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545" tabRatio="692" activeTab="1"/>
  </bookViews>
  <sheets>
    <sheet name="表紙" sheetId="2" r:id="rId1"/>
    <sheet name="一覧表" sheetId="3" r:id="rId2"/>
    <sheet name="様式第1-1号" sheetId="1" r:id="rId3"/>
    <sheet name="様式第1-2号" sheetId="4" r:id="rId4"/>
    <sheet name="様式第7-2号" sheetId="6" r:id="rId5"/>
    <sheet name="様式第8-1号" sheetId="59" r:id="rId6"/>
    <sheet name="様式第8-2号" sheetId="9" r:id="rId7"/>
    <sheet name="様式第9号(作成要領)" sheetId="31" r:id="rId8"/>
    <sheet name="様式第9号(技術提案書提出一覧)" sheetId="32" r:id="rId9"/>
    <sheet name="様式第9号表紙" sheetId="33" r:id="rId10"/>
    <sheet name="様式第9-1号" sheetId="34" r:id="rId11"/>
    <sheet name="様式第9-2号" sheetId="70" r:id="rId12"/>
    <sheet name="様式第9-3号" sheetId="36" r:id="rId13"/>
    <sheet name="様式第9-4号" sheetId="37" r:id="rId14"/>
    <sheet name="様式第9-5号" sheetId="38" r:id="rId15"/>
    <sheet name="様式第9-6号" sheetId="71" r:id="rId16"/>
    <sheet name="様式第9-7号" sheetId="40" r:id="rId17"/>
    <sheet name="様式第9-8号" sheetId="41" r:id="rId18"/>
    <sheet name="様式第9-9号" sheetId="42" r:id="rId19"/>
    <sheet name="様式第9-10号" sheetId="44" r:id="rId20"/>
    <sheet name="様式第9-11号" sheetId="46" r:id="rId21"/>
    <sheet name="様式第9-12号" sheetId="47" r:id="rId22"/>
    <sheet name="様式第9-13号" sheetId="48" r:id="rId23"/>
    <sheet name="様式第9-14号" sheetId="50" r:id="rId24"/>
    <sheet name="様式第9-15-1号" sheetId="51" r:id="rId25"/>
    <sheet name="様式第9-15-2号" sheetId="52" r:id="rId26"/>
    <sheet name="様式第9-16号" sheetId="53" r:id="rId27"/>
    <sheet name="様式第9-17号" sheetId="54" r:id="rId28"/>
    <sheet name="様式第9-18号" sheetId="55" r:id="rId29"/>
    <sheet name="様式第9-19号" sheetId="56" r:id="rId30"/>
    <sheet name="様式第9-20号" sheetId="61" r:id="rId31"/>
    <sheet name="様式第10号表紙" sheetId="11" r:id="rId32"/>
    <sheet name="様式第10-1号" sheetId="22" r:id="rId33"/>
    <sheet name="様式第10-2号" sheetId="23" r:id="rId34"/>
    <sheet name="様式第10-3号" sheetId="74" r:id="rId35"/>
    <sheet name="様式第10-4号" sheetId="12" r:id="rId36"/>
    <sheet name="様式第10-5号" sheetId="13" r:id="rId37"/>
    <sheet name="様式第10-6号 " sheetId="73" r:id="rId38"/>
    <sheet name="様式第10-6号(記載例)" sheetId="72" r:id="rId39"/>
    <sheet name="様式第10-7号" sheetId="18" r:id="rId40"/>
    <sheet name="様式第10-8号" sheetId="20" r:id="rId41"/>
    <sheet name="様式第10-9号" sheetId="21" r:id="rId42"/>
    <sheet name="様式第10-10号" sheetId="30" r:id="rId43"/>
    <sheet name="様式第11-6-1号" sheetId="25" r:id="rId44"/>
    <sheet name="様式第11-7-1号" sheetId="24" r:id="rId45"/>
    <sheet name="様式第11-7-2号" sheetId="26" r:id="rId46"/>
    <sheet name="様式第11-8-1 号" sheetId="27"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 localSheetId="42" hidden="1">#REF!</definedName>
    <definedName name="_" localSheetId="34" hidden="1">#REF!</definedName>
    <definedName name="_" localSheetId="3" hidden="1">#REF!</definedName>
    <definedName name="_" localSheetId="4" hidden="1">#REF!</definedName>
    <definedName name="_" localSheetId="30" hidden="1">#REF!</definedName>
    <definedName name="_" localSheetId="15" hidden="1">#REF!</definedName>
    <definedName name="_" hidden="1">#REF!</definedName>
    <definedName name="__" localSheetId="42" hidden="1">#REF!</definedName>
    <definedName name="__" localSheetId="34" hidden="1">#REF!</definedName>
    <definedName name="__" localSheetId="3" hidden="1">#REF!</definedName>
    <definedName name="__" localSheetId="4" hidden="1">#REF!</definedName>
    <definedName name="__" localSheetId="30" hidden="1">#REF!</definedName>
    <definedName name="__" localSheetId="15" hidden="1">#REF!</definedName>
    <definedName name="__" hidden="1">#REF!</definedName>
    <definedName name="___" localSheetId="42" hidden="1">#REF!</definedName>
    <definedName name="___" localSheetId="34" hidden="1">#REF!</definedName>
    <definedName name="___" localSheetId="3" hidden="1">#REF!</definedName>
    <definedName name="___" localSheetId="4" hidden="1">#REF!</definedName>
    <definedName name="___" localSheetId="30" hidden="1">#REF!</definedName>
    <definedName name="___" localSheetId="15" hidden="1">#REF!</definedName>
    <definedName name="___" hidden="1">#REF!</definedName>
    <definedName name="____" localSheetId="42" hidden="1">#REF!</definedName>
    <definedName name="____" localSheetId="34" hidden="1">#REF!</definedName>
    <definedName name="____" localSheetId="3" hidden="1">#REF!</definedName>
    <definedName name="____" localSheetId="4" hidden="1">#REF!</definedName>
    <definedName name="____" localSheetId="30" hidden="1">#REF!</definedName>
    <definedName name="____" localSheetId="15" hidden="1">#REF!</definedName>
    <definedName name="____" hidden="1">#REF!</definedName>
    <definedName name="_____" localSheetId="34" hidden="1">#REF!</definedName>
    <definedName name="_____" localSheetId="3" hidden="1">#REF!</definedName>
    <definedName name="_____" localSheetId="4" hidden="1">#REF!</definedName>
    <definedName name="_____" localSheetId="30" hidden="1">#REF!</definedName>
    <definedName name="_____" localSheetId="15" hidden="1">#REF!</definedName>
    <definedName name="_____" hidden="1">#REF!</definedName>
    <definedName name="______" localSheetId="34" hidden="1">#REF!</definedName>
    <definedName name="______" localSheetId="3" hidden="1">#REF!</definedName>
    <definedName name="______" localSheetId="4" hidden="1">#REF!</definedName>
    <definedName name="______" localSheetId="30" hidden="1">#REF!</definedName>
    <definedName name="______" localSheetId="15" hidden="1">#REF!</definedName>
    <definedName name="______" hidden="1">#REF!</definedName>
    <definedName name="_______" localSheetId="34" hidden="1">#REF!</definedName>
    <definedName name="_______" localSheetId="3" hidden="1">#REF!</definedName>
    <definedName name="_______" localSheetId="4" hidden="1">#REF!</definedName>
    <definedName name="_______" localSheetId="30" hidden="1">#REF!</definedName>
    <definedName name="_______" localSheetId="15" hidden="1">#REF!</definedName>
    <definedName name="_______" hidden="1">#REF!</definedName>
    <definedName name="________" localSheetId="34" hidden="1">#REF!</definedName>
    <definedName name="________" localSheetId="3" hidden="1">#REF!</definedName>
    <definedName name="________" localSheetId="4" hidden="1">#REF!</definedName>
    <definedName name="________" localSheetId="30" hidden="1">#REF!</definedName>
    <definedName name="________" localSheetId="15" hidden="1">#REF!</definedName>
    <definedName name="________" hidden="1">#REF!</definedName>
    <definedName name="_________" localSheetId="34" hidden="1">#REF!</definedName>
    <definedName name="_________" localSheetId="3" hidden="1">#REF!</definedName>
    <definedName name="_________" localSheetId="4" hidden="1">#REF!</definedName>
    <definedName name="_________" localSheetId="30" hidden="1">#REF!</definedName>
    <definedName name="_________" localSheetId="15" hidden="1">#REF!</definedName>
    <definedName name="_________" hidden="1">#REF!</definedName>
    <definedName name="__________" localSheetId="34" hidden="1">#REF!</definedName>
    <definedName name="__________" localSheetId="3" hidden="1">#REF!</definedName>
    <definedName name="__________" localSheetId="4" hidden="1">#REF!</definedName>
    <definedName name="__________" localSheetId="30" hidden="1">#REF!</definedName>
    <definedName name="__________" localSheetId="15" hidden="1">#REF!</definedName>
    <definedName name="__________" hidden="1">#REF!</definedName>
    <definedName name="____________" localSheetId="34" hidden="1">#REF!</definedName>
    <definedName name="____________" localSheetId="3" hidden="1">#REF!</definedName>
    <definedName name="____________" localSheetId="4" hidden="1">#REF!</definedName>
    <definedName name="____________" localSheetId="30" hidden="1">#REF!</definedName>
    <definedName name="____________" localSheetId="15" hidden="1">#REF!</definedName>
    <definedName name="____________" hidden="1">#REF!</definedName>
    <definedName name="__123Graph_A" localSheetId="42" hidden="1">'[1]LPG(参考)'!#REF!</definedName>
    <definedName name="__123Graph_A" localSheetId="34" hidden="1">'[1]LPG(参考)'!#REF!</definedName>
    <definedName name="__123Graph_A" localSheetId="3" hidden="1">'[1]LPG(参考)'!#REF!</definedName>
    <definedName name="__123Graph_A" localSheetId="4" hidden="1">'[1]LPG(参考)'!#REF!</definedName>
    <definedName name="__123Graph_A" localSheetId="30" hidden="1">'[1]LPG(参考)'!#REF!</definedName>
    <definedName name="__123Graph_A" localSheetId="15" hidden="1">'[1]LPG(参考)'!#REF!</definedName>
    <definedName name="__123Graph_A" hidden="1">'[1]LPG(参考)'!#REF!</definedName>
    <definedName name="__123Graph_B" localSheetId="42" hidden="1">'[1]LPG(参考)'!#REF!</definedName>
    <definedName name="__123Graph_B" localSheetId="34" hidden="1">'[1]LPG(参考)'!#REF!</definedName>
    <definedName name="__123Graph_B" localSheetId="3" hidden="1">'[1]LPG(参考)'!#REF!</definedName>
    <definedName name="__123Graph_B" localSheetId="4" hidden="1">'[1]LPG(参考)'!#REF!</definedName>
    <definedName name="__123Graph_B" localSheetId="30" hidden="1">'[1]LPG(参考)'!#REF!</definedName>
    <definedName name="__123Graph_B" localSheetId="15" hidden="1">'[1]LPG(参考)'!#REF!</definedName>
    <definedName name="__123Graph_B" hidden="1">'[1]LPG(参考)'!#REF!</definedName>
    <definedName name="__123Graph_BGRAPH01" localSheetId="42" hidden="1">#REF!</definedName>
    <definedName name="__123Graph_BGRAPH01" localSheetId="34" hidden="1">#REF!</definedName>
    <definedName name="__123Graph_BGRAPH01" localSheetId="3" hidden="1">#REF!</definedName>
    <definedName name="__123Graph_BGRAPH01" localSheetId="4" hidden="1">#REF!</definedName>
    <definedName name="__123Graph_BGRAPH01" localSheetId="30" hidden="1">#REF!</definedName>
    <definedName name="__123Graph_BGRAPH01" localSheetId="15" hidden="1">#REF!</definedName>
    <definedName name="__123Graph_BGRAPH01" hidden="1">#REF!</definedName>
    <definedName name="__123Graph_BGRAPH02" localSheetId="42" hidden="1">#REF!</definedName>
    <definedName name="__123Graph_BGRAPH02" localSheetId="34" hidden="1">#REF!</definedName>
    <definedName name="__123Graph_BGRAPH02" localSheetId="3" hidden="1">#REF!</definedName>
    <definedName name="__123Graph_BGRAPH02" localSheetId="4" hidden="1">#REF!</definedName>
    <definedName name="__123Graph_BGRAPH02" localSheetId="30" hidden="1">#REF!</definedName>
    <definedName name="__123Graph_BGRAPH02" localSheetId="15" hidden="1">#REF!</definedName>
    <definedName name="__123Graph_BGRAPH02" hidden="1">#REF!</definedName>
    <definedName name="__123Graph_BGRAPH03" localSheetId="42" hidden="1">#REF!</definedName>
    <definedName name="__123Graph_BGRAPH03" localSheetId="34" hidden="1">#REF!</definedName>
    <definedName name="__123Graph_BGRAPH03" localSheetId="3" hidden="1">#REF!</definedName>
    <definedName name="__123Graph_BGRAPH03" localSheetId="4" hidden="1">#REF!</definedName>
    <definedName name="__123Graph_BGRAPH03" localSheetId="30" hidden="1">#REF!</definedName>
    <definedName name="__123Graph_BGRAPH03" localSheetId="15" hidden="1">#REF!</definedName>
    <definedName name="__123Graph_BGRAPH03" hidden="1">#REF!</definedName>
    <definedName name="__123Graph_BGRAPH04" localSheetId="34" hidden="1">#REF!</definedName>
    <definedName name="__123Graph_BGRAPH04" localSheetId="3" hidden="1">#REF!</definedName>
    <definedName name="__123Graph_BGRAPH04" localSheetId="4" hidden="1">#REF!</definedName>
    <definedName name="__123Graph_BGRAPH04" localSheetId="30" hidden="1">#REF!</definedName>
    <definedName name="__123Graph_BGRAPH04" localSheetId="15" hidden="1">#REF!</definedName>
    <definedName name="__123Graph_BGRAPH04" hidden="1">#REF!</definedName>
    <definedName name="__123Graph_BGRAPH05" localSheetId="34" hidden="1">#REF!</definedName>
    <definedName name="__123Graph_BGRAPH05" localSheetId="3" hidden="1">#REF!</definedName>
    <definedName name="__123Graph_BGRAPH05" localSheetId="4" hidden="1">#REF!</definedName>
    <definedName name="__123Graph_BGRAPH05" localSheetId="30" hidden="1">#REF!</definedName>
    <definedName name="__123Graph_BGRAPH05" localSheetId="15" hidden="1">#REF!</definedName>
    <definedName name="__123Graph_BGRAPH05" hidden="1">#REF!</definedName>
    <definedName name="__123Graph_C" localSheetId="34" hidden="1">'[1]LPG(参考)'!#REF!</definedName>
    <definedName name="__123Graph_C" localSheetId="3" hidden="1">'[1]LPG(参考)'!#REF!</definedName>
    <definedName name="__123Graph_C" localSheetId="4" hidden="1">'[1]LPG(参考)'!#REF!</definedName>
    <definedName name="__123Graph_C" localSheetId="30" hidden="1">'[1]LPG(参考)'!#REF!</definedName>
    <definedName name="__123Graph_C" localSheetId="15" hidden="1">'[1]LPG(参考)'!#REF!</definedName>
    <definedName name="__123Graph_C" hidden="1">'[1]LPG(参考)'!#REF!</definedName>
    <definedName name="__123Graph_D" localSheetId="34" hidden="1">'[1]LPG(参考)'!#REF!</definedName>
    <definedName name="__123Graph_D" localSheetId="3" hidden="1">'[1]LPG(参考)'!#REF!</definedName>
    <definedName name="__123Graph_D" localSheetId="4" hidden="1">'[1]LPG(参考)'!#REF!</definedName>
    <definedName name="__123Graph_D" localSheetId="30" hidden="1">'[1]LPG(参考)'!#REF!</definedName>
    <definedName name="__123Graph_D" localSheetId="15" hidden="1">'[1]LPG(参考)'!#REF!</definedName>
    <definedName name="__123Graph_D" hidden="1">'[1]LPG(参考)'!#REF!</definedName>
    <definedName name="__123Graph_E" localSheetId="34" hidden="1">'[1]LPG(参考)'!#REF!</definedName>
    <definedName name="__123Graph_E" localSheetId="3" hidden="1">'[1]LPG(参考)'!#REF!</definedName>
    <definedName name="__123Graph_E" localSheetId="4" hidden="1">'[1]LPG(参考)'!#REF!</definedName>
    <definedName name="__123Graph_E" localSheetId="30" hidden="1">'[1]LPG(参考)'!#REF!</definedName>
    <definedName name="__123Graph_E" localSheetId="15" hidden="1">'[1]LPG(参考)'!#REF!</definedName>
    <definedName name="__123Graph_E" hidden="1">'[1]LPG(参考)'!#REF!</definedName>
    <definedName name="__123Graph_F" localSheetId="34" hidden="1">'[1]LPG(参考)'!#REF!</definedName>
    <definedName name="__123Graph_F" localSheetId="3" hidden="1">'[1]LPG(参考)'!#REF!</definedName>
    <definedName name="__123Graph_F" localSheetId="4" hidden="1">'[1]LPG(参考)'!#REF!</definedName>
    <definedName name="__123Graph_F" localSheetId="30" hidden="1">'[1]LPG(参考)'!#REF!</definedName>
    <definedName name="__123Graph_F" localSheetId="15" hidden="1">'[1]LPG(参考)'!#REF!</definedName>
    <definedName name="__123Graph_F" hidden="1">'[1]LPG(参考)'!#REF!</definedName>
    <definedName name="__123Graph_X" localSheetId="34" hidden="1">'[1]LPG(参考)'!#REF!</definedName>
    <definedName name="__123Graph_X" localSheetId="3" hidden="1">'[1]LPG(参考)'!#REF!</definedName>
    <definedName name="__123Graph_X" localSheetId="4" hidden="1">'[1]LPG(参考)'!#REF!</definedName>
    <definedName name="__123Graph_X" localSheetId="30" hidden="1">'[1]LPG(参考)'!#REF!</definedName>
    <definedName name="__123Graph_X" localSheetId="15" hidden="1">'[1]LPG(参考)'!#REF!</definedName>
    <definedName name="__123Graph_X" hidden="1">'[1]LPG(参考)'!#REF!</definedName>
    <definedName name="__123Graph_XGRAPH01" localSheetId="42" hidden="1">#REF!</definedName>
    <definedName name="__123Graph_XGRAPH01" localSheetId="34" hidden="1">#REF!</definedName>
    <definedName name="__123Graph_XGRAPH01" localSheetId="3" hidden="1">#REF!</definedName>
    <definedName name="__123Graph_XGRAPH01" localSheetId="4" hidden="1">#REF!</definedName>
    <definedName name="__123Graph_XGRAPH01" localSheetId="30" hidden="1">#REF!</definedName>
    <definedName name="__123Graph_XGRAPH01" localSheetId="15" hidden="1">#REF!</definedName>
    <definedName name="__123Graph_XGRAPH01" hidden="1">#REF!</definedName>
    <definedName name="__123Graph_XGRAPH02" localSheetId="42" hidden="1">#REF!</definedName>
    <definedName name="__123Graph_XGRAPH02" localSheetId="34" hidden="1">#REF!</definedName>
    <definedName name="__123Graph_XGRAPH02" localSheetId="3" hidden="1">#REF!</definedName>
    <definedName name="__123Graph_XGRAPH02" localSheetId="4" hidden="1">#REF!</definedName>
    <definedName name="__123Graph_XGRAPH02" localSheetId="30" hidden="1">#REF!</definedName>
    <definedName name="__123Graph_XGRAPH02" localSheetId="15" hidden="1">#REF!</definedName>
    <definedName name="__123Graph_XGRAPH02" hidden="1">#REF!</definedName>
    <definedName name="__123Graph_XGRAPH03" localSheetId="42" hidden="1">#REF!</definedName>
    <definedName name="__123Graph_XGRAPH03" localSheetId="34" hidden="1">#REF!</definedName>
    <definedName name="__123Graph_XGRAPH03" localSheetId="3" hidden="1">#REF!</definedName>
    <definedName name="__123Graph_XGRAPH03" localSheetId="4" hidden="1">#REF!</definedName>
    <definedName name="__123Graph_XGRAPH03" localSheetId="30" hidden="1">#REF!</definedName>
    <definedName name="__123Graph_XGRAPH03" localSheetId="15" hidden="1">#REF!</definedName>
    <definedName name="__123Graph_XGRAPH03" hidden="1">#REF!</definedName>
    <definedName name="__123Graph_XGRAPH04" localSheetId="34" hidden="1">#REF!</definedName>
    <definedName name="__123Graph_XGRAPH04" localSheetId="3" hidden="1">#REF!</definedName>
    <definedName name="__123Graph_XGRAPH04" localSheetId="4" hidden="1">#REF!</definedName>
    <definedName name="__123Graph_XGRAPH04" localSheetId="30" hidden="1">#REF!</definedName>
    <definedName name="__123Graph_XGRAPH04" localSheetId="15" hidden="1">#REF!</definedName>
    <definedName name="__123Graph_XGRAPH04" hidden="1">#REF!</definedName>
    <definedName name="__123Graph_XGRAPH05" localSheetId="34" hidden="1">#REF!</definedName>
    <definedName name="__123Graph_XGRAPH05" localSheetId="3" hidden="1">#REF!</definedName>
    <definedName name="__123Graph_XGRAPH05" localSheetId="4" hidden="1">#REF!</definedName>
    <definedName name="__123Graph_XGRAPH05" localSheetId="30" hidden="1">#REF!</definedName>
    <definedName name="__123Graph_XGRAPH05" localSheetId="15" hidden="1">#REF!</definedName>
    <definedName name="__123Graph_XGRAPH05" hidden="1">#REF!</definedName>
    <definedName name="__1F" localSheetId="34" hidden="1">#REF!</definedName>
    <definedName name="__1F" localSheetId="3" hidden="1">#REF!</definedName>
    <definedName name="__1F" localSheetId="4" hidden="1">#REF!</definedName>
    <definedName name="__1F" localSheetId="30" hidden="1">#REF!</definedName>
    <definedName name="__1F" localSheetId="15" hidden="1">#REF!</definedName>
    <definedName name="__1F" hidden="1">#REF!</definedName>
    <definedName name="__2_0_0_F" localSheetId="34" hidden="1">#REF!</definedName>
    <definedName name="__2_0_0_F" localSheetId="3" hidden="1">#REF!</definedName>
    <definedName name="__2_0_0_F" localSheetId="4" hidden="1">#REF!</definedName>
    <definedName name="__2_0_0_F" localSheetId="30" hidden="1">#REF!</definedName>
    <definedName name="__2_0_0_F" localSheetId="15" hidden="1">#REF!</definedName>
    <definedName name="__2_0_0_F" hidden="1">#REF!</definedName>
    <definedName name="_11F" localSheetId="42" hidden="1">[2]総括表!#REF!</definedName>
    <definedName name="_11F" localSheetId="34" hidden="1">[2]総括表!#REF!</definedName>
    <definedName name="_11F" localSheetId="3" hidden="1">[2]総括表!#REF!</definedName>
    <definedName name="_11F" localSheetId="4" hidden="1">[2]総括表!#REF!</definedName>
    <definedName name="_11F" localSheetId="30" hidden="1">[2]総括表!#REF!</definedName>
    <definedName name="_11F" localSheetId="15" hidden="1">[2]総括表!#REF!</definedName>
    <definedName name="_11F" hidden="1">[2]総括表!#REF!</definedName>
    <definedName name="_17_0_0_F" localSheetId="42" hidden="1">[3]総括表!#REF!</definedName>
    <definedName name="_17_0_0_F" localSheetId="34" hidden="1">[3]総括表!#REF!</definedName>
    <definedName name="_17_0_0_F" localSheetId="3" hidden="1">[3]総括表!#REF!</definedName>
    <definedName name="_17_0_0_F" localSheetId="4" hidden="1">[3]総括表!#REF!</definedName>
    <definedName name="_17_0_0_F" localSheetId="30" hidden="1">[3]総括表!#REF!</definedName>
    <definedName name="_17_0_0_F" localSheetId="15" hidden="1">[3]総括表!#REF!</definedName>
    <definedName name="_17_0_0_F" hidden="1">[3]総括表!#REF!</definedName>
    <definedName name="_18_0_0_F" localSheetId="42" hidden="1">#REF!</definedName>
    <definedName name="_18_0_0_F" localSheetId="34" hidden="1">#REF!</definedName>
    <definedName name="_18_0_0_F" localSheetId="3" hidden="1">#REF!</definedName>
    <definedName name="_18_0_0_F" localSheetId="4" hidden="1">#REF!</definedName>
    <definedName name="_18_0_0_F" localSheetId="30" hidden="1">#REF!</definedName>
    <definedName name="_18_0_0_F" localSheetId="15" hidden="1">#REF!</definedName>
    <definedName name="_18_0_0_F" hidden="1">#REF!</definedName>
    <definedName name="_18F" localSheetId="42" hidden="1">#REF!</definedName>
    <definedName name="_18F" localSheetId="34" hidden="1">#REF!</definedName>
    <definedName name="_18F" localSheetId="3" hidden="1">#REF!</definedName>
    <definedName name="_18F" localSheetId="4" hidden="1">#REF!</definedName>
    <definedName name="_18F" localSheetId="30" hidden="1">#REF!</definedName>
    <definedName name="_18F" localSheetId="15" hidden="1">#REF!</definedName>
    <definedName name="_18F" hidden="1">#REF!</definedName>
    <definedName name="_19_0_0_F" localSheetId="42" hidden="1">[3]総括表!#REF!</definedName>
    <definedName name="_19_0_0_F" localSheetId="34" hidden="1">[3]総括表!#REF!</definedName>
    <definedName name="_19_0_0_F" localSheetId="3" hidden="1">[3]総括表!#REF!</definedName>
    <definedName name="_19_0_0_F" localSheetId="4" hidden="1">[3]総括表!#REF!</definedName>
    <definedName name="_19_0_0_F" localSheetId="30" hidden="1">[3]総括表!#REF!</definedName>
    <definedName name="_19_0_0_F" localSheetId="15" hidden="1">[3]総括表!#REF!</definedName>
    <definedName name="_19_0_0_F" hidden="1">[3]総括表!#REF!</definedName>
    <definedName name="_1F" localSheetId="42" hidden="1">#REF!</definedName>
    <definedName name="_1F" localSheetId="34" hidden="1">#REF!</definedName>
    <definedName name="_1F" localSheetId="3" hidden="1">#REF!</definedName>
    <definedName name="_1F" localSheetId="4" hidden="1">#REF!</definedName>
    <definedName name="_1F" localSheetId="30" hidden="1">#REF!</definedName>
    <definedName name="_1F" localSheetId="15" hidden="1">#REF!</definedName>
    <definedName name="_1F" hidden="1">#REF!</definedName>
    <definedName name="_2_0_0_F" localSheetId="42" hidden="1">#REF!</definedName>
    <definedName name="_2_0_0_F" localSheetId="34" hidden="1">#REF!</definedName>
    <definedName name="_2_0_0_F" localSheetId="3" hidden="1">#REF!</definedName>
    <definedName name="_2_0_0_F" localSheetId="4" hidden="1">#REF!</definedName>
    <definedName name="_2_0_0_F" localSheetId="30" hidden="1">#REF!</definedName>
    <definedName name="_2_0_0_F" localSheetId="15" hidden="1">#REF!</definedName>
    <definedName name="_2_0_0_F" hidden="1">#REF!</definedName>
    <definedName name="_23F" localSheetId="42" hidden="1">#REF!</definedName>
    <definedName name="_23F" localSheetId="34" hidden="1">#REF!</definedName>
    <definedName name="_23F" localSheetId="3" hidden="1">#REF!</definedName>
    <definedName name="_23F" localSheetId="4" hidden="1">#REF!</definedName>
    <definedName name="_23F" localSheetId="30" hidden="1">#REF!</definedName>
    <definedName name="_23F" localSheetId="15" hidden="1">#REF!</definedName>
    <definedName name="_23F" hidden="1">#REF!</definedName>
    <definedName name="_26_0_0_F" localSheetId="42" hidden="1">#REF!</definedName>
    <definedName name="_26_0_0_F" localSheetId="34" hidden="1">#REF!</definedName>
    <definedName name="_26_0_0_F" localSheetId="3" hidden="1">#REF!</definedName>
    <definedName name="_26_0_0_F" localSheetId="4" hidden="1">#REF!</definedName>
    <definedName name="_26_0_0_F" localSheetId="30" hidden="1">#REF!</definedName>
    <definedName name="_26_0_0_F" localSheetId="15" hidden="1">#REF!</definedName>
    <definedName name="_26_0_0_F" hidden="1">#REF!</definedName>
    <definedName name="_26F" localSheetId="42" hidden="1">[4]総括表!#REF!</definedName>
    <definedName name="_26F" localSheetId="34" hidden="1">[4]総括表!#REF!</definedName>
    <definedName name="_26F" localSheetId="3" hidden="1">[4]総括表!#REF!</definedName>
    <definedName name="_26F" localSheetId="4" hidden="1">[4]総括表!#REF!</definedName>
    <definedName name="_26F" localSheetId="30" hidden="1">[4]総括表!#REF!</definedName>
    <definedName name="_26F" localSheetId="15" hidden="1">[4]総括表!#REF!</definedName>
    <definedName name="_26F" hidden="1">[4]総括表!#REF!</definedName>
    <definedName name="_27_0_0_F" localSheetId="42" hidden="1">#REF!</definedName>
    <definedName name="_27_0_0_F" localSheetId="34" hidden="1">#REF!</definedName>
    <definedName name="_27_0_0_F" localSheetId="3" hidden="1">#REF!</definedName>
    <definedName name="_27_0_0_F" localSheetId="4" hidden="1">#REF!</definedName>
    <definedName name="_27_0_0_F" localSheetId="30" hidden="1">#REF!</definedName>
    <definedName name="_27_0_0_F" localSheetId="15" hidden="1">#REF!</definedName>
    <definedName name="_27_0_0_F" hidden="1">#REF!</definedName>
    <definedName name="_28F" localSheetId="42" hidden="1">#REF!</definedName>
    <definedName name="_28F" localSheetId="34" hidden="1">#REF!</definedName>
    <definedName name="_28F" localSheetId="3" hidden="1">#REF!</definedName>
    <definedName name="_28F" localSheetId="4" hidden="1">#REF!</definedName>
    <definedName name="_28F" localSheetId="30" hidden="1">#REF!</definedName>
    <definedName name="_28F" localSheetId="15" hidden="1">#REF!</definedName>
    <definedName name="_28F" hidden="1">#REF!</definedName>
    <definedName name="_2F" localSheetId="42" hidden="1">#REF!</definedName>
    <definedName name="_2F" localSheetId="34" hidden="1">#REF!</definedName>
    <definedName name="_2F" localSheetId="3" hidden="1">#REF!</definedName>
    <definedName name="_2F" localSheetId="4" hidden="1">#REF!</definedName>
    <definedName name="_2F" localSheetId="30" hidden="1">#REF!</definedName>
    <definedName name="_2F" localSheetId="15" hidden="1">#REF!</definedName>
    <definedName name="_2F" hidden="1">#REF!</definedName>
    <definedName name="_3_0_0_F" localSheetId="34" hidden="1">#REF!</definedName>
    <definedName name="_3_0_0_F" localSheetId="3" hidden="1">#REF!</definedName>
    <definedName name="_3_0_0_F" localSheetId="4" hidden="1">#REF!</definedName>
    <definedName name="_3_0_0_F" localSheetId="30" hidden="1">#REF!</definedName>
    <definedName name="_3_0_0_F" localSheetId="15" hidden="1">#REF!</definedName>
    <definedName name="_3_0_0_F" hidden="1">#REF!</definedName>
    <definedName name="_31_0_0_F" localSheetId="34" hidden="1">#REF!</definedName>
    <definedName name="_31_0_0_F" localSheetId="3" hidden="1">#REF!</definedName>
    <definedName name="_31_0_0_F" localSheetId="4" hidden="1">#REF!</definedName>
    <definedName name="_31_0_0_F" localSheetId="30" hidden="1">#REF!</definedName>
    <definedName name="_31_0_0_F" localSheetId="15" hidden="1">#REF!</definedName>
    <definedName name="_31_0_0_F" hidden="1">#REF!</definedName>
    <definedName name="_41_0_0_F" localSheetId="34" hidden="1">#REF!</definedName>
    <definedName name="_41_0_0_F" localSheetId="3" hidden="1">#REF!</definedName>
    <definedName name="_41_0_0_F" localSheetId="4" hidden="1">#REF!</definedName>
    <definedName name="_41_0_0_F" localSheetId="30" hidden="1">#REF!</definedName>
    <definedName name="_41_0_0_F" localSheetId="15" hidden="1">#REF!</definedName>
    <definedName name="_41_0_0_F" hidden="1">#REF!</definedName>
    <definedName name="_42_0_0_F" localSheetId="34" hidden="1">#REF!</definedName>
    <definedName name="_42_0_0_F" localSheetId="3" hidden="1">#REF!</definedName>
    <definedName name="_42_0_0_F" localSheetId="4" hidden="1">#REF!</definedName>
    <definedName name="_42_0_0_F" localSheetId="30" hidden="1">#REF!</definedName>
    <definedName name="_42_0_0_F" localSheetId="15" hidden="1">#REF!</definedName>
    <definedName name="_42_0_0_F" hidden="1">#REF!</definedName>
    <definedName name="_43_0_0_F" localSheetId="34" hidden="1">#REF!</definedName>
    <definedName name="_43_0_0_F" localSheetId="3" hidden="1">#REF!</definedName>
    <definedName name="_43_0_0_F" localSheetId="4" hidden="1">#REF!</definedName>
    <definedName name="_43_0_0_F" localSheetId="30" hidden="1">#REF!</definedName>
    <definedName name="_43_0_0_F" localSheetId="15" hidden="1">#REF!</definedName>
    <definedName name="_43_0_0_F" hidden="1">#REF!</definedName>
    <definedName name="_44_0_0_F" localSheetId="34" hidden="1">#REF!</definedName>
    <definedName name="_44_0_0_F" localSheetId="3" hidden="1">#REF!</definedName>
    <definedName name="_44_0_0_F" localSheetId="4" hidden="1">#REF!</definedName>
    <definedName name="_44_0_0_F" localSheetId="30" hidden="1">#REF!</definedName>
    <definedName name="_44_0_0_F" localSheetId="15" hidden="1">#REF!</definedName>
    <definedName name="_44_0_0_F" hidden="1">#REF!</definedName>
    <definedName name="_45_0_0_F" localSheetId="34" hidden="1">#REF!</definedName>
    <definedName name="_45_0_0_F" localSheetId="3" hidden="1">#REF!</definedName>
    <definedName name="_45_0_0_F" localSheetId="4" hidden="1">#REF!</definedName>
    <definedName name="_45_0_0_F" localSheetId="30" hidden="1">#REF!</definedName>
    <definedName name="_45_0_0_F" localSheetId="15" hidden="1">#REF!</definedName>
    <definedName name="_45_0_0_F" hidden="1">#REF!</definedName>
    <definedName name="_49_0_0_F" localSheetId="34" hidden="1">#REF!</definedName>
    <definedName name="_49_0_0_F" localSheetId="3" hidden="1">#REF!</definedName>
    <definedName name="_49_0_0_F" localSheetId="4" hidden="1">#REF!</definedName>
    <definedName name="_49_0_0_F" localSheetId="30" hidden="1">#REF!</definedName>
    <definedName name="_49_0_0_F" localSheetId="15" hidden="1">#REF!</definedName>
    <definedName name="_49_0_0_F" hidden="1">#REF!</definedName>
    <definedName name="_5_0_0_F" localSheetId="34" hidden="1">#REF!</definedName>
    <definedName name="_5_0_0_F" localSheetId="3" hidden="1">#REF!</definedName>
    <definedName name="_5_0_0_F" localSheetId="4" hidden="1">#REF!</definedName>
    <definedName name="_5_0_0_F" localSheetId="30" hidden="1">#REF!</definedName>
    <definedName name="_5_0_0_F" localSheetId="15" hidden="1">#REF!</definedName>
    <definedName name="_5_0_0_F" hidden="1">#REF!</definedName>
    <definedName name="_55_0_0_F" localSheetId="34" hidden="1">#REF!</definedName>
    <definedName name="_55_0_0_F" localSheetId="3" hidden="1">#REF!</definedName>
    <definedName name="_55_0_0_F" localSheetId="4" hidden="1">#REF!</definedName>
    <definedName name="_55_0_0_F" localSheetId="30" hidden="1">#REF!</definedName>
    <definedName name="_55_0_0_F" localSheetId="15" hidden="1">#REF!</definedName>
    <definedName name="_55_0_0_F" hidden="1">#REF!</definedName>
    <definedName name="_56_0_0_F" localSheetId="34" hidden="1">#REF!</definedName>
    <definedName name="_56_0_0_F" localSheetId="3" hidden="1">#REF!</definedName>
    <definedName name="_56_0_0_F" localSheetId="4" hidden="1">#REF!</definedName>
    <definedName name="_56_0_0_F" localSheetId="30" hidden="1">#REF!</definedName>
    <definedName name="_56_0_0_F" localSheetId="15" hidden="1">#REF!</definedName>
    <definedName name="_56_0_0_F" hidden="1">#REF!</definedName>
    <definedName name="_6_0_0_F" localSheetId="34" hidden="1">#REF!</definedName>
    <definedName name="_6_0_0_F" localSheetId="3" hidden="1">#REF!</definedName>
    <definedName name="_6_0_0_F" localSheetId="4" hidden="1">#REF!</definedName>
    <definedName name="_6_0_0_F" localSheetId="30" hidden="1">#REF!</definedName>
    <definedName name="_6_0_0_F" localSheetId="15" hidden="1">#REF!</definedName>
    <definedName name="_6_0_0_F" hidden="1">#REF!</definedName>
    <definedName name="_6F" localSheetId="34" hidden="1">[4]総括表!#REF!</definedName>
    <definedName name="_6F" localSheetId="3" hidden="1">[4]総括表!#REF!</definedName>
    <definedName name="_6F" localSheetId="4" hidden="1">[4]総括表!#REF!</definedName>
    <definedName name="_6F" localSheetId="30" hidden="1">[4]総括表!#REF!</definedName>
    <definedName name="_6F" localSheetId="15" hidden="1">[4]総括表!#REF!</definedName>
    <definedName name="_6F" hidden="1">[4]総括表!#REF!</definedName>
    <definedName name="_7_0_0_F" localSheetId="42" hidden="1">#REF!</definedName>
    <definedName name="_7_0_0_F" localSheetId="34" hidden="1">#REF!</definedName>
    <definedName name="_7_0_0_F" localSheetId="3" hidden="1">#REF!</definedName>
    <definedName name="_7_0_0_F" localSheetId="4" hidden="1">#REF!</definedName>
    <definedName name="_7_0_0_F" localSheetId="30" hidden="1">#REF!</definedName>
    <definedName name="_7_0_0_F" localSheetId="15" hidden="1">#REF!</definedName>
    <definedName name="_7_0_0_F" hidden="1">#REF!</definedName>
    <definedName name="_8_0_0_F" localSheetId="42" hidden="1">#REF!</definedName>
    <definedName name="_8_0_0_F" localSheetId="34" hidden="1">#REF!</definedName>
    <definedName name="_8_0_0_F" localSheetId="3" hidden="1">#REF!</definedName>
    <definedName name="_8_0_0_F" localSheetId="4" hidden="1">#REF!</definedName>
    <definedName name="_8_0_0_F" localSheetId="30" hidden="1">#REF!</definedName>
    <definedName name="_8_0_0_F" localSheetId="15" hidden="1">#REF!</definedName>
    <definedName name="_8_0_0_F" hidden="1">#REF!</definedName>
    <definedName name="_Fill" localSheetId="42" hidden="1">#REF!</definedName>
    <definedName name="_Fill" localSheetId="34" hidden="1">#REF!</definedName>
    <definedName name="_Fill" localSheetId="3" hidden="1">#REF!</definedName>
    <definedName name="_Fill" localSheetId="4" hidden="1">#REF!</definedName>
    <definedName name="_Fill" localSheetId="5" hidden="1">#REF!</definedName>
    <definedName name="_Fill" localSheetId="25" hidden="1">#REF!</definedName>
    <definedName name="_Fill" localSheetId="30" hidden="1">#REF!</definedName>
    <definedName name="_Fill" localSheetId="15" hidden="1">#REF!</definedName>
    <definedName name="_Fill" hidden="1">#REF!</definedName>
    <definedName name="_xlnm._FilterDatabase" localSheetId="37" hidden="1">'様式第10-6号 '!$A$1:$AA$32</definedName>
    <definedName name="_xlnm._FilterDatabase" localSheetId="38" hidden="1">'様式第10-6号(記載例)'!$A$1:$AA$27</definedName>
    <definedName name="_Key1" localSheetId="42" hidden="1">#REF!</definedName>
    <definedName name="_Key1" localSheetId="32" hidden="1">#REF!</definedName>
    <definedName name="_Key1" localSheetId="33" hidden="1">#REF!</definedName>
    <definedName name="_Key1" localSheetId="34" hidden="1">#REF!</definedName>
    <definedName name="_Key1" localSheetId="44" hidden="1">#REF!</definedName>
    <definedName name="_Key1" localSheetId="45" hidden="1">#REF!</definedName>
    <definedName name="_Key1" localSheetId="46" hidden="1">#REF!</definedName>
    <definedName name="_Key1" localSheetId="3" hidden="1">#REF!</definedName>
    <definedName name="_Key1" localSheetId="4" hidden="1">#REF!</definedName>
    <definedName name="_Key1" localSheetId="5" hidden="1">#REF!</definedName>
    <definedName name="_Key1" localSheetId="21" hidden="1">#REF!</definedName>
    <definedName name="_Key1" localSheetId="22" hidden="1">#REF!</definedName>
    <definedName name="_Key1" localSheetId="25" hidden="1">#REF!</definedName>
    <definedName name="_Key1" localSheetId="28" hidden="1">#REF!</definedName>
    <definedName name="_Key1" localSheetId="30" hidden="1">#REF!</definedName>
    <definedName name="_Key1" localSheetId="15" hidden="1">#REF!</definedName>
    <definedName name="_Key1" localSheetId="18" hidden="1">#REF!</definedName>
    <definedName name="_Key1" hidden="1">#REF!</definedName>
    <definedName name="_Key2" localSheetId="42" hidden="1">#REF!</definedName>
    <definedName name="_Key2" localSheetId="32" hidden="1">#REF!</definedName>
    <definedName name="_Key2" localSheetId="33" hidden="1">#REF!</definedName>
    <definedName name="_Key2" localSheetId="34" hidden="1">#REF!</definedName>
    <definedName name="_Key2" localSheetId="44" hidden="1">#REF!</definedName>
    <definedName name="_Key2" localSheetId="45" hidden="1">#REF!</definedName>
    <definedName name="_Key2" localSheetId="46" hidden="1">#REF!</definedName>
    <definedName name="_Key2" localSheetId="3" hidden="1">#REF!</definedName>
    <definedName name="_Key2" localSheetId="4" hidden="1">#REF!</definedName>
    <definedName name="_Key2" localSheetId="5" hidden="1">#REF!</definedName>
    <definedName name="_Key2" localSheetId="21" hidden="1">#REF!</definedName>
    <definedName name="_Key2" localSheetId="22" hidden="1">#REF!</definedName>
    <definedName name="_Key2" localSheetId="25" hidden="1">#REF!</definedName>
    <definedName name="_Key2" localSheetId="28" hidden="1">#REF!</definedName>
    <definedName name="_Key2" localSheetId="30" hidden="1">#REF!</definedName>
    <definedName name="_Key2" localSheetId="15" hidden="1">#REF!</definedName>
    <definedName name="_Key2" localSheetId="18" hidden="1">#REF!</definedName>
    <definedName name="_Key2" hidden="1">#REF!</definedName>
    <definedName name="_Order1" localSheetId="32" hidden="1">255</definedName>
    <definedName name="_Order1" localSheetId="33" hidden="1">255</definedName>
    <definedName name="_Order1" hidden="1">0</definedName>
    <definedName name="_Order2" hidden="1">255</definedName>
    <definedName name="_Sort" localSheetId="32" hidden="1">#REF!</definedName>
    <definedName name="_Sort" localSheetId="33" hidden="1">#REF!</definedName>
    <definedName name="_Sort" localSheetId="34" hidden="1">#REF!</definedName>
    <definedName name="_Sort" localSheetId="44" hidden="1">#REF!</definedName>
    <definedName name="_Sort" localSheetId="45" hidden="1">#REF!</definedName>
    <definedName name="_Sort" localSheetId="46" hidden="1">#REF!</definedName>
    <definedName name="_Sort" localSheetId="3" hidden="1">#REF!</definedName>
    <definedName name="_Sort" localSheetId="4" hidden="1">#REF!</definedName>
    <definedName name="_Sort" localSheetId="5" hidden="1">#REF!</definedName>
    <definedName name="_Sort" localSheetId="21" hidden="1">#REF!</definedName>
    <definedName name="_Sort" localSheetId="22" hidden="1">#REF!</definedName>
    <definedName name="_Sort" localSheetId="25" hidden="1">#REF!</definedName>
    <definedName name="_Sort" localSheetId="28" hidden="1">#REF!</definedName>
    <definedName name="_Sort" localSheetId="30" hidden="1">#REF!</definedName>
    <definedName name="_Sort" localSheetId="15" hidden="1">#REF!</definedName>
    <definedName name="_Sort" localSheetId="18" hidden="1">#REF!</definedName>
    <definedName name="_Sort" hidden="1">#REF!</definedName>
    <definedName name="_Table2_In1" localSheetId="34" hidden="1">#REF!</definedName>
    <definedName name="_Table2_In1" localSheetId="3" hidden="1">#REF!</definedName>
    <definedName name="_Table2_In1" localSheetId="4" hidden="1">#REF!</definedName>
    <definedName name="_Table2_In1" localSheetId="30" hidden="1">#REF!</definedName>
    <definedName name="_Table2_In1" localSheetId="15" hidden="1">#REF!</definedName>
    <definedName name="_Table2_In1" hidden="1">#REF!</definedName>
    <definedName name="_Table2_In2" localSheetId="34" hidden="1">#REF!</definedName>
    <definedName name="_Table2_In2" localSheetId="3" hidden="1">#REF!</definedName>
    <definedName name="_Table2_In2" localSheetId="4" hidden="1">#REF!</definedName>
    <definedName name="_Table2_In2" localSheetId="30" hidden="1">#REF!</definedName>
    <definedName name="_Table2_In2" localSheetId="15" hidden="1">#REF!</definedName>
    <definedName name="_Table2_In2" hidden="1">#REF!</definedName>
    <definedName name="_Table2_Out" localSheetId="34" hidden="1">#REF!</definedName>
    <definedName name="_Table2_Out" localSheetId="3" hidden="1">#REF!</definedName>
    <definedName name="_Table2_Out" localSheetId="4" hidden="1">#REF!</definedName>
    <definedName name="_Table2_Out" localSheetId="30" hidden="1">#REF!</definedName>
    <definedName name="_Table2_Out" localSheetId="15" hidden="1">#REF!</definedName>
    <definedName name="_Table2_Out" hidden="1">#REF!</definedName>
    <definedName name="aaaaaaaaaaaaaa" localSheetId="42" hidden="1">#REF!</definedName>
    <definedName name="aaaaaaaaaaaaaa" localSheetId="34" hidden="1">#REF!</definedName>
    <definedName name="aaaaaaaaaaaaaa" localSheetId="3" hidden="1">#REF!</definedName>
    <definedName name="aaaaaaaaaaaaaa" localSheetId="4" hidden="1">#REF!</definedName>
    <definedName name="aaaaaaaaaaaaaa" localSheetId="30" hidden="1">#REF!</definedName>
    <definedName name="aaaaaaaaaaaaaa" localSheetId="15" hidden="1">#REF!</definedName>
    <definedName name="aaaaaaaaaaaaaa" hidden="1">#REF!</definedName>
    <definedName name="anscount" hidden="1">1</definedName>
    <definedName name="bbbbbbbbbbbbbbbbb" localSheetId="42" hidden="1">#REF!</definedName>
    <definedName name="bbbbbbbbbbbbbbbbb" localSheetId="34" hidden="1">#REF!</definedName>
    <definedName name="bbbbbbbbbbbbbbbbb" localSheetId="3" hidden="1">#REF!</definedName>
    <definedName name="bbbbbbbbbbbbbbbbb" localSheetId="4" hidden="1">#REF!</definedName>
    <definedName name="bbbbbbbbbbbbbbbbb" localSheetId="30" hidden="1">#REF!</definedName>
    <definedName name="bbbbbbbbbbbbbbbbb" localSheetId="15" hidden="1">#REF!</definedName>
    <definedName name="bbbbbbbbbbbbbbbbb" hidden="1">#REF!</definedName>
    <definedName name="bcgdfd" localSheetId="42" hidden="1">#REF!</definedName>
    <definedName name="bcgdfd" localSheetId="34" hidden="1">#REF!</definedName>
    <definedName name="bcgdfd" localSheetId="3" hidden="1">#REF!</definedName>
    <definedName name="bcgdfd" localSheetId="4" hidden="1">#REF!</definedName>
    <definedName name="bcgdfd" localSheetId="30" hidden="1">#REF!</definedName>
    <definedName name="bcgdfd" localSheetId="15" hidden="1">#REF!</definedName>
    <definedName name="bcgdfd" hidden="1">#REF!</definedName>
    <definedName name="bgh" localSheetId="42" hidden="1">#REF!</definedName>
    <definedName name="bgh" localSheetId="34" hidden="1">#REF!</definedName>
    <definedName name="bgh" localSheetId="3" hidden="1">#REF!</definedName>
    <definedName name="bgh" localSheetId="4" hidden="1">#REF!</definedName>
    <definedName name="bgh" localSheetId="30" hidden="1">#REF!</definedName>
    <definedName name="bgh" localSheetId="15" hidden="1">#REF!</definedName>
    <definedName name="bgh" hidden="1">#REF!</definedName>
    <definedName name="ccccccccccccccccc" localSheetId="34" hidden="1">#REF!</definedName>
    <definedName name="ccccccccccccccccc" localSheetId="3" hidden="1">#REF!</definedName>
    <definedName name="ccccccccccccccccc" localSheetId="4" hidden="1">#REF!</definedName>
    <definedName name="ccccccccccccccccc" localSheetId="30" hidden="1">#REF!</definedName>
    <definedName name="ccccccccccccccccc" localSheetId="15" hidden="1">#REF!</definedName>
    <definedName name="ccccccccccccccccc" hidden="1">#REF!</definedName>
    <definedName name="cderds" localSheetId="34" hidden="1">#REF!</definedName>
    <definedName name="cderds" localSheetId="3" hidden="1">#REF!</definedName>
    <definedName name="cderds" localSheetId="4" hidden="1">#REF!</definedName>
    <definedName name="cderds" localSheetId="30" hidden="1">#REF!</definedName>
    <definedName name="cderds" localSheetId="15" hidden="1">#REF!</definedName>
    <definedName name="cderds" hidden="1">#REF!</definedName>
    <definedName name="ddddddddddddd" localSheetId="42" hidden="1">#REF!</definedName>
    <definedName name="ddddddddddddd" localSheetId="34" hidden="1">#REF!</definedName>
    <definedName name="ddddddddddddd" localSheetId="3" hidden="1">#REF!</definedName>
    <definedName name="ddddddddddddd" localSheetId="4" hidden="1">#REF!</definedName>
    <definedName name="ddddddddddddd" localSheetId="30" hidden="1">#REF!</definedName>
    <definedName name="ddddddddddddd" localSheetId="15" hidden="1">#REF!</definedName>
    <definedName name="ddddddddddddd" hidden="1">#REF!</definedName>
    <definedName name="dedf" localSheetId="34" hidden="1">[2]総括表!#REF!</definedName>
    <definedName name="dedf" localSheetId="3" hidden="1">[2]総括表!#REF!</definedName>
    <definedName name="dedf" localSheetId="4" hidden="1">[2]総括表!#REF!</definedName>
    <definedName name="dedf" localSheetId="30" hidden="1">[2]総括表!#REF!</definedName>
    <definedName name="dedf" localSheetId="15" hidden="1">[2]総括表!#REF!</definedName>
    <definedName name="dedf" hidden="1">[2]総括表!#REF!</definedName>
    <definedName name="eeeeeeeeeeeee" localSheetId="42" hidden="1">#REF!</definedName>
    <definedName name="eeeeeeeeeeeee" localSheetId="34" hidden="1">#REF!</definedName>
    <definedName name="eeeeeeeeeeeee" localSheetId="3" hidden="1">#REF!</definedName>
    <definedName name="eeeeeeeeeeeee" localSheetId="4" hidden="1">#REF!</definedName>
    <definedName name="eeeeeeeeeeeee" localSheetId="30" hidden="1">#REF!</definedName>
    <definedName name="eeeeeeeeeeeee" localSheetId="15" hidden="1">#REF!</definedName>
    <definedName name="eeeeeeeeeeeee" hidden="1">#REF!</definedName>
    <definedName name="ffcgbb" localSheetId="42" hidden="1">#REF!</definedName>
    <definedName name="ffcgbb" localSheetId="34" hidden="1">#REF!</definedName>
    <definedName name="ffcgbb" localSheetId="3" hidden="1">#REF!</definedName>
    <definedName name="ffcgbb" localSheetId="4" hidden="1">#REF!</definedName>
    <definedName name="ffcgbb" localSheetId="30" hidden="1">#REF!</definedName>
    <definedName name="ffcgbb" localSheetId="15" hidden="1">#REF!</definedName>
    <definedName name="ffcgbb" hidden="1">#REF!</definedName>
    <definedName name="ffffffffffffffff" localSheetId="42" hidden="1">#REF!</definedName>
    <definedName name="ffffffffffffffff" localSheetId="34" hidden="1">#REF!</definedName>
    <definedName name="ffffffffffffffff" localSheetId="3" hidden="1">#REF!</definedName>
    <definedName name="ffffffffffffffff" localSheetId="4" hidden="1">#REF!</definedName>
    <definedName name="ffffffffffffffff" localSheetId="30" hidden="1">#REF!</definedName>
    <definedName name="ffffffffffffffff" localSheetId="15" hidden="1">#REF!</definedName>
    <definedName name="ffffffffffffffff" hidden="1">#REF!</definedName>
    <definedName name="fill" localSheetId="42" hidden="1">[5]Sheet1!#REF!</definedName>
    <definedName name="fill" localSheetId="34" hidden="1">[5]Sheet1!#REF!</definedName>
    <definedName name="fill" localSheetId="3" hidden="1">[5]Sheet1!#REF!</definedName>
    <definedName name="fill" localSheetId="4" hidden="1">[5]Sheet1!#REF!</definedName>
    <definedName name="fill" localSheetId="30" hidden="1">[5]Sheet1!#REF!</definedName>
    <definedName name="fill" localSheetId="15" hidden="1">[5]Sheet1!#REF!</definedName>
    <definedName name="fill" hidden="1">[5]Sheet1!#REF!</definedName>
    <definedName name="ggggggggggggg" localSheetId="34" hidden="1">#REF!</definedName>
    <definedName name="ggggggggggggg" localSheetId="3" hidden="1">#REF!</definedName>
    <definedName name="ggggggggggggg" localSheetId="4" hidden="1">#REF!</definedName>
    <definedName name="ggggggggggggg" localSheetId="30" hidden="1">#REF!</definedName>
    <definedName name="ggggggggggggg" localSheetId="15" hidden="1">#REF!</definedName>
    <definedName name="ggggggggggggg" hidden="1">#REF!</definedName>
    <definedName name="ghfdx" localSheetId="34" hidden="1">#REF!</definedName>
    <definedName name="ghfdx" localSheetId="3" hidden="1">#REF!</definedName>
    <definedName name="ghfdx" localSheetId="4" hidden="1">#REF!</definedName>
    <definedName name="ghfdx" localSheetId="30" hidden="1">#REF!</definedName>
    <definedName name="ghfdx" localSheetId="15" hidden="1">#REF!</definedName>
    <definedName name="ghfdx" hidden="1">#REF!</definedName>
    <definedName name="gou" localSheetId="34" hidden="1">'[1]LPG(参考)'!#REF!</definedName>
    <definedName name="gou" localSheetId="3" hidden="1">'[1]LPG(参考)'!#REF!</definedName>
    <definedName name="gou" localSheetId="4" hidden="1">'[1]LPG(参考)'!#REF!</definedName>
    <definedName name="gou" localSheetId="30" hidden="1">'[1]LPG(参考)'!#REF!</definedName>
    <definedName name="gou" localSheetId="15" hidden="1">'[1]LPG(参考)'!#REF!</definedName>
    <definedName name="gou" hidden="1">'[1]LPG(参考)'!#REF!</definedName>
    <definedName name="hfg3hj" localSheetId="42" hidden="1">#REF!</definedName>
    <definedName name="hfg3hj" localSheetId="34" hidden="1">#REF!</definedName>
    <definedName name="hfg3hj" localSheetId="3" hidden="1">#REF!</definedName>
    <definedName name="hfg3hj" localSheetId="4" hidden="1">#REF!</definedName>
    <definedName name="hfg3hj" localSheetId="30" hidden="1">#REF!</definedName>
    <definedName name="hfg3hj" localSheetId="15" hidden="1">#REF!</definedName>
    <definedName name="hfg3hj" hidden="1">#REF!</definedName>
    <definedName name="hgfyhtud" localSheetId="42" hidden="1">#REF!</definedName>
    <definedName name="hgfyhtud" localSheetId="34" hidden="1">#REF!</definedName>
    <definedName name="hgfyhtud" localSheetId="3" hidden="1">#REF!</definedName>
    <definedName name="hgfyhtud" localSheetId="4" hidden="1">#REF!</definedName>
    <definedName name="hgfyhtud" localSheetId="30" hidden="1">#REF!</definedName>
    <definedName name="hgfyhtud" localSheetId="15" hidden="1">#REF!</definedName>
    <definedName name="hgfyhtud" hidden="1">#REF!</definedName>
    <definedName name="hitoshi" localSheetId="42" hidden="1">'[1]LPG(参考)'!#REF!</definedName>
    <definedName name="hitoshi" localSheetId="34" hidden="1">'[1]LPG(参考)'!#REF!</definedName>
    <definedName name="hitoshi" localSheetId="3" hidden="1">'[1]LPG(参考)'!#REF!</definedName>
    <definedName name="hitoshi" localSheetId="4" hidden="1">'[1]LPG(参考)'!#REF!</definedName>
    <definedName name="hitoshi" localSheetId="30" hidden="1">'[1]LPG(参考)'!#REF!</definedName>
    <definedName name="hitoshi" localSheetId="15" hidden="1">'[1]LPG(参考)'!#REF!</definedName>
    <definedName name="hitoshi" hidden="1">'[1]LPG(参考)'!#REF!</definedName>
    <definedName name="HTML_CodePage" hidden="1">932</definedName>
    <definedName name="HTML_Control" localSheetId="22" hidden="1">{"'１台構成 '!$B$74:$F$80"}</definedName>
    <definedName name="HTML_Control" localSheetId="30" hidden="1">{"'１台構成 '!$B$74:$F$80"}</definedName>
    <definedName name="HTML_Control" localSheetId="11" hidden="1">{"'１台構成 '!$B$74:$F$80"}</definedName>
    <definedName name="HTML_Control" localSheetId="15" hidden="1">{"'１台構成 '!$B$74:$F$80"}</definedName>
    <definedName name="HTML_Control" hidden="1">{"'１台構成 '!$B$74:$F$80"}</definedName>
    <definedName name="HTML_Description" hidden="1">""</definedName>
    <definedName name="HTML_Email" hidden="1">""</definedName>
    <definedName name="HTML_Header" hidden="1">"１台構成+Pen2台"</definedName>
    <definedName name="HTML_LastUpdate" hidden="1">"97/09/10"</definedName>
    <definedName name="HTML_LineAfter" hidden="1">FALSE</definedName>
    <definedName name="HTML_LineBefore" hidden="1">FALSE</definedName>
    <definedName name="HTML_Name" hidden="1">"大隅 裕"</definedName>
    <definedName name="HTML_OBDlg2" hidden="1">FALSE</definedName>
    <definedName name="HTML_OBDlg3" hidden="1">TRUE</definedName>
    <definedName name="HTML_OBDlg4" hidden="1">TRUE</definedName>
    <definedName name="HTML_OS" hidden="1">0</definedName>
    <definedName name="HTML_PathFile" hidden="1">"H:\hyoca\partner\Edesk1.htm"</definedName>
    <definedName name="HTML_PathTemplate" hidden="1">"H:\hyoca\partner\Edesk1.htm"</definedName>
    <definedName name="HTML_Title" hidden="1">"PC価格"</definedName>
    <definedName name="hyf" localSheetId="42" hidden="1">#REF!</definedName>
    <definedName name="hyf" localSheetId="34" hidden="1">#REF!</definedName>
    <definedName name="hyf" localSheetId="3" hidden="1">#REF!</definedName>
    <definedName name="hyf" localSheetId="4" hidden="1">#REF!</definedName>
    <definedName name="hyf" localSheetId="30" hidden="1">#REF!</definedName>
    <definedName name="hyf" localSheetId="15" hidden="1">#REF!</definedName>
    <definedName name="hyf" hidden="1">#REF!</definedName>
    <definedName name="hyu" localSheetId="34" hidden="1">#REF!</definedName>
    <definedName name="hyu" localSheetId="3" hidden="1">#REF!</definedName>
    <definedName name="hyu" localSheetId="4" hidden="1">#REF!</definedName>
    <definedName name="hyu" localSheetId="30" hidden="1">#REF!</definedName>
    <definedName name="hyu" localSheetId="15" hidden="1">#REF!</definedName>
    <definedName name="hyu" hidden="1">#REF!</definedName>
    <definedName name="hyugfr" localSheetId="34" hidden="1">#REF!</definedName>
    <definedName name="hyugfr" localSheetId="3" hidden="1">#REF!</definedName>
    <definedName name="hyugfr" localSheetId="4" hidden="1">#REF!</definedName>
    <definedName name="hyugfr" localSheetId="30" hidden="1">#REF!</definedName>
    <definedName name="hyugfr" localSheetId="15" hidden="1">#REF!</definedName>
    <definedName name="hyugfr" hidden="1">#REF!</definedName>
    <definedName name="jgtf" localSheetId="42" hidden="1">#REF!</definedName>
    <definedName name="jgtf" localSheetId="34" hidden="1">#REF!</definedName>
    <definedName name="jgtf" localSheetId="3" hidden="1">#REF!</definedName>
    <definedName name="jgtf" localSheetId="4" hidden="1">#REF!</definedName>
    <definedName name="jgtf" localSheetId="30" hidden="1">#REF!</definedName>
    <definedName name="jgtf" localSheetId="15" hidden="1">#REF!</definedName>
    <definedName name="jgtf" hidden="1">#REF!</definedName>
    <definedName name="ｊｊｊ" localSheetId="42" hidden="1">[5]Sheet1!#REF!</definedName>
    <definedName name="ｊｊｊ" localSheetId="34" hidden="1">[5]Sheet1!#REF!</definedName>
    <definedName name="ｊｊｊ" localSheetId="3" hidden="1">[5]Sheet1!#REF!</definedName>
    <definedName name="ｊｊｊ" localSheetId="4" hidden="1">[5]Sheet1!#REF!</definedName>
    <definedName name="ｊｊｊ" localSheetId="30" hidden="1">[5]Sheet1!#REF!</definedName>
    <definedName name="ｊｊｊ" localSheetId="15" hidden="1">[5]Sheet1!#REF!</definedName>
    <definedName name="ｊｊｊ" hidden="1">[5]Sheet1!#REF!</definedName>
    <definedName name="kaduki" localSheetId="42" hidden="1">#REF!</definedName>
    <definedName name="kaduki" localSheetId="34" hidden="1">#REF!</definedName>
    <definedName name="kaduki" localSheetId="3" hidden="1">#REF!</definedName>
    <definedName name="kaduki" localSheetId="4" hidden="1">#REF!</definedName>
    <definedName name="kaduki" localSheetId="30" hidden="1">#REF!</definedName>
    <definedName name="kaduki" localSheetId="15" hidden="1">#REF!</definedName>
    <definedName name="kaduki" hidden="1">#REF!</definedName>
    <definedName name="keiko" localSheetId="42" hidden="1">'[1]LPG(参考)'!#REF!</definedName>
    <definedName name="keiko" localSheetId="34" hidden="1">'[1]LPG(参考)'!#REF!</definedName>
    <definedName name="keiko" localSheetId="3" hidden="1">'[1]LPG(参考)'!#REF!</definedName>
    <definedName name="keiko" localSheetId="4" hidden="1">'[1]LPG(参考)'!#REF!</definedName>
    <definedName name="keiko" localSheetId="30" hidden="1">'[1]LPG(参考)'!#REF!</definedName>
    <definedName name="keiko" localSheetId="15" hidden="1">'[1]LPG(参考)'!#REF!</definedName>
    <definedName name="keiko" hidden="1">'[1]LPG(参考)'!#REF!</definedName>
    <definedName name="ll" localSheetId="42" hidden="1">[6]Sheet1!#REF!</definedName>
    <definedName name="ll" localSheetId="34" hidden="1">[6]Sheet1!#REF!</definedName>
    <definedName name="ll" localSheetId="3" hidden="1">[6]Sheet1!#REF!</definedName>
    <definedName name="ll" localSheetId="4" hidden="1">[6]Sheet1!#REF!</definedName>
    <definedName name="ll" localSheetId="30" hidden="1">[6]Sheet1!#REF!</definedName>
    <definedName name="ll" localSheetId="15" hidden="1">[6]Sheet1!#REF!</definedName>
    <definedName name="ll" hidden="1">[6]Sheet1!#REF!</definedName>
    <definedName name="masayoshi" localSheetId="34" hidden="1">#REF!</definedName>
    <definedName name="masayoshi" localSheetId="3" hidden="1">#REF!</definedName>
    <definedName name="masayoshi" localSheetId="4" hidden="1">#REF!</definedName>
    <definedName name="masayoshi" localSheetId="30" hidden="1">#REF!</definedName>
    <definedName name="masayoshi" localSheetId="15" hidden="1">#REF!</definedName>
    <definedName name="masayoshi" hidden="1">#REF!</definedName>
    <definedName name="mitushige" localSheetId="34" hidden="1">#REF!</definedName>
    <definedName name="mitushige" localSheetId="3" hidden="1">#REF!</definedName>
    <definedName name="mitushige" localSheetId="4" hidden="1">#REF!</definedName>
    <definedName name="mitushige" localSheetId="30" hidden="1">#REF!</definedName>
    <definedName name="mitushige" localSheetId="15" hidden="1">#REF!</definedName>
    <definedName name="mitushige" hidden="1">#REF!</definedName>
    <definedName name="_xlnm.Print_Area" localSheetId="2">'様式第1-1号'!$A$1:$M$41</definedName>
    <definedName name="_xlnm.Print_Area" localSheetId="3">'様式第1-2号'!$A$1:$M$41</definedName>
    <definedName name="_xlnm.Print_Area" localSheetId="4">'様式第7-2号'!$A$1:$M$41</definedName>
    <definedName name="_xlnm.Print_Area" localSheetId="6">'様式第8-2号'!$B$1:$E$20</definedName>
    <definedName name="rdsw" localSheetId="42" hidden="1">#REF!</definedName>
    <definedName name="rdsw" localSheetId="34" hidden="1">#REF!</definedName>
    <definedName name="rdsw" localSheetId="3" hidden="1">#REF!</definedName>
    <definedName name="rdsw" localSheetId="4" hidden="1">#REF!</definedName>
    <definedName name="rdsw" localSheetId="30" hidden="1">#REF!</definedName>
    <definedName name="rdsw" localSheetId="15" hidden="1">#REF!</definedName>
    <definedName name="rdsw" hidden="1">#REF!</definedName>
    <definedName name="sxsd" localSheetId="42" hidden="1">[2]総括表!#REF!</definedName>
    <definedName name="sxsd" localSheetId="34" hidden="1">[2]総括表!#REF!</definedName>
    <definedName name="sxsd" localSheetId="3" hidden="1">[2]総括表!#REF!</definedName>
    <definedName name="sxsd" localSheetId="4" hidden="1">[2]総括表!#REF!</definedName>
    <definedName name="sxsd" localSheetId="30" hidden="1">[2]総括表!#REF!</definedName>
    <definedName name="sxsd" localSheetId="15" hidden="1">[2]総括表!#REF!</definedName>
    <definedName name="sxsd" hidden="1">[2]総括表!#REF!</definedName>
    <definedName name="takayuki" localSheetId="42" hidden="1">#REF!</definedName>
    <definedName name="takayuki" localSheetId="34" hidden="1">#REF!</definedName>
    <definedName name="takayuki" localSheetId="3" hidden="1">#REF!</definedName>
    <definedName name="takayuki" localSheetId="4" hidden="1">#REF!</definedName>
    <definedName name="takayuki" localSheetId="30" hidden="1">#REF!</definedName>
    <definedName name="takayuki" localSheetId="15" hidden="1">#REF!</definedName>
    <definedName name="takayuki" hidden="1">#REF!</definedName>
    <definedName name="takumichi" localSheetId="42" hidden="1">#REF!</definedName>
    <definedName name="takumichi" localSheetId="34" hidden="1">#REF!</definedName>
    <definedName name="takumichi" localSheetId="3" hidden="1">#REF!</definedName>
    <definedName name="takumichi" localSheetId="4" hidden="1">#REF!</definedName>
    <definedName name="takumichi" localSheetId="30" hidden="1">#REF!</definedName>
    <definedName name="takumichi" localSheetId="15" hidden="1">#REF!</definedName>
    <definedName name="takumichi" hidden="1">#REF!</definedName>
    <definedName name="tuyoshi" localSheetId="34" hidden="1">'[1]LPG(参考)'!#REF!</definedName>
    <definedName name="tuyoshi" localSheetId="3" hidden="1">'[1]LPG(参考)'!#REF!</definedName>
    <definedName name="tuyoshi" localSheetId="4" hidden="1">'[1]LPG(参考)'!#REF!</definedName>
    <definedName name="tuyoshi" localSheetId="30" hidden="1">'[1]LPG(参考)'!#REF!</definedName>
    <definedName name="tuyoshi" localSheetId="15" hidden="1">'[1]LPG(参考)'!#REF!</definedName>
    <definedName name="tuyoshi" hidden="1">'[1]LPG(参考)'!#REF!</definedName>
    <definedName name="tyj" localSheetId="42" hidden="1">#REF!</definedName>
    <definedName name="tyj" localSheetId="34" hidden="1">#REF!</definedName>
    <definedName name="tyj" localSheetId="3" hidden="1">#REF!</definedName>
    <definedName name="tyj" localSheetId="4" hidden="1">#REF!</definedName>
    <definedName name="tyj" localSheetId="30" hidden="1">#REF!</definedName>
    <definedName name="tyj" localSheetId="15" hidden="1">#REF!</definedName>
    <definedName name="tyj" hidden="1">#REF!</definedName>
    <definedName name="wedd" localSheetId="42" hidden="1">#REF!</definedName>
    <definedName name="wedd" localSheetId="34" hidden="1">#REF!</definedName>
    <definedName name="wedd" localSheetId="3" hidden="1">#REF!</definedName>
    <definedName name="wedd" localSheetId="4" hidden="1">#REF!</definedName>
    <definedName name="wedd" localSheetId="30" hidden="1">#REF!</definedName>
    <definedName name="wedd" localSheetId="15" hidden="1">#REF!</definedName>
    <definedName name="wedd" hidden="1">#REF!</definedName>
    <definedName name="wrn.PRINT." localSheetId="1" hidden="1">{"P.1",#N/A,FALSE,"ネット表";"P.2",#N/A,FALSE,"ネット表"}</definedName>
    <definedName name="wrn.PRINT." localSheetId="42" hidden="1">{"P.1",#N/A,FALSE,"ネット表";"P.2",#N/A,FALSE,"ネット表"}</definedName>
    <definedName name="wrn.PRINT." localSheetId="30" hidden="1">{"P.1",#N/A,FALSE,"ネット表";"P.2",#N/A,FALSE,"ネット表"}</definedName>
    <definedName name="wrn.PRINT." localSheetId="11" hidden="1">{"P.1",#N/A,FALSE,"ネット表";"P.2",#N/A,FALSE,"ネット表"}</definedName>
    <definedName name="wrn.PRINT." localSheetId="15" hidden="1">{"P.1",#N/A,FALSE,"ネット表";"P.2",#N/A,FALSE,"ネット表"}</definedName>
    <definedName name="wrn.PRINT." hidden="1">{"P.1",#N/A,FALSE,"ネット表";"P.2",#N/A,FALSE,"ネット表"}</definedName>
    <definedName name="xsa" localSheetId="42" hidden="1">#REF!</definedName>
    <definedName name="xsa" localSheetId="34" hidden="1">#REF!</definedName>
    <definedName name="xsa" localSheetId="3" hidden="1">#REF!</definedName>
    <definedName name="xsa" localSheetId="4" hidden="1">#REF!</definedName>
    <definedName name="xsa" localSheetId="30" hidden="1">#REF!</definedName>
    <definedName name="xsa" localSheetId="15" hidden="1">#REF!</definedName>
    <definedName name="xsa" hidden="1">#REF!</definedName>
    <definedName name="xxgfdg" localSheetId="42" hidden="1">#REF!</definedName>
    <definedName name="xxgfdg" localSheetId="34" hidden="1">#REF!</definedName>
    <definedName name="xxgfdg" localSheetId="3" hidden="1">#REF!</definedName>
    <definedName name="xxgfdg" localSheetId="4" hidden="1">#REF!</definedName>
    <definedName name="xxgfdg" localSheetId="30" hidden="1">#REF!</definedName>
    <definedName name="xxgfdg" localSheetId="15" hidden="1">#REF!</definedName>
    <definedName name="xxgfdg" hidden="1">#REF!</definedName>
    <definedName name="yasuko" localSheetId="42" hidden="1">'[1]LPG(参考)'!#REF!</definedName>
    <definedName name="yasuko" localSheetId="34" hidden="1">'[1]LPG(参考)'!#REF!</definedName>
    <definedName name="yasuko" localSheetId="3" hidden="1">'[1]LPG(参考)'!#REF!</definedName>
    <definedName name="yasuko" localSheetId="4" hidden="1">'[1]LPG(参考)'!#REF!</definedName>
    <definedName name="yasuko" localSheetId="30" hidden="1">'[1]LPG(参考)'!#REF!</definedName>
    <definedName name="yasuko" localSheetId="15" hidden="1">'[1]LPG(参考)'!#REF!</definedName>
    <definedName name="yasuko" hidden="1">'[1]LPG(参考)'!#REF!</definedName>
    <definedName name="ytrdf" localSheetId="42" hidden="1">#REF!</definedName>
    <definedName name="ytrdf" localSheetId="34" hidden="1">#REF!</definedName>
    <definedName name="ytrdf" localSheetId="3" hidden="1">#REF!</definedName>
    <definedName name="ytrdf" localSheetId="4" hidden="1">#REF!</definedName>
    <definedName name="ytrdf" localSheetId="30" hidden="1">#REF!</definedName>
    <definedName name="ytrdf" localSheetId="15" hidden="1">#REF!</definedName>
    <definedName name="ytrdf" hidden="1">#REF!</definedName>
    <definedName name="Z_30D0B9C0_2CA7_4A33_ADF8_9F5BCC44AD53_.wvu.PrintArea" localSheetId="43" hidden="1">'様式第11-6-1号'!$B$2:$G$28</definedName>
    <definedName name="Z_30D0B9C0_2CA7_4A33_ADF8_9F5BCC44AD53_.wvu.PrintArea" localSheetId="44" hidden="1">'様式第11-7-1号'!$B$2:$H$21</definedName>
    <definedName name="Z_30D0B9C0_2CA7_4A33_ADF8_9F5BCC44AD53_.wvu.PrintArea" localSheetId="45" hidden="1">'様式第11-7-2号'!$D$2:$F$27</definedName>
    <definedName name="Z_30D0B9C0_2CA7_4A33_ADF8_9F5BCC44AD53_.wvu.PrintArea" localSheetId="46" hidden="1">'様式第11-8-1 号'!$A$2:$C$18</definedName>
    <definedName name="zadfvx" localSheetId="42" hidden="1">#REF!</definedName>
    <definedName name="zadfvx" localSheetId="34" hidden="1">#REF!</definedName>
    <definedName name="zadfvx" localSheetId="3" hidden="1">#REF!</definedName>
    <definedName name="zadfvx" localSheetId="4" hidden="1">#REF!</definedName>
    <definedName name="zadfvx" localSheetId="30" hidden="1">#REF!</definedName>
    <definedName name="zadfvx" localSheetId="15" hidden="1">#REF!</definedName>
    <definedName name="zadfvx" hidden="1">#REF!</definedName>
    <definedName name="ああああ" localSheetId="34" hidden="1">#REF!</definedName>
    <definedName name="ああああ" localSheetId="3" hidden="1">#REF!</definedName>
    <definedName name="ああああ" localSheetId="4" hidden="1">#REF!</definedName>
    <definedName name="ああああ" localSheetId="30" hidden="1">#REF!</definedName>
    <definedName name="ああああ" localSheetId="15" hidden="1">#REF!</definedName>
    <definedName name="ああああ" hidden="1">#REF!</definedName>
    <definedName name="維持補修" localSheetId="42" hidden="1">#REF!</definedName>
    <definedName name="維持補修" localSheetId="34" hidden="1">#REF!</definedName>
    <definedName name="維持補修" localSheetId="3" hidden="1">#REF!</definedName>
    <definedName name="維持補修" localSheetId="4" hidden="1">#REF!</definedName>
    <definedName name="維持補修" localSheetId="30" hidden="1">#REF!</definedName>
    <definedName name="維持補修" localSheetId="15" hidden="1">#REF!</definedName>
    <definedName name="維持補修" hidden="1">#REF!</definedName>
    <definedName name="見積表紙" localSheetId="34" hidden="1">[4]総括表!#REF!</definedName>
    <definedName name="見積表紙" localSheetId="3" hidden="1">[4]総括表!#REF!</definedName>
    <definedName name="見積表紙" localSheetId="4" hidden="1">[4]総括表!#REF!</definedName>
    <definedName name="見積表紙" localSheetId="30" hidden="1">[4]総括表!#REF!</definedName>
    <definedName name="見積表紙" localSheetId="15" hidden="1">[4]総括表!#REF!</definedName>
    <definedName name="見積表紙" hidden="1">[4]総括表!#REF!</definedName>
    <definedName name="原価別総括表" localSheetId="34" hidden="1">[7]工事予算総括表!#REF!</definedName>
    <definedName name="原価別総括表" localSheetId="3" hidden="1">[7]工事予算総括表!#REF!</definedName>
    <definedName name="原価別総括表" localSheetId="4" hidden="1">[7]工事予算総括表!#REF!</definedName>
    <definedName name="原価別総括表" localSheetId="30" hidden="1">[7]工事予算総括表!#REF!</definedName>
    <definedName name="原価別総括表" localSheetId="15" hidden="1">[7]工事予算総括表!#REF!</definedName>
    <definedName name="原価別総括表" hidden="1">[7]工事予算総括表!#REF!</definedName>
    <definedName name="重複" localSheetId="34" hidden="1">[8]総括表!#REF!</definedName>
    <definedName name="重複" localSheetId="3" hidden="1">[8]総括表!#REF!</definedName>
    <definedName name="重複" localSheetId="4" hidden="1">[8]総括表!#REF!</definedName>
    <definedName name="重複" localSheetId="30" hidden="1">[8]総括表!#REF!</definedName>
    <definedName name="重複" localSheetId="15" hidden="1">[8]総括表!#REF!</definedName>
    <definedName name="重複" hidden="1">[8]総括表!#REF!</definedName>
    <definedName name="上野" localSheetId="34" hidden="1">#REF!</definedName>
    <definedName name="上野" localSheetId="3" hidden="1">#REF!</definedName>
    <definedName name="上野" localSheetId="4" hidden="1">#REF!</definedName>
    <definedName name="上野" localSheetId="30" hidden="1">#REF!</definedName>
    <definedName name="上野" localSheetId="15" hidden="1">#REF!</definedName>
    <definedName name="上野" hidden="1">#REF!</definedName>
    <definedName name="中吹" localSheetId="42" hidden="1">[9]総括表!#REF!</definedName>
    <definedName name="中吹" localSheetId="34" hidden="1">[9]総括表!#REF!</definedName>
    <definedName name="中吹" localSheetId="3" hidden="1">[9]総括表!#REF!</definedName>
    <definedName name="中吹" localSheetId="4" hidden="1">[9]総括表!#REF!</definedName>
    <definedName name="中吹" localSheetId="30" hidden="1">[9]総括表!#REF!</definedName>
    <definedName name="中吹" localSheetId="15" hidden="1">[9]総括表!#REF!</definedName>
    <definedName name="中吹" hidden="1">[9]総括表!#REF!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9" l="1"/>
  <c r="E13" i="9"/>
  <c r="E10" i="9"/>
  <c r="Z25" i="72" l="1"/>
  <c r="Y25" i="72"/>
  <c r="X25" i="72"/>
  <c r="W25" i="72"/>
  <c r="V25" i="72"/>
  <c r="P25" i="72"/>
  <c r="O25" i="72"/>
  <c r="N25" i="72"/>
  <c r="M25" i="72"/>
  <c r="L25" i="72"/>
  <c r="G25" i="72"/>
  <c r="G14" i="72"/>
  <c r="H15" i="59"/>
  <c r="Y13" i="59"/>
  <c r="X13" i="59"/>
  <c r="W13" i="59"/>
  <c r="U13" i="59"/>
  <c r="T13" i="59"/>
  <c r="S13" i="59"/>
  <c r="Q13" i="59"/>
  <c r="P13" i="59"/>
  <c r="O13" i="59"/>
  <c r="M13" i="59"/>
  <c r="L13" i="59"/>
  <c r="K13" i="59"/>
  <c r="V26" i="59"/>
  <c r="R26" i="59"/>
  <c r="N26" i="59"/>
  <c r="J26" i="59"/>
  <c r="Q40" i="59"/>
  <c r="P40" i="59"/>
  <c r="O40" i="59"/>
  <c r="I39" i="59"/>
  <c r="H39" i="59"/>
  <c r="G39" i="59"/>
  <c r="I38" i="59"/>
  <c r="H38" i="59"/>
  <c r="G38" i="59"/>
  <c r="I37" i="59"/>
  <c r="H37" i="59"/>
  <c r="G37" i="59"/>
  <c r="I36" i="59"/>
  <c r="H36" i="59"/>
  <c r="G36" i="59"/>
  <c r="I35" i="59"/>
  <c r="H35" i="59"/>
  <c r="G35" i="59"/>
  <c r="I34" i="59"/>
  <c r="H34" i="59"/>
  <c r="G34" i="59"/>
  <c r="I33" i="59"/>
  <c r="H33" i="59"/>
  <c r="G33" i="59"/>
  <c r="I32" i="59"/>
  <c r="H32" i="59"/>
  <c r="G32" i="59"/>
  <c r="I31" i="59"/>
  <c r="H31" i="59"/>
  <c r="G31" i="59"/>
  <c r="AA14" i="74"/>
  <c r="AB19" i="74"/>
  <c r="AB18" i="74"/>
  <c r="AB17" i="74"/>
  <c r="AB16" i="74"/>
  <c r="AB15" i="74"/>
  <c r="AB14" i="74"/>
  <c r="AB13" i="74"/>
  <c r="AB12" i="74"/>
  <c r="AB11" i="74"/>
  <c r="AB10" i="74"/>
  <c r="AB9" i="74"/>
  <c r="AB8" i="74"/>
  <c r="AB7" i="74"/>
  <c r="AA20" i="74"/>
  <c r="AB20" i="74" s="1"/>
  <c r="Z20" i="74"/>
  <c r="Y20" i="74"/>
  <c r="X20" i="74"/>
  <c r="W20" i="74"/>
  <c r="V20" i="74"/>
  <c r="U20" i="74"/>
  <c r="T20" i="74"/>
  <c r="S20" i="74"/>
  <c r="R20" i="74"/>
  <c r="Q20" i="74"/>
  <c r="P20" i="74"/>
  <c r="O20" i="74"/>
  <c r="N20" i="74"/>
  <c r="M20" i="74"/>
  <c r="L20" i="74"/>
  <c r="K20" i="74"/>
  <c r="J20" i="74"/>
  <c r="I20" i="74"/>
  <c r="H20" i="74"/>
  <c r="G20" i="74"/>
  <c r="F20" i="74"/>
  <c r="AA19" i="74"/>
  <c r="Z19" i="74"/>
  <c r="Y19" i="74"/>
  <c r="X19" i="74"/>
  <c r="W19" i="74"/>
  <c r="V19" i="74"/>
  <c r="U19" i="74"/>
  <c r="T19" i="74"/>
  <c r="S19" i="74"/>
  <c r="R19" i="74"/>
  <c r="Q19" i="74"/>
  <c r="P19" i="74"/>
  <c r="O19" i="74"/>
  <c r="N19" i="74"/>
  <c r="M19" i="74"/>
  <c r="L19" i="74"/>
  <c r="K19" i="74"/>
  <c r="J19" i="74"/>
  <c r="I19" i="74"/>
  <c r="H19" i="74"/>
  <c r="G19" i="74"/>
  <c r="F19" i="74"/>
  <c r="Z21" i="12"/>
  <c r="Z10" i="12"/>
  <c r="Z14" i="74"/>
  <c r="Y14" i="74"/>
  <c r="X14" i="74"/>
  <c r="W14" i="74"/>
  <c r="V14" i="74"/>
  <c r="U14" i="74"/>
  <c r="T14" i="74"/>
  <c r="S14" i="74"/>
  <c r="R14" i="74"/>
  <c r="Q14" i="74"/>
  <c r="P14" i="74"/>
  <c r="O14" i="74"/>
  <c r="N14" i="74"/>
  <c r="M14" i="74"/>
  <c r="L14" i="74"/>
  <c r="K14" i="74"/>
  <c r="J14" i="74"/>
  <c r="I14" i="74"/>
  <c r="H14" i="74"/>
  <c r="G14" i="74"/>
  <c r="F14" i="74"/>
  <c r="X30" i="73" l="1"/>
  <c r="T30" i="73"/>
  <c r="P30" i="73"/>
  <c r="L30" i="73"/>
  <c r="V29" i="73"/>
  <c r="W30" i="73" s="1"/>
  <c r="Q29" i="73"/>
  <c r="S30" i="73" s="1"/>
  <c r="L29" i="73"/>
  <c r="O30" i="73" s="1"/>
  <c r="G29" i="73"/>
  <c r="K30" i="73" s="1"/>
  <c r="E29" i="73"/>
  <c r="F30" i="73" s="1"/>
  <c r="AA28" i="73"/>
  <c r="Z28" i="73"/>
  <c r="Y28" i="73"/>
  <c r="X28" i="73"/>
  <c r="W28" i="73"/>
  <c r="V28" i="73"/>
  <c r="U28" i="73"/>
  <c r="T28" i="73"/>
  <c r="S28" i="73"/>
  <c r="R28" i="73"/>
  <c r="Q28" i="73"/>
  <c r="P28" i="73"/>
  <c r="O28" i="73"/>
  <c r="N28" i="73"/>
  <c r="M28" i="73"/>
  <c r="L28" i="73"/>
  <c r="K28" i="73"/>
  <c r="J28" i="73"/>
  <c r="I28" i="73"/>
  <c r="H28" i="73"/>
  <c r="G28" i="73"/>
  <c r="F28" i="73"/>
  <c r="E28" i="73"/>
  <c r="AA27" i="73"/>
  <c r="AA26" i="73"/>
  <c r="AA25" i="73"/>
  <c r="AA22" i="73"/>
  <c r="AA19" i="73"/>
  <c r="AA18" i="73"/>
  <c r="AA17" i="73"/>
  <c r="W16" i="73"/>
  <c r="S16" i="73"/>
  <c r="O16" i="73"/>
  <c r="K16" i="73"/>
  <c r="G16" i="73"/>
  <c r="F16" i="73"/>
  <c r="E16" i="73"/>
  <c r="AA15" i="73"/>
  <c r="Z16" i="73" s="1"/>
  <c r="Z15" i="73"/>
  <c r="Y15" i="73"/>
  <c r="X15" i="73"/>
  <c r="W15" i="73"/>
  <c r="V15" i="73"/>
  <c r="U15" i="73"/>
  <c r="T15" i="73"/>
  <c r="S15" i="73"/>
  <c r="R15" i="73"/>
  <c r="Q15" i="73"/>
  <c r="P15" i="73"/>
  <c r="O15" i="73"/>
  <c r="N15" i="73"/>
  <c r="M15" i="73"/>
  <c r="L15" i="73"/>
  <c r="K15" i="73"/>
  <c r="J15" i="73"/>
  <c r="I15" i="73"/>
  <c r="H15" i="73"/>
  <c r="G15" i="73"/>
  <c r="F15" i="73"/>
  <c r="E15" i="73"/>
  <c r="AA14" i="73"/>
  <c r="AA13" i="73"/>
  <c r="AA12" i="73"/>
  <c r="AA11" i="73"/>
  <c r="AA10" i="73"/>
  <c r="AA9" i="73"/>
  <c r="AA8" i="73"/>
  <c r="AA7" i="73"/>
  <c r="AA6" i="73"/>
  <c r="J25" i="72"/>
  <c r="I25" i="72"/>
  <c r="F25" i="72"/>
  <c r="E25" i="72"/>
  <c r="V24" i="72"/>
  <c r="L24" i="72"/>
  <c r="G24" i="72"/>
  <c r="E24" i="72"/>
  <c r="Z23" i="72"/>
  <c r="Y23" i="72"/>
  <c r="X23" i="72"/>
  <c r="W23" i="72"/>
  <c r="V23" i="72"/>
  <c r="U23" i="72"/>
  <c r="Q24" i="72" s="1"/>
  <c r="T23" i="72"/>
  <c r="S23" i="72"/>
  <c r="R23" i="72"/>
  <c r="Q23" i="72"/>
  <c r="P23" i="72"/>
  <c r="O23" i="72"/>
  <c r="N23" i="72"/>
  <c r="M23" i="72"/>
  <c r="L23" i="72"/>
  <c r="K23" i="72"/>
  <c r="J23" i="72"/>
  <c r="I23" i="72"/>
  <c r="H23" i="72"/>
  <c r="G23" i="72"/>
  <c r="F23" i="72"/>
  <c r="E23" i="72"/>
  <c r="AA22" i="72"/>
  <c r="AA21" i="72"/>
  <c r="AA20" i="72"/>
  <c r="AA19" i="72"/>
  <c r="AA18" i="72"/>
  <c r="AA17" i="72"/>
  <c r="AA16" i="72"/>
  <c r="AA15" i="72"/>
  <c r="AA13" i="72"/>
  <c r="Y14" i="72" s="1"/>
  <c r="Z13" i="72"/>
  <c r="Y13" i="72"/>
  <c r="X13" i="72"/>
  <c r="W13" i="72"/>
  <c r="V13" i="72"/>
  <c r="U13" i="72"/>
  <c r="T13" i="72"/>
  <c r="S13" i="72"/>
  <c r="R13" i="72"/>
  <c r="Q13" i="72"/>
  <c r="P13" i="72"/>
  <c r="O13" i="72"/>
  <c r="N13" i="72"/>
  <c r="M13" i="72"/>
  <c r="L13" i="72"/>
  <c r="K13" i="72"/>
  <c r="J13" i="72"/>
  <c r="I13" i="72"/>
  <c r="H13" i="72"/>
  <c r="G13" i="72"/>
  <c r="F13" i="72"/>
  <c r="E13" i="72"/>
  <c r="AA12" i="72"/>
  <c r="AA11" i="72"/>
  <c r="AA10" i="72"/>
  <c r="AA9" i="72"/>
  <c r="AA8" i="72"/>
  <c r="AA7" i="72"/>
  <c r="AA6" i="72"/>
  <c r="R25" i="72" l="1"/>
  <c r="S25" i="72"/>
  <c r="U25" i="72"/>
  <c r="Q25" i="72"/>
  <c r="T25" i="72"/>
  <c r="AA23" i="72"/>
  <c r="N14" i="72"/>
  <c r="V14" i="72"/>
  <c r="H30" i="73"/>
  <c r="K14" i="72"/>
  <c r="O14" i="72"/>
  <c r="S14" i="72"/>
  <c r="W14" i="72"/>
  <c r="K25" i="72"/>
  <c r="H16" i="73"/>
  <c r="AA16" i="73" s="1"/>
  <c r="L16" i="73"/>
  <c r="P16" i="73"/>
  <c r="T16" i="73"/>
  <c r="X16" i="73"/>
  <c r="E30" i="73"/>
  <c r="I30" i="73"/>
  <c r="M30" i="73"/>
  <c r="Q30" i="73"/>
  <c r="U30" i="73"/>
  <c r="Y30" i="73"/>
  <c r="J14" i="72"/>
  <c r="R14" i="72"/>
  <c r="Z14" i="72"/>
  <c r="AA29" i="73"/>
  <c r="H14" i="72"/>
  <c r="L14" i="72"/>
  <c r="P14" i="72"/>
  <c r="T14" i="72"/>
  <c r="X14" i="72"/>
  <c r="AA24" i="72"/>
  <c r="H25" i="72"/>
  <c r="I16" i="73"/>
  <c r="M16" i="73"/>
  <c r="Q16" i="73"/>
  <c r="U16" i="73"/>
  <c r="Y16" i="73"/>
  <c r="J30" i="73"/>
  <c r="N30" i="73"/>
  <c r="R30" i="73"/>
  <c r="V30" i="73"/>
  <c r="Z30" i="73"/>
  <c r="I14" i="72"/>
  <c r="M14" i="72"/>
  <c r="Q14" i="72"/>
  <c r="U14" i="72"/>
  <c r="J16" i="73"/>
  <c r="N16" i="73"/>
  <c r="R16" i="73"/>
  <c r="V16" i="73"/>
  <c r="G30" i="73"/>
  <c r="AA25" i="72" l="1"/>
  <c r="AA14" i="72"/>
  <c r="AA30" i="73"/>
  <c r="AB16" i="22" l="1"/>
  <c r="B22" i="55"/>
  <c r="B21" i="55"/>
  <c r="B13" i="55"/>
  <c r="K26" i="52" l="1"/>
  <c r="L26" i="52"/>
  <c r="J26" i="52"/>
  <c r="F11" i="22"/>
  <c r="B2076" i="70" l="1"/>
  <c r="B2075" i="70"/>
  <c r="G11" i="22" l="1"/>
  <c r="H11" i="22"/>
  <c r="I11" i="22"/>
  <c r="J11" i="22"/>
  <c r="K11" i="22"/>
  <c r="L11" i="22"/>
  <c r="M11" i="22"/>
  <c r="N11" i="22"/>
  <c r="O11" i="22"/>
  <c r="P11" i="22"/>
  <c r="Q11" i="22"/>
  <c r="R11" i="22"/>
  <c r="S11" i="22"/>
  <c r="T11" i="22"/>
  <c r="U11" i="22"/>
  <c r="V11" i="22"/>
  <c r="W11" i="22"/>
  <c r="X11" i="22"/>
  <c r="Y11" i="22"/>
  <c r="Z11" i="22"/>
  <c r="AA11" i="22"/>
  <c r="AB18" i="22"/>
  <c r="AB17" i="22"/>
  <c r="E28" i="23" l="1"/>
  <c r="J36" i="59"/>
  <c r="N36" i="59"/>
  <c r="R36" i="59"/>
  <c r="V36" i="59"/>
  <c r="V34" i="59"/>
  <c r="R34" i="59"/>
  <c r="N34" i="59"/>
  <c r="J34" i="59"/>
  <c r="V32" i="59"/>
  <c r="R32" i="59"/>
  <c r="N32" i="59"/>
  <c r="J32" i="59"/>
  <c r="B351" i="61"/>
  <c r="F36" i="59" l="1"/>
  <c r="F32" i="59"/>
  <c r="F34" i="59"/>
  <c r="A43" i="71"/>
  <c r="B6" i="71"/>
  <c r="B7" i="71" s="1"/>
  <c r="B8" i="71" s="1"/>
  <c r="B9" i="71" s="1"/>
  <c r="B10" i="71" s="1"/>
  <c r="B11" i="71" s="1"/>
  <c r="B12" i="71" s="1"/>
  <c r="B13" i="71" s="1"/>
  <c r="B14" i="71" s="1"/>
  <c r="B15" i="71" s="1"/>
  <c r="B16" i="71" s="1"/>
  <c r="B17" i="71" s="1"/>
  <c r="B18" i="71" s="1"/>
  <c r="B19" i="71" s="1"/>
  <c r="B20" i="71" s="1"/>
  <c r="B21" i="71" s="1"/>
  <c r="B22" i="71" s="1"/>
  <c r="B23" i="71" s="1"/>
  <c r="B24" i="71" s="1"/>
  <c r="B25" i="71" s="1"/>
  <c r="B26" i="71" s="1"/>
  <c r="B27" i="71" s="1"/>
  <c r="B28" i="71" s="1"/>
  <c r="B29" i="71" s="1"/>
  <c r="B30" i="71" s="1"/>
  <c r="B31" i="71" s="1"/>
  <c r="B32" i="71" s="1"/>
  <c r="B33" i="71" s="1"/>
  <c r="B34" i="71" s="1"/>
  <c r="B35" i="71" s="1"/>
  <c r="B36" i="71" s="1"/>
  <c r="B37" i="71" s="1"/>
  <c r="B38" i="71" s="1"/>
  <c r="B39" i="71" s="1"/>
  <c r="B40" i="71" s="1"/>
  <c r="B41" i="71" s="1"/>
  <c r="B42" i="71" s="1"/>
  <c r="B43" i="71" s="1"/>
  <c r="B44" i="71" s="1"/>
  <c r="B45" i="71" s="1"/>
  <c r="B46" i="71" s="1"/>
  <c r="B47" i="71" s="1"/>
  <c r="B48" i="71" s="1"/>
  <c r="B49" i="71" s="1"/>
  <c r="B50" i="71" s="1"/>
  <c r="B51" i="71" s="1"/>
  <c r="B52" i="71" s="1"/>
  <c r="B53" i="71" s="1"/>
  <c r="B54" i="71" s="1"/>
  <c r="B55" i="71" s="1"/>
  <c r="B56" i="71" s="1"/>
  <c r="B57" i="71" s="1"/>
  <c r="B58" i="71" s="1"/>
  <c r="B59" i="71" s="1"/>
  <c r="B60" i="71" s="1"/>
  <c r="B61" i="71" s="1"/>
  <c r="B62" i="71" s="1"/>
  <c r="B63" i="71" s="1"/>
  <c r="B64" i="71" s="1"/>
  <c r="B65" i="71" s="1"/>
  <c r="B66" i="71" s="1"/>
  <c r="B67" i="71" s="1"/>
  <c r="B68" i="71" s="1"/>
  <c r="B69" i="71" s="1"/>
  <c r="B70" i="71" s="1"/>
  <c r="B71" i="71" s="1"/>
  <c r="B72" i="71" s="1"/>
  <c r="B73" i="71" s="1"/>
  <c r="B74" i="71" s="1"/>
  <c r="B75" i="71" s="1"/>
  <c r="B76" i="71" s="1"/>
  <c r="B77" i="71" s="1"/>
  <c r="B78" i="71" s="1"/>
  <c r="B79" i="71" s="1"/>
  <c r="B80" i="71" s="1"/>
  <c r="B81" i="71" s="1"/>
  <c r="B82" i="71" s="1"/>
  <c r="B83" i="71" s="1"/>
  <c r="B84" i="71" s="1"/>
  <c r="B85" i="71" s="1"/>
  <c r="B86" i="71" s="1"/>
  <c r="B87" i="71" s="1"/>
  <c r="B88" i="71" s="1"/>
  <c r="B89" i="71" s="1"/>
  <c r="B90" i="71" s="1"/>
  <c r="B91" i="71" s="1"/>
  <c r="B92" i="71" s="1"/>
  <c r="B93" i="71" s="1"/>
  <c r="B94" i="71" s="1"/>
  <c r="B95" i="71" s="1"/>
  <c r="B96" i="71" s="1"/>
  <c r="B97" i="71" s="1"/>
  <c r="B98" i="71" s="1"/>
  <c r="B99" i="71" s="1"/>
  <c r="B100" i="71" s="1"/>
  <c r="B101" i="71" s="1"/>
  <c r="B102" i="71" s="1"/>
  <c r="B103" i="71" s="1"/>
  <c r="B104" i="71" s="1"/>
  <c r="B105" i="71" s="1"/>
  <c r="B106" i="71" s="1"/>
  <c r="B107" i="71" s="1"/>
  <c r="B108" i="71" s="1"/>
  <c r="B109" i="71" s="1"/>
  <c r="B110" i="71" s="1"/>
  <c r="B111" i="71" s="1"/>
  <c r="B112" i="71" s="1"/>
  <c r="B113" i="71" s="1"/>
  <c r="B114" i="71" s="1"/>
  <c r="B115" i="71" s="1"/>
  <c r="B116" i="71" s="1"/>
  <c r="B117" i="71" s="1"/>
  <c r="B118" i="71" s="1"/>
  <c r="B119" i="71" s="1"/>
  <c r="B120" i="71" s="1"/>
  <c r="B121" i="71" s="1"/>
  <c r="B122" i="71" s="1"/>
  <c r="B123" i="71" s="1"/>
  <c r="B124" i="71" s="1"/>
  <c r="B125" i="71" s="1"/>
  <c r="B126" i="71" s="1"/>
  <c r="B127" i="71" s="1"/>
  <c r="B128" i="71" s="1"/>
  <c r="B129" i="71" s="1"/>
  <c r="B130" i="71" s="1"/>
  <c r="B131" i="71" s="1"/>
  <c r="B132" i="71" s="1"/>
  <c r="B133" i="71" s="1"/>
  <c r="B134" i="71" s="1"/>
  <c r="B135" i="71" s="1"/>
  <c r="B136" i="71" s="1"/>
  <c r="B137" i="71" s="1"/>
  <c r="B138" i="71" s="1"/>
  <c r="B139" i="71" s="1"/>
  <c r="B140" i="71" s="1"/>
  <c r="B141" i="71" s="1"/>
  <c r="B142" i="71" s="1"/>
  <c r="B143" i="71" s="1"/>
  <c r="B144" i="71" s="1"/>
  <c r="B145" i="71" s="1"/>
  <c r="B146" i="71" s="1"/>
  <c r="B147" i="71" s="1"/>
  <c r="B148" i="71" s="1"/>
  <c r="B149" i="71" s="1"/>
  <c r="B150" i="71" s="1"/>
  <c r="B151" i="71" s="1"/>
  <c r="B152" i="71" s="1"/>
  <c r="B153" i="71" s="1"/>
  <c r="B154" i="71" s="1"/>
  <c r="B155" i="71" s="1"/>
  <c r="B156" i="71" s="1"/>
  <c r="B157" i="71" s="1"/>
  <c r="B158" i="71" s="1"/>
  <c r="B159" i="71" s="1"/>
  <c r="B160" i="71" s="1"/>
  <c r="B161" i="71" s="1"/>
  <c r="B162" i="71" s="1"/>
  <c r="B163" i="71" s="1"/>
  <c r="B164" i="71" s="1"/>
  <c r="B165" i="71" s="1"/>
  <c r="B166" i="71" s="1"/>
  <c r="B167" i="71" s="1"/>
  <c r="B168" i="71" s="1"/>
  <c r="B169" i="71" s="1"/>
  <c r="B170" i="71" s="1"/>
  <c r="B171" i="71" s="1"/>
  <c r="B172" i="71" s="1"/>
  <c r="B173" i="71" s="1"/>
  <c r="B174" i="71" s="1"/>
  <c r="B175" i="71" s="1"/>
  <c r="B176" i="71" s="1"/>
  <c r="B177" i="71" s="1"/>
  <c r="B178" i="71" s="1"/>
  <c r="B179" i="71" s="1"/>
  <c r="B180" i="71" s="1"/>
  <c r="B181" i="71" s="1"/>
  <c r="B182" i="71" s="1"/>
  <c r="B183" i="71" s="1"/>
  <c r="B184" i="71" s="1"/>
  <c r="B185" i="71" s="1"/>
  <c r="B186" i="71" s="1"/>
  <c r="B187" i="71" s="1"/>
  <c r="B188" i="71" s="1"/>
  <c r="B189" i="71" s="1"/>
  <c r="B190" i="71" s="1"/>
  <c r="B191" i="71" s="1"/>
  <c r="B192" i="71" s="1"/>
  <c r="B193" i="71" s="1"/>
  <c r="B194" i="71" s="1"/>
  <c r="B195" i="71" s="1"/>
  <c r="B196" i="71" s="1"/>
  <c r="B197" i="71" s="1"/>
  <c r="B198" i="71" s="1"/>
  <c r="B199" i="71" s="1"/>
  <c r="B200" i="71" s="1"/>
  <c r="B201" i="71" s="1"/>
  <c r="B202" i="71" s="1"/>
  <c r="B203" i="71" s="1"/>
  <c r="B204" i="71" s="1"/>
  <c r="B205" i="71" s="1"/>
  <c r="B206" i="71" s="1"/>
  <c r="B207" i="71" s="1"/>
  <c r="B6" i="70"/>
  <c r="B7" i="70" s="1"/>
  <c r="B8" i="70" s="1"/>
  <c r="B9" i="70" s="1"/>
  <c r="B10" i="70" s="1"/>
  <c r="B11" i="70" s="1"/>
  <c r="B12" i="70" s="1"/>
  <c r="B13" i="70" s="1"/>
  <c r="B14" i="70" s="1"/>
  <c r="B15" i="70" s="1"/>
  <c r="B16" i="70" s="1"/>
  <c r="B17" i="70" s="1"/>
  <c r="B18" i="70" s="1"/>
  <c r="B19" i="70" s="1"/>
  <c r="B20" i="70" s="1"/>
  <c r="B21" i="70" s="1"/>
  <c r="B22" i="70" s="1"/>
  <c r="B23" i="70" s="1"/>
  <c r="B24" i="70" s="1"/>
  <c r="B25" i="70" s="1"/>
  <c r="B26" i="70" s="1"/>
  <c r="B27" i="70" s="1"/>
  <c r="B28" i="70" s="1"/>
  <c r="B29" i="70" s="1"/>
  <c r="B30" i="70" s="1"/>
  <c r="B31" i="70" s="1"/>
  <c r="B32" i="70" s="1"/>
  <c r="B33" i="70" s="1"/>
  <c r="B34" i="70" s="1"/>
  <c r="B35" i="70" s="1"/>
  <c r="B36" i="70" s="1"/>
  <c r="B37" i="70" s="1"/>
  <c r="B38" i="70" s="1"/>
  <c r="B39" i="70" s="1"/>
  <c r="B40" i="70" s="1"/>
  <c r="B41" i="70" s="1"/>
  <c r="B42" i="70" s="1"/>
  <c r="B43" i="70" s="1"/>
  <c r="B44" i="70" s="1"/>
  <c r="B45" i="70" s="1"/>
  <c r="B46" i="70" s="1"/>
  <c r="B47" i="70" s="1"/>
  <c r="B48" i="70" s="1"/>
  <c r="B49" i="70" s="1"/>
  <c r="B50" i="70" s="1"/>
  <c r="B51" i="70" s="1"/>
  <c r="B52" i="70" s="1"/>
  <c r="B53" i="70" s="1"/>
  <c r="B54" i="70" s="1"/>
  <c r="B55" i="70" s="1"/>
  <c r="B56" i="70" s="1"/>
  <c r="B57" i="70" s="1"/>
  <c r="B58" i="70" s="1"/>
  <c r="B59" i="70" s="1"/>
  <c r="B60" i="70" s="1"/>
  <c r="B61" i="70" s="1"/>
  <c r="B62" i="70" s="1"/>
  <c r="B63" i="70" s="1"/>
  <c r="B64" i="70" s="1"/>
  <c r="B65" i="70" s="1"/>
  <c r="B66" i="70" s="1"/>
  <c r="B67" i="70" s="1"/>
  <c r="B68" i="70" s="1"/>
  <c r="B69" i="70" s="1"/>
  <c r="B70" i="70" s="1"/>
  <c r="B71" i="70" s="1"/>
  <c r="B72" i="70" s="1"/>
  <c r="B73" i="70" s="1"/>
  <c r="B74" i="70" s="1"/>
  <c r="B75" i="70" s="1"/>
  <c r="B76" i="70" s="1"/>
  <c r="B77" i="70" s="1"/>
  <c r="B78" i="70" s="1"/>
  <c r="B79" i="70" s="1"/>
  <c r="B80" i="70" s="1"/>
  <c r="B81" i="70" s="1"/>
  <c r="B82" i="70" s="1"/>
  <c r="B83" i="70" s="1"/>
  <c r="B84" i="70" s="1"/>
  <c r="B85" i="70" s="1"/>
  <c r="B86" i="70" s="1"/>
  <c r="B87" i="70" s="1"/>
  <c r="B88" i="70" s="1"/>
  <c r="B89" i="70" s="1"/>
  <c r="B90" i="70" s="1"/>
  <c r="B91" i="70" s="1"/>
  <c r="B92" i="70" s="1"/>
  <c r="B93" i="70" s="1"/>
  <c r="B94" i="70" s="1"/>
  <c r="B95" i="70" s="1"/>
  <c r="B96" i="70" s="1"/>
  <c r="B97" i="70" s="1"/>
  <c r="B98" i="70" s="1"/>
  <c r="B99" i="70" s="1"/>
  <c r="B100" i="70" s="1"/>
  <c r="B101" i="70" s="1"/>
  <c r="B102" i="70" s="1"/>
  <c r="B103" i="70" s="1"/>
  <c r="B104" i="70" s="1"/>
  <c r="B105" i="70" s="1"/>
  <c r="B106" i="70" s="1"/>
  <c r="B107" i="70" s="1"/>
  <c r="B108" i="70" s="1"/>
  <c r="B109" i="70" s="1"/>
  <c r="B110" i="70" s="1"/>
  <c r="B111" i="70" s="1"/>
  <c r="B112" i="70" s="1"/>
  <c r="B113" i="70" s="1"/>
  <c r="B114" i="70" s="1"/>
  <c r="B115" i="70" s="1"/>
  <c r="B116" i="70" s="1"/>
  <c r="B117" i="70" s="1"/>
  <c r="B118" i="70" s="1"/>
  <c r="B119" i="70" s="1"/>
  <c r="B120" i="70" s="1"/>
  <c r="B121" i="70" s="1"/>
  <c r="B122" i="70" s="1"/>
  <c r="B123" i="70" s="1"/>
  <c r="B124" i="70" s="1"/>
  <c r="B125" i="70" s="1"/>
  <c r="B126" i="70" s="1"/>
  <c r="B127" i="70" s="1"/>
  <c r="B128" i="70" s="1"/>
  <c r="B129" i="70" s="1"/>
  <c r="B130" i="70" s="1"/>
  <c r="B131" i="70" s="1"/>
  <c r="B132" i="70" s="1"/>
  <c r="B133" i="70" s="1"/>
  <c r="B134" i="70" s="1"/>
  <c r="B135" i="70" s="1"/>
  <c r="B136" i="70" s="1"/>
  <c r="B137" i="70" s="1"/>
  <c r="B138" i="70" s="1"/>
  <c r="B139" i="70" s="1"/>
  <c r="B140" i="70" s="1"/>
  <c r="B141" i="70" s="1"/>
  <c r="B142" i="70" s="1"/>
  <c r="B143" i="70" s="1"/>
  <c r="B144" i="70" s="1"/>
  <c r="B145" i="70" s="1"/>
  <c r="B146" i="70" s="1"/>
  <c r="B147" i="70" s="1"/>
  <c r="B148" i="70" s="1"/>
  <c r="B149" i="70" s="1"/>
  <c r="B150" i="70" s="1"/>
  <c r="B151" i="70" s="1"/>
  <c r="B152" i="70" s="1"/>
  <c r="B153" i="70" s="1"/>
  <c r="B154" i="70" s="1"/>
  <c r="B155" i="70" s="1"/>
  <c r="B156" i="70" s="1"/>
  <c r="B157" i="70" s="1"/>
  <c r="B158" i="70" s="1"/>
  <c r="B159" i="70" s="1"/>
  <c r="B160" i="70" s="1"/>
  <c r="B161" i="70" s="1"/>
  <c r="B162" i="70" s="1"/>
  <c r="B163" i="70" s="1"/>
  <c r="B164" i="70" s="1"/>
  <c r="B165" i="70" s="1"/>
  <c r="B166" i="70" s="1"/>
  <c r="B167" i="70" s="1"/>
  <c r="B168" i="70" s="1"/>
  <c r="B169" i="70" s="1"/>
  <c r="B170" i="70" s="1"/>
  <c r="B171" i="70" s="1"/>
  <c r="B172" i="70" s="1"/>
  <c r="B173" i="70" s="1"/>
  <c r="B174" i="70" s="1"/>
  <c r="B175" i="70" s="1"/>
  <c r="B176" i="70" s="1"/>
  <c r="B177" i="70" s="1"/>
  <c r="B178" i="70" s="1"/>
  <c r="B179" i="70" s="1"/>
  <c r="B180" i="70" s="1"/>
  <c r="B181" i="70" s="1"/>
  <c r="B182" i="70" s="1"/>
  <c r="B183" i="70" s="1"/>
  <c r="B184" i="70" s="1"/>
  <c r="B185" i="70" s="1"/>
  <c r="B186" i="70" s="1"/>
  <c r="B187" i="70" s="1"/>
  <c r="B188" i="70" s="1"/>
  <c r="B189" i="70" s="1"/>
  <c r="B190" i="70" s="1"/>
  <c r="B191" i="70" s="1"/>
  <c r="B192" i="70" s="1"/>
  <c r="B193" i="70" s="1"/>
  <c r="B194" i="70" s="1"/>
  <c r="B195" i="70" s="1"/>
  <c r="B196" i="70" s="1"/>
  <c r="B197" i="70" s="1"/>
  <c r="B198" i="70" s="1"/>
  <c r="B199" i="70" s="1"/>
  <c r="B200" i="70" s="1"/>
  <c r="B201" i="70" s="1"/>
  <c r="B202" i="70" s="1"/>
  <c r="B203" i="70" s="1"/>
  <c r="B204" i="70" s="1"/>
  <c r="B205" i="70" s="1"/>
  <c r="B206" i="70" s="1"/>
  <c r="B207" i="70" s="1"/>
  <c r="B208" i="70" s="1"/>
  <c r="B209" i="70" s="1"/>
  <c r="B210" i="70" s="1"/>
  <c r="B211" i="70" s="1"/>
  <c r="B212" i="70" s="1"/>
  <c r="B213" i="70" s="1"/>
  <c r="B214" i="70" s="1"/>
  <c r="B215" i="70" s="1"/>
  <c r="B216" i="70" s="1"/>
  <c r="B217" i="70" s="1"/>
  <c r="B218" i="70" s="1"/>
  <c r="B219" i="70" s="1"/>
  <c r="B220" i="70" s="1"/>
  <c r="B221" i="70" s="1"/>
  <c r="B222" i="70" s="1"/>
  <c r="B223" i="70" s="1"/>
  <c r="B224" i="70" s="1"/>
  <c r="B225" i="70" s="1"/>
  <c r="B226" i="70" s="1"/>
  <c r="B227" i="70" s="1"/>
  <c r="B228" i="70" s="1"/>
  <c r="B229" i="70" s="1"/>
  <c r="B230" i="70" s="1"/>
  <c r="B231" i="70" s="1"/>
  <c r="B232" i="70" s="1"/>
  <c r="B233" i="70" s="1"/>
  <c r="B234" i="70" s="1"/>
  <c r="B235" i="70" s="1"/>
  <c r="B236" i="70" s="1"/>
  <c r="B237" i="70" s="1"/>
  <c r="B238" i="70" s="1"/>
  <c r="B239" i="70" s="1"/>
  <c r="B240" i="70" s="1"/>
  <c r="B241" i="70" s="1"/>
  <c r="B242" i="70" s="1"/>
  <c r="B243" i="70" s="1"/>
  <c r="B244" i="70" s="1"/>
  <c r="B245" i="70" s="1"/>
  <c r="B246" i="70" s="1"/>
  <c r="B247" i="70" s="1"/>
  <c r="B248" i="70" s="1"/>
  <c r="B249" i="70" s="1"/>
  <c r="B250" i="70" s="1"/>
  <c r="B251" i="70" s="1"/>
  <c r="B252" i="70" s="1"/>
  <c r="B253" i="70" s="1"/>
  <c r="B254" i="70" s="1"/>
  <c r="B255" i="70" s="1"/>
  <c r="B256" i="70" s="1"/>
  <c r="B257" i="70" s="1"/>
  <c r="B258" i="70" s="1"/>
  <c r="B259" i="70" s="1"/>
  <c r="B260" i="70" s="1"/>
  <c r="B261" i="70" s="1"/>
  <c r="B262" i="70" s="1"/>
  <c r="B263" i="70" s="1"/>
  <c r="B264" i="70" s="1"/>
  <c r="B265" i="70" s="1"/>
  <c r="B266" i="70" s="1"/>
  <c r="B267" i="70" s="1"/>
  <c r="B268" i="70" s="1"/>
  <c r="B269" i="70" s="1"/>
  <c r="B270" i="70" s="1"/>
  <c r="B271" i="70" s="1"/>
  <c r="B272" i="70" s="1"/>
  <c r="B273" i="70" s="1"/>
  <c r="B274" i="70" s="1"/>
  <c r="B275" i="70" s="1"/>
  <c r="B276" i="70" s="1"/>
  <c r="B277" i="70" s="1"/>
  <c r="B278" i="70" s="1"/>
  <c r="B279" i="70" s="1"/>
  <c r="B280" i="70" s="1"/>
  <c r="B281" i="70" s="1"/>
  <c r="B282" i="70" s="1"/>
  <c r="B283" i="70" s="1"/>
  <c r="B284" i="70" s="1"/>
  <c r="B285" i="70" s="1"/>
  <c r="B286" i="70" s="1"/>
  <c r="B287" i="70" s="1"/>
  <c r="B288" i="70" s="1"/>
  <c r="B289" i="70" s="1"/>
  <c r="B290" i="70" s="1"/>
  <c r="B291" i="70" s="1"/>
  <c r="B292" i="70" s="1"/>
  <c r="B293" i="70" s="1"/>
  <c r="B294" i="70" s="1"/>
  <c r="B295" i="70" s="1"/>
  <c r="B296" i="70" s="1"/>
  <c r="B297" i="70" s="1"/>
  <c r="B298" i="70" s="1"/>
  <c r="B299" i="70" s="1"/>
  <c r="B300" i="70" s="1"/>
  <c r="B301" i="70" s="1"/>
  <c r="B302" i="70" s="1"/>
  <c r="B303" i="70" s="1"/>
  <c r="B304" i="70" s="1"/>
  <c r="B305" i="70" s="1"/>
  <c r="B306" i="70" s="1"/>
  <c r="B307" i="70" s="1"/>
  <c r="B308" i="70" s="1"/>
  <c r="B309" i="70" s="1"/>
  <c r="B310" i="70" s="1"/>
  <c r="B311" i="70" s="1"/>
  <c r="B312" i="70" s="1"/>
  <c r="B313" i="70" s="1"/>
  <c r="B314" i="70" s="1"/>
  <c r="B315" i="70" s="1"/>
  <c r="B316" i="70" s="1"/>
  <c r="B317" i="70" s="1"/>
  <c r="B318" i="70" s="1"/>
  <c r="B319" i="70" s="1"/>
  <c r="B320" i="70" s="1"/>
  <c r="B321" i="70" s="1"/>
  <c r="B322" i="70" s="1"/>
  <c r="B323" i="70" s="1"/>
  <c r="B324" i="70" s="1"/>
  <c r="B325" i="70" s="1"/>
  <c r="B326" i="70" s="1"/>
  <c r="B327" i="70" s="1"/>
  <c r="B328" i="70" s="1"/>
  <c r="B329" i="70" s="1"/>
  <c r="B330" i="70" s="1"/>
  <c r="B331" i="70" s="1"/>
  <c r="B332" i="70" s="1"/>
  <c r="B333" i="70" s="1"/>
  <c r="B334" i="70" s="1"/>
  <c r="B335" i="70" s="1"/>
  <c r="B336" i="70" s="1"/>
  <c r="B337" i="70" s="1"/>
  <c r="B338" i="70" s="1"/>
  <c r="B339" i="70" s="1"/>
  <c r="B340" i="70" s="1"/>
  <c r="B341" i="70" s="1"/>
  <c r="B342" i="70" s="1"/>
  <c r="B343" i="70" s="1"/>
  <c r="B344" i="70" s="1"/>
  <c r="B345" i="70" s="1"/>
  <c r="B346" i="70" s="1"/>
  <c r="B347" i="70" s="1"/>
  <c r="B348" i="70" s="1"/>
  <c r="B349" i="70" s="1"/>
  <c r="B350" i="70" s="1"/>
  <c r="B351" i="70" s="1"/>
  <c r="B352" i="70" s="1"/>
  <c r="B353" i="70" s="1"/>
  <c r="B354" i="70" s="1"/>
  <c r="B355" i="70" s="1"/>
  <c r="B356" i="70" s="1"/>
  <c r="B357" i="70" s="1"/>
  <c r="B358" i="70" s="1"/>
  <c r="B359" i="70" s="1"/>
  <c r="B360" i="70" s="1"/>
  <c r="B361" i="70" s="1"/>
  <c r="B362" i="70" s="1"/>
  <c r="B363" i="70" s="1"/>
  <c r="B364" i="70" s="1"/>
  <c r="B365" i="70" s="1"/>
  <c r="B366" i="70" s="1"/>
  <c r="B367" i="70" s="1"/>
  <c r="B368" i="70" s="1"/>
  <c r="B369" i="70" s="1"/>
  <c r="B370" i="70" s="1"/>
  <c r="B371" i="70" s="1"/>
  <c r="B372" i="70" s="1"/>
  <c r="B373" i="70" s="1"/>
  <c r="B374" i="70" s="1"/>
  <c r="B375" i="70" s="1"/>
  <c r="B376" i="70" s="1"/>
  <c r="B377" i="70" s="1"/>
  <c r="B378" i="70" s="1"/>
  <c r="B379" i="70" s="1"/>
  <c r="B380" i="70" s="1"/>
  <c r="B381" i="70" s="1"/>
  <c r="B382" i="70" s="1"/>
  <c r="B383" i="70" s="1"/>
  <c r="B384" i="70" s="1"/>
  <c r="B385" i="70" s="1"/>
  <c r="B386" i="70" s="1"/>
  <c r="B387" i="70" s="1"/>
  <c r="B388" i="70" s="1"/>
  <c r="B389" i="70" s="1"/>
  <c r="B390" i="70" s="1"/>
  <c r="B391" i="70" s="1"/>
  <c r="B392" i="70" s="1"/>
  <c r="B393" i="70" s="1"/>
  <c r="B394" i="70" s="1"/>
  <c r="B395" i="70" s="1"/>
  <c r="B396" i="70" s="1"/>
  <c r="B397" i="70" s="1"/>
  <c r="B398" i="70" s="1"/>
  <c r="B399" i="70" s="1"/>
  <c r="B400" i="70" s="1"/>
  <c r="B401" i="70" s="1"/>
  <c r="B402" i="70" s="1"/>
  <c r="B403" i="70" s="1"/>
  <c r="B404" i="70" s="1"/>
  <c r="B405" i="70" s="1"/>
  <c r="B406" i="70" s="1"/>
  <c r="B407" i="70" s="1"/>
  <c r="B408" i="70" s="1"/>
  <c r="B409" i="70" s="1"/>
  <c r="B410" i="70" s="1"/>
  <c r="B411" i="70" s="1"/>
  <c r="B412" i="70" s="1"/>
  <c r="B413" i="70" s="1"/>
  <c r="B414" i="70" s="1"/>
  <c r="B415" i="70" s="1"/>
  <c r="B416" i="70" s="1"/>
  <c r="B417" i="70" s="1"/>
  <c r="B418" i="70" s="1"/>
  <c r="B419" i="70" s="1"/>
  <c r="B420" i="70" s="1"/>
  <c r="B421" i="70" s="1"/>
  <c r="B422" i="70" s="1"/>
  <c r="B423" i="70" s="1"/>
  <c r="B424" i="70" s="1"/>
  <c r="B425" i="70" s="1"/>
  <c r="B426" i="70" s="1"/>
  <c r="B427" i="70" s="1"/>
  <c r="B428" i="70" s="1"/>
  <c r="B429" i="70" s="1"/>
  <c r="B430" i="70" s="1"/>
  <c r="B431" i="70" s="1"/>
  <c r="B432" i="70" s="1"/>
  <c r="B433" i="70" s="1"/>
  <c r="B434" i="70" s="1"/>
  <c r="B435" i="70" s="1"/>
  <c r="B436" i="70" s="1"/>
  <c r="B437" i="70" s="1"/>
  <c r="B438" i="70" s="1"/>
  <c r="B439" i="70" s="1"/>
  <c r="B440" i="70" s="1"/>
  <c r="B441" i="70" s="1"/>
  <c r="B442" i="70" s="1"/>
  <c r="B443" i="70" s="1"/>
  <c r="B444" i="70" s="1"/>
  <c r="B445" i="70" s="1"/>
  <c r="B446" i="70" s="1"/>
  <c r="B447" i="70" s="1"/>
  <c r="B448" i="70" s="1"/>
  <c r="B449" i="70" s="1"/>
  <c r="B450" i="70" s="1"/>
  <c r="B451" i="70" s="1"/>
  <c r="B452" i="70" s="1"/>
  <c r="B453" i="70" s="1"/>
  <c r="B454" i="70" s="1"/>
  <c r="B455" i="70" s="1"/>
  <c r="B456" i="70" s="1"/>
  <c r="B457" i="70" s="1"/>
  <c r="B458" i="70" s="1"/>
  <c r="B459" i="70" s="1"/>
  <c r="B460" i="70" s="1"/>
  <c r="B461" i="70" s="1"/>
  <c r="B462" i="70" s="1"/>
  <c r="B463" i="70" s="1"/>
  <c r="B464" i="70" s="1"/>
  <c r="B465" i="70" s="1"/>
  <c r="B466" i="70" s="1"/>
  <c r="B467" i="70" s="1"/>
  <c r="B468" i="70" s="1"/>
  <c r="B469" i="70" s="1"/>
  <c r="B470" i="70" s="1"/>
  <c r="B471" i="70" s="1"/>
  <c r="B472" i="70" s="1"/>
  <c r="B473" i="70" s="1"/>
  <c r="B474" i="70" s="1"/>
  <c r="B475" i="70" s="1"/>
  <c r="B476" i="70" s="1"/>
  <c r="B477" i="70" s="1"/>
  <c r="B478" i="70" s="1"/>
  <c r="B479" i="70" s="1"/>
  <c r="B480" i="70" s="1"/>
  <c r="B481" i="70" s="1"/>
  <c r="B482" i="70" s="1"/>
  <c r="B483" i="70" s="1"/>
  <c r="B484" i="70" s="1"/>
  <c r="B485" i="70" s="1"/>
  <c r="B486" i="70" s="1"/>
  <c r="B487" i="70" s="1"/>
  <c r="B488" i="70" s="1"/>
  <c r="B489" i="70" s="1"/>
  <c r="B490" i="70" s="1"/>
  <c r="B491" i="70" s="1"/>
  <c r="B492" i="70" s="1"/>
  <c r="B493" i="70" s="1"/>
  <c r="B494" i="70" s="1"/>
  <c r="B495" i="70" s="1"/>
  <c r="B496" i="70" s="1"/>
  <c r="B497" i="70" s="1"/>
  <c r="B498" i="70" s="1"/>
  <c r="B499" i="70" s="1"/>
  <c r="B500" i="70" s="1"/>
  <c r="B501" i="70" s="1"/>
  <c r="B502" i="70" s="1"/>
  <c r="B503" i="70" s="1"/>
  <c r="B504" i="70" s="1"/>
  <c r="B505" i="70" s="1"/>
  <c r="B506" i="70" s="1"/>
  <c r="B507" i="70" s="1"/>
  <c r="B508" i="70" s="1"/>
  <c r="B509" i="70" s="1"/>
  <c r="B510" i="70" s="1"/>
  <c r="B511" i="70" s="1"/>
  <c r="B512" i="70" s="1"/>
  <c r="B513" i="70" s="1"/>
  <c r="B514" i="70" s="1"/>
  <c r="B515" i="70" s="1"/>
  <c r="B516" i="70" s="1"/>
  <c r="B517" i="70" s="1"/>
  <c r="B518" i="70" s="1"/>
  <c r="B519" i="70" s="1"/>
  <c r="B520" i="70" s="1"/>
  <c r="B521" i="70" s="1"/>
  <c r="B522" i="70" s="1"/>
  <c r="B523" i="70" s="1"/>
  <c r="B524" i="70" s="1"/>
  <c r="B525" i="70" s="1"/>
  <c r="B526" i="70" s="1"/>
  <c r="B527" i="70" s="1"/>
  <c r="B528" i="70" s="1"/>
  <c r="B529" i="70" s="1"/>
  <c r="B530" i="70" s="1"/>
  <c r="B531" i="70" s="1"/>
  <c r="B532" i="70" s="1"/>
  <c r="B533" i="70" s="1"/>
  <c r="B534" i="70" s="1"/>
  <c r="B535" i="70" s="1"/>
  <c r="B536" i="70" s="1"/>
  <c r="B537" i="70" s="1"/>
  <c r="B538" i="70" s="1"/>
  <c r="B539" i="70" s="1"/>
  <c r="B540" i="70" s="1"/>
  <c r="B541" i="70" s="1"/>
  <c r="B542" i="70" s="1"/>
  <c r="B543" i="70" s="1"/>
  <c r="B544" i="70" s="1"/>
  <c r="B545" i="70" s="1"/>
  <c r="B546" i="70" s="1"/>
  <c r="B547" i="70" s="1"/>
  <c r="B548" i="70" s="1"/>
  <c r="B549" i="70" s="1"/>
  <c r="B550" i="70" s="1"/>
  <c r="B551" i="70" s="1"/>
  <c r="B552" i="70" s="1"/>
  <c r="B553" i="70" s="1"/>
  <c r="B554" i="70" s="1"/>
  <c r="B555" i="70" s="1"/>
  <c r="B556" i="70" s="1"/>
  <c r="B557" i="70" s="1"/>
  <c r="B558" i="70" s="1"/>
  <c r="B559" i="70" s="1"/>
  <c r="B560" i="70" s="1"/>
  <c r="B561" i="70" s="1"/>
  <c r="B562" i="70" s="1"/>
  <c r="B563" i="70" s="1"/>
  <c r="B564" i="70" s="1"/>
  <c r="B565" i="70" s="1"/>
  <c r="B566" i="70" s="1"/>
  <c r="B567" i="70" s="1"/>
  <c r="B568" i="70" s="1"/>
  <c r="B569" i="70" s="1"/>
  <c r="B570" i="70" s="1"/>
  <c r="B571" i="70" s="1"/>
  <c r="B572" i="70" s="1"/>
  <c r="B573" i="70" s="1"/>
  <c r="B574" i="70" s="1"/>
  <c r="B575" i="70" s="1"/>
  <c r="B576" i="70" s="1"/>
  <c r="B577" i="70" s="1"/>
  <c r="B578" i="70" s="1"/>
  <c r="B579" i="70" s="1"/>
  <c r="B580" i="70" s="1"/>
  <c r="B581" i="70" s="1"/>
  <c r="B582" i="70" s="1"/>
  <c r="B583" i="70" s="1"/>
  <c r="B584" i="70" s="1"/>
  <c r="B585" i="70" s="1"/>
  <c r="B586" i="70" s="1"/>
  <c r="B587" i="70" s="1"/>
  <c r="B588" i="70" s="1"/>
  <c r="B589" i="70" s="1"/>
  <c r="B590" i="70" s="1"/>
  <c r="B591" i="70" s="1"/>
  <c r="B592" i="70" s="1"/>
  <c r="B593" i="70" s="1"/>
  <c r="B594" i="70" s="1"/>
  <c r="B595" i="70" s="1"/>
  <c r="B596" i="70" s="1"/>
  <c r="B597" i="70" s="1"/>
  <c r="B598" i="70" s="1"/>
  <c r="B599" i="70" s="1"/>
  <c r="B600" i="70" s="1"/>
  <c r="B601" i="70" s="1"/>
  <c r="B602" i="70" s="1"/>
  <c r="B603" i="70" s="1"/>
  <c r="B604" i="70" s="1"/>
  <c r="B605" i="70" s="1"/>
  <c r="B606" i="70" s="1"/>
  <c r="B607" i="70" s="1"/>
  <c r="B608" i="70" s="1"/>
  <c r="B609" i="70" s="1"/>
  <c r="B610" i="70" s="1"/>
  <c r="B611" i="70" s="1"/>
  <c r="B612" i="70" s="1"/>
  <c r="B613" i="70" s="1"/>
  <c r="B614" i="70" s="1"/>
  <c r="B615" i="70" s="1"/>
  <c r="B616" i="70" s="1"/>
  <c r="B617" i="70" s="1"/>
  <c r="B618" i="70" s="1"/>
  <c r="B619" i="70" s="1"/>
  <c r="B620" i="70" s="1"/>
  <c r="B621" i="70" s="1"/>
  <c r="B622" i="70" s="1"/>
  <c r="B623" i="70" s="1"/>
  <c r="B624" i="70" s="1"/>
  <c r="B625" i="70" s="1"/>
  <c r="B626" i="70" s="1"/>
  <c r="B627" i="70" s="1"/>
  <c r="B628" i="70" s="1"/>
  <c r="B629" i="70" s="1"/>
  <c r="B630" i="70" s="1"/>
  <c r="B631" i="70" s="1"/>
  <c r="B632" i="70" s="1"/>
  <c r="B633" i="70" s="1"/>
  <c r="B634" i="70" s="1"/>
  <c r="B635" i="70" s="1"/>
  <c r="B636" i="70" s="1"/>
  <c r="B637" i="70" s="1"/>
  <c r="B638" i="70" s="1"/>
  <c r="B639" i="70" s="1"/>
  <c r="B640" i="70" s="1"/>
  <c r="B641" i="70" s="1"/>
  <c r="B642" i="70" s="1"/>
  <c r="B643" i="70" s="1"/>
  <c r="B644" i="70" s="1"/>
  <c r="B645" i="70" s="1"/>
  <c r="B646" i="70" s="1"/>
  <c r="B647" i="70" s="1"/>
  <c r="B648" i="70" s="1"/>
  <c r="B649" i="70" s="1"/>
  <c r="B650" i="70" s="1"/>
  <c r="B651" i="70" s="1"/>
  <c r="B652" i="70" s="1"/>
  <c r="B653" i="70" s="1"/>
  <c r="B654" i="70" s="1"/>
  <c r="B655" i="70" s="1"/>
  <c r="B656" i="70" s="1"/>
  <c r="B657" i="70" s="1"/>
  <c r="B658" i="70" s="1"/>
  <c r="B659" i="70" s="1"/>
  <c r="B660" i="70" s="1"/>
  <c r="B661" i="70" s="1"/>
  <c r="B662" i="70" s="1"/>
  <c r="B663" i="70" s="1"/>
  <c r="B664" i="70" s="1"/>
  <c r="B665" i="70" s="1"/>
  <c r="B666" i="70" s="1"/>
  <c r="B667" i="70" s="1"/>
  <c r="B668" i="70" s="1"/>
  <c r="B669" i="70" s="1"/>
  <c r="B670" i="70" s="1"/>
  <c r="B671" i="70" s="1"/>
  <c r="B672" i="70" s="1"/>
  <c r="B673" i="70" s="1"/>
  <c r="B674" i="70" s="1"/>
  <c r="B675" i="70" s="1"/>
  <c r="B676" i="70" s="1"/>
  <c r="B677" i="70" s="1"/>
  <c r="B678" i="70" s="1"/>
  <c r="B679" i="70" s="1"/>
  <c r="B680" i="70" s="1"/>
  <c r="B681" i="70" s="1"/>
  <c r="B682" i="70" s="1"/>
  <c r="B683" i="70" s="1"/>
  <c r="B684" i="70" s="1"/>
  <c r="B685" i="70" s="1"/>
  <c r="B686" i="70" s="1"/>
  <c r="B687" i="70" s="1"/>
  <c r="B688" i="70" s="1"/>
  <c r="B689" i="70" s="1"/>
  <c r="B690" i="70" s="1"/>
  <c r="B691" i="70" s="1"/>
  <c r="B692" i="70" s="1"/>
  <c r="B693" i="70" s="1"/>
  <c r="B694" i="70" s="1"/>
  <c r="B695" i="70" s="1"/>
  <c r="B696" i="70" s="1"/>
  <c r="B697" i="70" s="1"/>
  <c r="B698" i="70" s="1"/>
  <c r="B699" i="70" s="1"/>
  <c r="B700" i="70" s="1"/>
  <c r="B701" i="70" s="1"/>
  <c r="B702" i="70" s="1"/>
  <c r="B703" i="70" s="1"/>
  <c r="B704" i="70" s="1"/>
  <c r="B705" i="70" s="1"/>
  <c r="B706" i="70" s="1"/>
  <c r="B707" i="70" s="1"/>
  <c r="B708" i="70" s="1"/>
  <c r="B709" i="70" s="1"/>
  <c r="B710" i="70" s="1"/>
  <c r="B711" i="70" s="1"/>
  <c r="B712" i="70" s="1"/>
  <c r="B713" i="70" s="1"/>
  <c r="B714" i="70" s="1"/>
  <c r="B715" i="70" s="1"/>
  <c r="B716" i="70" s="1"/>
  <c r="B717" i="70" s="1"/>
  <c r="B718" i="70" s="1"/>
  <c r="B719" i="70" s="1"/>
  <c r="B720" i="70" s="1"/>
  <c r="B721" i="70" s="1"/>
  <c r="B722" i="70" s="1"/>
  <c r="B723" i="70" s="1"/>
  <c r="B724" i="70" s="1"/>
  <c r="B725" i="70" s="1"/>
  <c r="B726" i="70" s="1"/>
  <c r="B727" i="70" s="1"/>
  <c r="B728" i="70" s="1"/>
  <c r="B729" i="70" s="1"/>
  <c r="B730" i="70" s="1"/>
  <c r="B731" i="70" s="1"/>
  <c r="B732" i="70" s="1"/>
  <c r="B733" i="70" s="1"/>
  <c r="B734" i="70" s="1"/>
  <c r="B735" i="70" s="1"/>
  <c r="B736" i="70" s="1"/>
  <c r="B737" i="70" s="1"/>
  <c r="B738" i="70" s="1"/>
  <c r="B739" i="70" s="1"/>
  <c r="B740" i="70" s="1"/>
  <c r="B741" i="70" s="1"/>
  <c r="B742" i="70" s="1"/>
  <c r="B743" i="70" s="1"/>
  <c r="B744" i="70" s="1"/>
  <c r="B745" i="70" s="1"/>
  <c r="B746" i="70" s="1"/>
  <c r="B747" i="70" s="1"/>
  <c r="B748" i="70" s="1"/>
  <c r="B749" i="70" s="1"/>
  <c r="B750" i="70" s="1"/>
  <c r="B751" i="70" s="1"/>
  <c r="B752" i="70" s="1"/>
  <c r="B753" i="70" s="1"/>
  <c r="B754" i="70" s="1"/>
  <c r="B755" i="70" s="1"/>
  <c r="B756" i="70" s="1"/>
  <c r="B757" i="70" s="1"/>
  <c r="B758" i="70" s="1"/>
  <c r="B759" i="70" s="1"/>
  <c r="B760" i="70" s="1"/>
  <c r="B761" i="70" s="1"/>
  <c r="B762" i="70" s="1"/>
  <c r="B763" i="70" s="1"/>
  <c r="B764" i="70" s="1"/>
  <c r="B765" i="70" s="1"/>
  <c r="B766" i="70" s="1"/>
  <c r="B767" i="70" s="1"/>
  <c r="B768" i="70" s="1"/>
  <c r="B769" i="70" s="1"/>
  <c r="B770" i="70" s="1"/>
  <c r="B771" i="70" s="1"/>
  <c r="B772" i="70" s="1"/>
  <c r="B773" i="70" s="1"/>
  <c r="B774" i="70" s="1"/>
  <c r="B775" i="70" s="1"/>
  <c r="B776" i="70" s="1"/>
  <c r="B777" i="70" s="1"/>
  <c r="B778" i="70" s="1"/>
  <c r="B779" i="70" s="1"/>
  <c r="B780" i="70" s="1"/>
  <c r="B781" i="70" s="1"/>
  <c r="B782" i="70" s="1"/>
  <c r="B783" i="70" s="1"/>
  <c r="B784" i="70" s="1"/>
  <c r="B785" i="70" s="1"/>
  <c r="B786" i="70" s="1"/>
  <c r="B787" i="70" s="1"/>
  <c r="B788" i="70" s="1"/>
  <c r="B789" i="70" s="1"/>
  <c r="B790" i="70" s="1"/>
  <c r="B791" i="70" s="1"/>
  <c r="B792" i="70" s="1"/>
  <c r="B793" i="70" s="1"/>
  <c r="B794" i="70" s="1"/>
  <c r="B795" i="70" s="1"/>
  <c r="B796" i="70" s="1"/>
  <c r="B797" i="70" s="1"/>
  <c r="B798" i="70" s="1"/>
  <c r="B799" i="70" s="1"/>
  <c r="B800" i="70" s="1"/>
  <c r="B801" i="70" s="1"/>
  <c r="B802" i="70" s="1"/>
  <c r="B803" i="70" s="1"/>
  <c r="B804" i="70" s="1"/>
  <c r="B805" i="70" s="1"/>
  <c r="B806" i="70" s="1"/>
  <c r="B807" i="70" s="1"/>
  <c r="B808" i="70" s="1"/>
  <c r="B809" i="70" s="1"/>
  <c r="B810" i="70" s="1"/>
  <c r="B811" i="70" s="1"/>
  <c r="B812" i="70" s="1"/>
  <c r="B813" i="70" s="1"/>
  <c r="B814" i="70" s="1"/>
  <c r="B815" i="70" s="1"/>
  <c r="B816" i="70" s="1"/>
  <c r="B817" i="70" s="1"/>
  <c r="B818" i="70" s="1"/>
  <c r="B819" i="70" s="1"/>
  <c r="B820" i="70" s="1"/>
  <c r="B821" i="70" s="1"/>
  <c r="B822" i="70" s="1"/>
  <c r="B823" i="70" s="1"/>
  <c r="B824" i="70" s="1"/>
  <c r="B825" i="70" s="1"/>
  <c r="B826" i="70" s="1"/>
  <c r="B827" i="70" s="1"/>
  <c r="B828" i="70" s="1"/>
  <c r="B829" i="70" s="1"/>
  <c r="B830" i="70" s="1"/>
  <c r="B831" i="70" s="1"/>
  <c r="B832" i="70" s="1"/>
  <c r="B833" i="70" s="1"/>
  <c r="B834" i="70" s="1"/>
  <c r="B835" i="70" s="1"/>
  <c r="B836" i="70" s="1"/>
  <c r="B837" i="70" s="1"/>
  <c r="B838" i="70" s="1"/>
  <c r="B839" i="70" s="1"/>
  <c r="B840" i="70" s="1"/>
  <c r="B841" i="70" s="1"/>
  <c r="B842" i="70" s="1"/>
  <c r="B843" i="70" s="1"/>
  <c r="B844" i="70" s="1"/>
  <c r="B845" i="70" s="1"/>
  <c r="B846" i="70" s="1"/>
  <c r="B847" i="70" s="1"/>
  <c r="B848" i="70" s="1"/>
  <c r="B849" i="70" s="1"/>
  <c r="B850" i="70" s="1"/>
  <c r="B851" i="70" s="1"/>
  <c r="B852" i="70" s="1"/>
  <c r="B853" i="70" s="1"/>
  <c r="B854" i="70" s="1"/>
  <c r="B855" i="70" s="1"/>
  <c r="B856" i="70" s="1"/>
  <c r="B857" i="70" s="1"/>
  <c r="B858" i="70" s="1"/>
  <c r="B859" i="70" s="1"/>
  <c r="B860" i="70" s="1"/>
  <c r="B861" i="70" s="1"/>
  <c r="B862" i="70" s="1"/>
  <c r="B863" i="70" s="1"/>
  <c r="B864" i="70" s="1"/>
  <c r="B865" i="70" s="1"/>
  <c r="B866" i="70" s="1"/>
  <c r="B867" i="70" s="1"/>
  <c r="B868" i="70" s="1"/>
  <c r="B869" i="70" s="1"/>
  <c r="B870" i="70" s="1"/>
  <c r="B871" i="70" s="1"/>
  <c r="B872" i="70" s="1"/>
  <c r="B873" i="70" s="1"/>
  <c r="B874" i="70" s="1"/>
  <c r="B875" i="70" s="1"/>
  <c r="B876" i="70" s="1"/>
  <c r="B877" i="70" s="1"/>
  <c r="B878" i="70" s="1"/>
  <c r="B879" i="70" s="1"/>
  <c r="B880" i="70" s="1"/>
  <c r="B881" i="70" s="1"/>
  <c r="B882" i="70" s="1"/>
  <c r="B883" i="70" s="1"/>
  <c r="B884" i="70" s="1"/>
  <c r="B885" i="70" s="1"/>
  <c r="B886" i="70" s="1"/>
  <c r="B887" i="70" s="1"/>
  <c r="B888" i="70" s="1"/>
  <c r="B889" i="70" s="1"/>
  <c r="B890" i="70" s="1"/>
  <c r="B891" i="70" s="1"/>
  <c r="B892" i="70" s="1"/>
  <c r="B893" i="70" s="1"/>
  <c r="B894" i="70" s="1"/>
  <c r="B895" i="70" s="1"/>
  <c r="B896" i="70" s="1"/>
  <c r="B897" i="70" s="1"/>
  <c r="B898" i="70" s="1"/>
  <c r="B899" i="70" s="1"/>
  <c r="B900" i="70" s="1"/>
  <c r="B901" i="70" s="1"/>
  <c r="B902" i="70" s="1"/>
  <c r="B903" i="70" s="1"/>
  <c r="B904" i="70" s="1"/>
  <c r="B905" i="70" s="1"/>
  <c r="B906" i="70" s="1"/>
  <c r="B907" i="70" s="1"/>
  <c r="B908" i="70" s="1"/>
  <c r="B909" i="70" s="1"/>
  <c r="B910" i="70" s="1"/>
  <c r="B911" i="70" s="1"/>
  <c r="B912" i="70" s="1"/>
  <c r="B913" i="70" s="1"/>
  <c r="B914" i="70" s="1"/>
  <c r="B915" i="70" s="1"/>
  <c r="B916" i="70" s="1"/>
  <c r="B917" i="70" s="1"/>
  <c r="B918" i="70" s="1"/>
  <c r="B919" i="70" s="1"/>
  <c r="B920" i="70" s="1"/>
  <c r="B921" i="70" s="1"/>
  <c r="B922" i="70" s="1"/>
  <c r="B923" i="70" s="1"/>
  <c r="B924" i="70" s="1"/>
  <c r="B925" i="70" s="1"/>
  <c r="B926" i="70" s="1"/>
  <c r="B927" i="70" s="1"/>
  <c r="B928" i="70" s="1"/>
  <c r="B929" i="70" s="1"/>
  <c r="B930" i="70" s="1"/>
  <c r="B931" i="70" s="1"/>
  <c r="B932" i="70" s="1"/>
  <c r="B933" i="70" s="1"/>
  <c r="B934" i="70" s="1"/>
  <c r="B935" i="70" s="1"/>
  <c r="B936" i="70" s="1"/>
  <c r="B937" i="70" s="1"/>
  <c r="B938" i="70" s="1"/>
  <c r="B939" i="70" s="1"/>
  <c r="B940" i="70" s="1"/>
  <c r="B941" i="70" s="1"/>
  <c r="B942" i="70" s="1"/>
  <c r="B943" i="70" s="1"/>
  <c r="B944" i="70" s="1"/>
  <c r="B945" i="70" s="1"/>
  <c r="B946" i="70" s="1"/>
  <c r="B947" i="70" s="1"/>
  <c r="B948" i="70" s="1"/>
  <c r="B949" i="70" s="1"/>
  <c r="B950" i="70" s="1"/>
  <c r="B951" i="70" s="1"/>
  <c r="B952" i="70" s="1"/>
  <c r="B953" i="70" s="1"/>
  <c r="B954" i="70" s="1"/>
  <c r="B955" i="70" s="1"/>
  <c r="B956" i="70" s="1"/>
  <c r="B957" i="70" s="1"/>
  <c r="B958" i="70" s="1"/>
  <c r="B959" i="70" s="1"/>
  <c r="B960" i="70" s="1"/>
  <c r="B961" i="70" s="1"/>
  <c r="B962" i="70" s="1"/>
  <c r="B963" i="70" s="1"/>
  <c r="B964" i="70" s="1"/>
  <c r="B965" i="70" s="1"/>
  <c r="B966" i="70" s="1"/>
  <c r="B967" i="70" s="1"/>
  <c r="B968" i="70" s="1"/>
  <c r="B969" i="70" s="1"/>
  <c r="B970" i="70" s="1"/>
  <c r="B971" i="70" s="1"/>
  <c r="B972" i="70" s="1"/>
  <c r="B973" i="70" s="1"/>
  <c r="B974" i="70" s="1"/>
  <c r="B975" i="70" s="1"/>
  <c r="B976" i="70" s="1"/>
  <c r="B977" i="70" s="1"/>
  <c r="B978" i="70" s="1"/>
  <c r="B979" i="70" s="1"/>
  <c r="B980" i="70" s="1"/>
  <c r="B981" i="70" s="1"/>
  <c r="B982" i="70" s="1"/>
  <c r="B983" i="70" s="1"/>
  <c r="B984" i="70" s="1"/>
  <c r="B985" i="70" s="1"/>
  <c r="B986" i="70" s="1"/>
  <c r="B987" i="70" s="1"/>
  <c r="B988" i="70" s="1"/>
  <c r="B989" i="70" s="1"/>
  <c r="B990" i="70" s="1"/>
  <c r="B991" i="70" s="1"/>
  <c r="B992" i="70" s="1"/>
  <c r="B993" i="70" s="1"/>
  <c r="B994" i="70" s="1"/>
  <c r="B995" i="70" s="1"/>
  <c r="B996" i="70" s="1"/>
  <c r="B997" i="70" s="1"/>
  <c r="B998" i="70" s="1"/>
  <c r="B999" i="70" s="1"/>
  <c r="B1000" i="70" s="1"/>
  <c r="B1001" i="70" s="1"/>
  <c r="B1002" i="70" s="1"/>
  <c r="B1003" i="70" s="1"/>
  <c r="B1004" i="70" s="1"/>
  <c r="B1005" i="70" s="1"/>
  <c r="B1006" i="70" s="1"/>
  <c r="B1007" i="70" s="1"/>
  <c r="B1008" i="70" s="1"/>
  <c r="B1009" i="70" s="1"/>
  <c r="B1010" i="70" s="1"/>
  <c r="B1011" i="70" s="1"/>
  <c r="B1012" i="70" s="1"/>
  <c r="B1013" i="70" s="1"/>
  <c r="B1014" i="70" s="1"/>
  <c r="B1015" i="70" s="1"/>
  <c r="B1016" i="70" s="1"/>
  <c r="B1017" i="70" s="1"/>
  <c r="B1018" i="70" s="1"/>
  <c r="B1019" i="70" s="1"/>
  <c r="B1020" i="70" s="1"/>
  <c r="B1021" i="70" s="1"/>
  <c r="B1022" i="70" s="1"/>
  <c r="B1023" i="70" s="1"/>
  <c r="B1024" i="70" s="1"/>
  <c r="B1025" i="70" s="1"/>
  <c r="B1026" i="70" s="1"/>
  <c r="B1027" i="70" s="1"/>
  <c r="B1028" i="70" s="1"/>
  <c r="B1029" i="70" s="1"/>
  <c r="B1030" i="70" s="1"/>
  <c r="B1031" i="70" s="1"/>
  <c r="B1032" i="70" s="1"/>
  <c r="B1033" i="70" s="1"/>
  <c r="B1034" i="70" s="1"/>
  <c r="B1035" i="70" s="1"/>
  <c r="B1036" i="70" s="1"/>
  <c r="B1037" i="70" s="1"/>
  <c r="B1038" i="70" s="1"/>
  <c r="B1039" i="70" s="1"/>
  <c r="B1040" i="70" s="1"/>
  <c r="B1041" i="70" s="1"/>
  <c r="B1042" i="70" s="1"/>
  <c r="B1043" i="70" s="1"/>
  <c r="B1044" i="70" s="1"/>
  <c r="B1045" i="70" s="1"/>
  <c r="B1046" i="70" s="1"/>
  <c r="B1047" i="70" s="1"/>
  <c r="B1048" i="70" s="1"/>
  <c r="B1049" i="70" s="1"/>
  <c r="B1050" i="70" s="1"/>
  <c r="B1051" i="70" s="1"/>
  <c r="B1052" i="70" s="1"/>
  <c r="B1053" i="70" s="1"/>
  <c r="B1054" i="70" s="1"/>
  <c r="B1055" i="70" s="1"/>
  <c r="B1056" i="70" s="1"/>
  <c r="B1057" i="70" s="1"/>
  <c r="B1058" i="70" s="1"/>
  <c r="B1059" i="70" s="1"/>
  <c r="B1060" i="70" s="1"/>
  <c r="B1061" i="70" s="1"/>
  <c r="B1062" i="70" s="1"/>
  <c r="B1063" i="70" s="1"/>
  <c r="B1064" i="70" s="1"/>
  <c r="B1065" i="70" s="1"/>
  <c r="B1066" i="70" s="1"/>
  <c r="B1067" i="70" s="1"/>
  <c r="B1068" i="70" s="1"/>
  <c r="B1069" i="70" s="1"/>
  <c r="B1070" i="70" s="1"/>
  <c r="B1071" i="70" s="1"/>
  <c r="B1072" i="70" s="1"/>
  <c r="B1073" i="70" s="1"/>
  <c r="B1074" i="70" s="1"/>
  <c r="B1075" i="70" s="1"/>
  <c r="B1076" i="70" s="1"/>
  <c r="B1077" i="70" s="1"/>
  <c r="B1078" i="70" s="1"/>
  <c r="B1079" i="70" s="1"/>
  <c r="B1080" i="70" s="1"/>
  <c r="B1081" i="70" s="1"/>
  <c r="B1082" i="70" s="1"/>
  <c r="B1083" i="70" s="1"/>
  <c r="B1084" i="70" s="1"/>
  <c r="B1085" i="70" s="1"/>
  <c r="B1086" i="70" s="1"/>
  <c r="B1087" i="70" s="1"/>
  <c r="B1088" i="70" s="1"/>
  <c r="B1089" i="70" s="1"/>
  <c r="B1090" i="70" s="1"/>
  <c r="B1091" i="70" s="1"/>
  <c r="B1092" i="70" s="1"/>
  <c r="B1093" i="70" s="1"/>
  <c r="B1094" i="70" s="1"/>
  <c r="B1095" i="70" s="1"/>
  <c r="B1096" i="70" s="1"/>
  <c r="B1097" i="70" s="1"/>
  <c r="B1098" i="70" s="1"/>
  <c r="B1099" i="70" s="1"/>
  <c r="B1100" i="70" s="1"/>
  <c r="B1101" i="70" s="1"/>
  <c r="B1102" i="70" s="1"/>
  <c r="B1103" i="70" s="1"/>
  <c r="B1104" i="70" s="1"/>
  <c r="B1105" i="70" s="1"/>
  <c r="B1106" i="70" s="1"/>
  <c r="B1107" i="70" s="1"/>
  <c r="B1108" i="70" s="1"/>
  <c r="B1109" i="70" s="1"/>
  <c r="B1110" i="70" s="1"/>
  <c r="B1111" i="70" s="1"/>
  <c r="B1112" i="70" s="1"/>
  <c r="B1113" i="70" s="1"/>
  <c r="B1114" i="70" s="1"/>
  <c r="B1115" i="70" s="1"/>
  <c r="B1116" i="70" s="1"/>
  <c r="B1117" i="70" s="1"/>
  <c r="B1118" i="70" s="1"/>
  <c r="B1119" i="70" s="1"/>
  <c r="B1120" i="70" s="1"/>
  <c r="B1121" i="70" s="1"/>
  <c r="B1122" i="70" s="1"/>
  <c r="B1123" i="70" s="1"/>
  <c r="B1124" i="70" s="1"/>
  <c r="B1125" i="70" s="1"/>
  <c r="B1126" i="70" s="1"/>
  <c r="B1127" i="70" s="1"/>
  <c r="B1128" i="70" s="1"/>
  <c r="B1129" i="70" s="1"/>
  <c r="B1130" i="70" s="1"/>
  <c r="B1131" i="70" s="1"/>
  <c r="B1132" i="70" s="1"/>
  <c r="B1133" i="70" s="1"/>
  <c r="B1134" i="70" s="1"/>
  <c r="B1135" i="70" s="1"/>
  <c r="B1136" i="70" s="1"/>
  <c r="B1137" i="70" s="1"/>
  <c r="B1138" i="70" s="1"/>
  <c r="B1139" i="70" s="1"/>
  <c r="B1140" i="70" s="1"/>
  <c r="B1141" i="70" s="1"/>
  <c r="B1142" i="70" s="1"/>
  <c r="B1143" i="70" s="1"/>
  <c r="B1144" i="70" s="1"/>
  <c r="B1145" i="70" s="1"/>
  <c r="B1146" i="70" s="1"/>
  <c r="B1147" i="70" s="1"/>
  <c r="B1148" i="70" s="1"/>
  <c r="B1149" i="70" s="1"/>
  <c r="B1150" i="70" s="1"/>
  <c r="B1151" i="70" s="1"/>
  <c r="B1152" i="70" s="1"/>
  <c r="B1153" i="70" s="1"/>
  <c r="B1154" i="70" s="1"/>
  <c r="B1155" i="70" s="1"/>
  <c r="B1156" i="70" s="1"/>
  <c r="B1157" i="70" s="1"/>
  <c r="B1158" i="70" s="1"/>
  <c r="B1159" i="70" s="1"/>
  <c r="B1160" i="70" s="1"/>
  <c r="B1161" i="70" s="1"/>
  <c r="B1162" i="70" s="1"/>
  <c r="B1163" i="70" s="1"/>
  <c r="B1164" i="70" s="1"/>
  <c r="B1165" i="70" s="1"/>
  <c r="B1166" i="70" s="1"/>
  <c r="B1167" i="70" s="1"/>
  <c r="B1168" i="70" s="1"/>
  <c r="B1169" i="70" s="1"/>
  <c r="B1170" i="70" s="1"/>
  <c r="B1171" i="70" s="1"/>
  <c r="B1172" i="70" s="1"/>
  <c r="B1173" i="70" s="1"/>
  <c r="B1174" i="70" s="1"/>
  <c r="B1175" i="70" s="1"/>
  <c r="B1176" i="70" s="1"/>
  <c r="B1177" i="70" s="1"/>
  <c r="B1178" i="70" s="1"/>
  <c r="B1179" i="70" s="1"/>
  <c r="B1180" i="70" s="1"/>
  <c r="B1181" i="70" s="1"/>
  <c r="B1182" i="70" s="1"/>
  <c r="B1183" i="70" s="1"/>
  <c r="B1184" i="70" s="1"/>
  <c r="B1185" i="70" s="1"/>
  <c r="B1186" i="70" s="1"/>
  <c r="B1187" i="70" s="1"/>
  <c r="B1188" i="70" s="1"/>
  <c r="B1189" i="70" s="1"/>
  <c r="B1190" i="70" s="1"/>
  <c r="B1191" i="70" s="1"/>
  <c r="B1192" i="70" s="1"/>
  <c r="B1193" i="70" s="1"/>
  <c r="B1194" i="70" s="1"/>
  <c r="B1195" i="70" s="1"/>
  <c r="B1196" i="70" s="1"/>
  <c r="B1197" i="70" s="1"/>
  <c r="B1198" i="70" s="1"/>
  <c r="B1199" i="70" s="1"/>
  <c r="B1200" i="70" s="1"/>
  <c r="B1201" i="70" s="1"/>
  <c r="B1202" i="70" s="1"/>
  <c r="B1203" i="70" s="1"/>
  <c r="B1204" i="70" s="1"/>
  <c r="B1205" i="70" s="1"/>
  <c r="B1206" i="70" s="1"/>
  <c r="B1207" i="70" s="1"/>
  <c r="B1208" i="70" s="1"/>
  <c r="B1209" i="70" s="1"/>
  <c r="B1210" i="70" s="1"/>
  <c r="B1211" i="70" s="1"/>
  <c r="B1212" i="70" s="1"/>
  <c r="B1213" i="70" s="1"/>
  <c r="B1214" i="70" s="1"/>
  <c r="B1215" i="70" s="1"/>
  <c r="B1216" i="70" s="1"/>
  <c r="B1217" i="70" s="1"/>
  <c r="B1218" i="70" s="1"/>
  <c r="B1219" i="70" s="1"/>
  <c r="B1220" i="70" s="1"/>
  <c r="B1221" i="70" s="1"/>
  <c r="B1222" i="70" s="1"/>
  <c r="B1223" i="70" s="1"/>
  <c r="B1224" i="70" s="1"/>
  <c r="B1225" i="70" s="1"/>
  <c r="B1226" i="70" s="1"/>
  <c r="B1227" i="70" s="1"/>
  <c r="B1228" i="70" s="1"/>
  <c r="B1229" i="70" s="1"/>
  <c r="B1230" i="70" s="1"/>
  <c r="B1231" i="70" s="1"/>
  <c r="B1232" i="70" s="1"/>
  <c r="B1233" i="70" s="1"/>
  <c r="B1234" i="70" s="1"/>
  <c r="B1235" i="70" s="1"/>
  <c r="B1236" i="70" s="1"/>
  <c r="B1237" i="70" s="1"/>
  <c r="B1238" i="70" s="1"/>
  <c r="B1239" i="70" s="1"/>
  <c r="B1240" i="70" s="1"/>
  <c r="B1241" i="70" s="1"/>
  <c r="B1242" i="70" s="1"/>
  <c r="B1243" i="70" s="1"/>
  <c r="B1244" i="70" s="1"/>
  <c r="B1245" i="70" s="1"/>
  <c r="B1246" i="70" s="1"/>
  <c r="B1247" i="70" s="1"/>
  <c r="B1248" i="70" s="1"/>
  <c r="B1249" i="70" s="1"/>
  <c r="B1250" i="70" s="1"/>
  <c r="B1251" i="70" s="1"/>
  <c r="B1252" i="70" s="1"/>
  <c r="B1253" i="70" s="1"/>
  <c r="B1254" i="70" s="1"/>
  <c r="B1255" i="70" s="1"/>
  <c r="B1256" i="70" s="1"/>
  <c r="B1257" i="70" s="1"/>
  <c r="B1258" i="70" s="1"/>
  <c r="B1259" i="70" s="1"/>
  <c r="B1260" i="70" s="1"/>
  <c r="B1261" i="70" s="1"/>
  <c r="B1262" i="70" s="1"/>
  <c r="B1263" i="70" s="1"/>
  <c r="B1264" i="70" s="1"/>
  <c r="B1265" i="70" s="1"/>
  <c r="B1266" i="70" s="1"/>
  <c r="B1267" i="70" s="1"/>
  <c r="B1268" i="70" s="1"/>
  <c r="B1269" i="70" s="1"/>
  <c r="B1270" i="70" s="1"/>
  <c r="B1271" i="70" s="1"/>
  <c r="B1272" i="70" s="1"/>
  <c r="B1273" i="70" s="1"/>
  <c r="B1274" i="70" s="1"/>
  <c r="B1275" i="70" s="1"/>
  <c r="B1276" i="70" s="1"/>
  <c r="B1277" i="70" s="1"/>
  <c r="B1278" i="70" s="1"/>
  <c r="B1279" i="70" s="1"/>
  <c r="B1280" i="70" s="1"/>
  <c r="B1281" i="70" s="1"/>
  <c r="B1282" i="70" s="1"/>
  <c r="B1283" i="70" s="1"/>
  <c r="B1284" i="70" s="1"/>
  <c r="B1285" i="70" s="1"/>
  <c r="B1286" i="70" s="1"/>
  <c r="B1287" i="70" s="1"/>
  <c r="B1288" i="70" s="1"/>
  <c r="B1289" i="70" s="1"/>
  <c r="B1290" i="70" s="1"/>
  <c r="B1291" i="70" s="1"/>
  <c r="B1292" i="70" s="1"/>
  <c r="B1293" i="70" s="1"/>
  <c r="B1294" i="70" s="1"/>
  <c r="B1295" i="70" s="1"/>
  <c r="B1296" i="70" s="1"/>
  <c r="B1297" i="70" s="1"/>
  <c r="B1298" i="70" s="1"/>
  <c r="B1299" i="70" s="1"/>
  <c r="B1300" i="70" s="1"/>
  <c r="B1301" i="70" s="1"/>
  <c r="B1302" i="70" s="1"/>
  <c r="B1303" i="70" s="1"/>
  <c r="B1304" i="70" s="1"/>
  <c r="B1305" i="70" s="1"/>
  <c r="B1306" i="70" s="1"/>
  <c r="B1307" i="70" s="1"/>
  <c r="B1308" i="70" s="1"/>
  <c r="B1309" i="70" s="1"/>
  <c r="B1310" i="70" s="1"/>
  <c r="B1311" i="70" s="1"/>
  <c r="B1312" i="70" s="1"/>
  <c r="B1313" i="70" s="1"/>
  <c r="B1314" i="70" s="1"/>
  <c r="B1315" i="70" s="1"/>
  <c r="B1316" i="70" s="1"/>
  <c r="B1317" i="70" s="1"/>
  <c r="B1318" i="70" s="1"/>
  <c r="B1319" i="70" s="1"/>
  <c r="B1320" i="70" s="1"/>
  <c r="B1321" i="70" s="1"/>
  <c r="B1322" i="70" s="1"/>
  <c r="B1323" i="70" s="1"/>
  <c r="B1324" i="70" s="1"/>
  <c r="B1325" i="70" s="1"/>
  <c r="B1326" i="70" s="1"/>
  <c r="B1327" i="70" s="1"/>
  <c r="B1328" i="70" s="1"/>
  <c r="B1329" i="70" s="1"/>
  <c r="B1330" i="70" s="1"/>
  <c r="B1331" i="70" s="1"/>
  <c r="B1332" i="70" s="1"/>
  <c r="B1333" i="70" s="1"/>
  <c r="B1334" i="70" s="1"/>
  <c r="B1335" i="70" s="1"/>
  <c r="B1336" i="70" s="1"/>
  <c r="B1337" i="70" s="1"/>
  <c r="B1338" i="70" s="1"/>
  <c r="B1339" i="70" s="1"/>
  <c r="B1340" i="70" s="1"/>
  <c r="B1341" i="70" s="1"/>
  <c r="B1342" i="70" s="1"/>
  <c r="B1343" i="70" s="1"/>
  <c r="B1344" i="70" s="1"/>
  <c r="B1345" i="70" s="1"/>
  <c r="B1346" i="70" s="1"/>
  <c r="B1347" i="70" s="1"/>
  <c r="B1348" i="70" s="1"/>
  <c r="B1349" i="70" s="1"/>
  <c r="B1350" i="70" s="1"/>
  <c r="B1351" i="70" s="1"/>
  <c r="B1352" i="70" s="1"/>
  <c r="B1353" i="70" s="1"/>
  <c r="B1354" i="70" s="1"/>
  <c r="B1355" i="70" s="1"/>
  <c r="B1356" i="70" s="1"/>
  <c r="B1357" i="70" s="1"/>
  <c r="B1358" i="70" s="1"/>
  <c r="B1359" i="70" s="1"/>
  <c r="B1360" i="70" s="1"/>
  <c r="B1361" i="70" s="1"/>
  <c r="B1362" i="70" s="1"/>
  <c r="B1363" i="70" s="1"/>
  <c r="B1364" i="70" s="1"/>
  <c r="B1365" i="70" s="1"/>
  <c r="B1366" i="70" s="1"/>
  <c r="B1367" i="70" s="1"/>
  <c r="B1368" i="70" s="1"/>
  <c r="B1369" i="70" s="1"/>
  <c r="B1370" i="70" s="1"/>
  <c r="B1371" i="70" s="1"/>
  <c r="B1372" i="70" s="1"/>
  <c r="B1373" i="70" s="1"/>
  <c r="B1374" i="70" s="1"/>
  <c r="B1375" i="70" s="1"/>
  <c r="B1376" i="70" s="1"/>
  <c r="B1377" i="70" s="1"/>
  <c r="B1378" i="70" s="1"/>
  <c r="B1379" i="70" s="1"/>
  <c r="B1380" i="70" s="1"/>
  <c r="B1381" i="70" s="1"/>
  <c r="B1382" i="70" s="1"/>
  <c r="B1383" i="70" s="1"/>
  <c r="B1384" i="70" s="1"/>
  <c r="B1385" i="70" s="1"/>
  <c r="B1386" i="70" s="1"/>
  <c r="B1387" i="70" s="1"/>
  <c r="B1388" i="70" s="1"/>
  <c r="B1389" i="70" s="1"/>
  <c r="B1390" i="70" s="1"/>
  <c r="B1391" i="70" s="1"/>
  <c r="B1392" i="70" s="1"/>
  <c r="B1393" i="70" s="1"/>
  <c r="B1394" i="70" s="1"/>
  <c r="B1395" i="70" s="1"/>
  <c r="B1396" i="70" s="1"/>
  <c r="B1397" i="70" s="1"/>
  <c r="B1398" i="70" s="1"/>
  <c r="B1399" i="70" s="1"/>
  <c r="B1400" i="70" s="1"/>
  <c r="B1401" i="70" s="1"/>
  <c r="B1402" i="70" s="1"/>
  <c r="B1403" i="70" s="1"/>
  <c r="B1404" i="70" s="1"/>
  <c r="B1405" i="70" s="1"/>
  <c r="B1406" i="70" s="1"/>
  <c r="B1407" i="70" s="1"/>
  <c r="B1408" i="70" s="1"/>
  <c r="B1409" i="70" s="1"/>
  <c r="B1410" i="70" s="1"/>
  <c r="B1411" i="70" s="1"/>
  <c r="B1412" i="70" s="1"/>
  <c r="B1413" i="70" s="1"/>
  <c r="B1414" i="70" s="1"/>
  <c r="B1415" i="70" s="1"/>
  <c r="B1416" i="70" s="1"/>
  <c r="B1417" i="70" s="1"/>
  <c r="B1418" i="70" s="1"/>
  <c r="B1419" i="70" s="1"/>
  <c r="B1420" i="70" s="1"/>
  <c r="B1421" i="70" s="1"/>
  <c r="B1422" i="70" s="1"/>
  <c r="B1423" i="70" s="1"/>
  <c r="B1424" i="70" s="1"/>
  <c r="B1425" i="70" s="1"/>
  <c r="B1426" i="70" s="1"/>
  <c r="B1427" i="70" s="1"/>
  <c r="B1428" i="70" s="1"/>
  <c r="B1429" i="70" s="1"/>
  <c r="B1430" i="70" s="1"/>
  <c r="B1431" i="70" s="1"/>
  <c r="B1432" i="70" s="1"/>
  <c r="B1433" i="70" s="1"/>
  <c r="B1434" i="70" s="1"/>
  <c r="B1435" i="70" s="1"/>
  <c r="B1436" i="70" s="1"/>
  <c r="B1437" i="70" s="1"/>
  <c r="B1438" i="70" s="1"/>
  <c r="B1439" i="70" s="1"/>
  <c r="B1440" i="70" s="1"/>
  <c r="B1441" i="70" s="1"/>
  <c r="B1442" i="70" s="1"/>
  <c r="B1443" i="70" s="1"/>
  <c r="B1444" i="70" s="1"/>
  <c r="B1445" i="70" s="1"/>
  <c r="B1446" i="70" s="1"/>
  <c r="B1447" i="70" s="1"/>
  <c r="B1448" i="70" s="1"/>
  <c r="B1449" i="70" s="1"/>
  <c r="B1450" i="70" s="1"/>
  <c r="B1451" i="70" s="1"/>
  <c r="B1452" i="70" s="1"/>
  <c r="B1453" i="70" s="1"/>
  <c r="B1454" i="70" s="1"/>
  <c r="B1455" i="70" s="1"/>
  <c r="B1456" i="70" s="1"/>
  <c r="B1457" i="70" s="1"/>
  <c r="B1458" i="70" s="1"/>
  <c r="B1459" i="70" s="1"/>
  <c r="B1460" i="70" s="1"/>
  <c r="B1461" i="70" s="1"/>
  <c r="B1462" i="70" s="1"/>
  <c r="B1463" i="70" s="1"/>
  <c r="B1464" i="70" s="1"/>
  <c r="B1465" i="70" s="1"/>
  <c r="B1466" i="70" s="1"/>
  <c r="B1467" i="70" s="1"/>
  <c r="B1468" i="70" s="1"/>
  <c r="B1469" i="70" s="1"/>
  <c r="B1470" i="70" s="1"/>
  <c r="B1471" i="70" s="1"/>
  <c r="B1472" i="70" s="1"/>
  <c r="B1473" i="70" s="1"/>
  <c r="B1474" i="70" s="1"/>
  <c r="B1475" i="70" s="1"/>
  <c r="B1476" i="70" s="1"/>
  <c r="B1477" i="70" s="1"/>
  <c r="B1478" i="70" s="1"/>
  <c r="B1479" i="70" s="1"/>
  <c r="B1480" i="70" s="1"/>
  <c r="B1481" i="70" s="1"/>
  <c r="B1482" i="70" s="1"/>
  <c r="B1483" i="70" s="1"/>
  <c r="B1484" i="70" s="1"/>
  <c r="B1485" i="70" s="1"/>
  <c r="B1486" i="70" s="1"/>
  <c r="B1487" i="70" s="1"/>
  <c r="B1488" i="70" s="1"/>
  <c r="B1489" i="70" s="1"/>
  <c r="B1490" i="70" s="1"/>
  <c r="B1491" i="70" s="1"/>
  <c r="B1492" i="70" s="1"/>
  <c r="B1493" i="70" s="1"/>
  <c r="B1494" i="70" s="1"/>
  <c r="B1495" i="70" s="1"/>
  <c r="B1496" i="70" s="1"/>
  <c r="B1497" i="70" s="1"/>
  <c r="B1498" i="70" s="1"/>
  <c r="B1499" i="70" s="1"/>
  <c r="B1500" i="70" s="1"/>
  <c r="B1501" i="70" s="1"/>
  <c r="B1502" i="70" s="1"/>
  <c r="B1503" i="70" s="1"/>
  <c r="B1504" i="70" s="1"/>
  <c r="B1505" i="70" s="1"/>
  <c r="B1506" i="70" s="1"/>
  <c r="B1507" i="70" s="1"/>
  <c r="B1508" i="70" s="1"/>
  <c r="B1509" i="70" s="1"/>
  <c r="B1510" i="70" s="1"/>
  <c r="B1511" i="70" s="1"/>
  <c r="B1512" i="70" s="1"/>
  <c r="B1513" i="70" s="1"/>
  <c r="B1514" i="70" s="1"/>
  <c r="B1515" i="70" s="1"/>
  <c r="B1516" i="70" s="1"/>
  <c r="B1517" i="70" s="1"/>
  <c r="B1518" i="70" s="1"/>
  <c r="B1519" i="70" s="1"/>
  <c r="B1520" i="70" s="1"/>
  <c r="B1521" i="70" s="1"/>
  <c r="B1522" i="70" s="1"/>
  <c r="B1523" i="70" s="1"/>
  <c r="B1524" i="70" s="1"/>
  <c r="B1525" i="70" s="1"/>
  <c r="B1526" i="70" s="1"/>
  <c r="B1527" i="70" s="1"/>
  <c r="B1528" i="70" s="1"/>
  <c r="B1529" i="70" s="1"/>
  <c r="B1530" i="70" s="1"/>
  <c r="B1531" i="70" s="1"/>
  <c r="B1532" i="70" s="1"/>
  <c r="B1533" i="70" s="1"/>
  <c r="B1534" i="70" s="1"/>
  <c r="B1535" i="70" s="1"/>
  <c r="B1536" i="70" s="1"/>
  <c r="B1537" i="70" s="1"/>
  <c r="B1538" i="70" s="1"/>
  <c r="B1539" i="70" s="1"/>
  <c r="B1540" i="70" s="1"/>
  <c r="B1541" i="70" s="1"/>
  <c r="B1542" i="70" s="1"/>
  <c r="B1543" i="70" s="1"/>
  <c r="B1544" i="70" s="1"/>
  <c r="B1545" i="70" s="1"/>
  <c r="B1546" i="70" s="1"/>
  <c r="B1547" i="70" s="1"/>
  <c r="B1548" i="70" s="1"/>
  <c r="B1549" i="70" s="1"/>
  <c r="B1550" i="70" s="1"/>
  <c r="B1551" i="70" s="1"/>
  <c r="B1552" i="70" s="1"/>
  <c r="B1553" i="70" s="1"/>
  <c r="B1554" i="70" s="1"/>
  <c r="B1555" i="70" s="1"/>
  <c r="B1556" i="70" s="1"/>
  <c r="B1557" i="70" s="1"/>
  <c r="B1558" i="70" s="1"/>
  <c r="B1559" i="70" s="1"/>
  <c r="B1560" i="70" s="1"/>
  <c r="B1561" i="70" s="1"/>
  <c r="B1562" i="70" s="1"/>
  <c r="B1563" i="70" s="1"/>
  <c r="B1564" i="70" s="1"/>
  <c r="B1565" i="70" s="1"/>
  <c r="B1566" i="70" s="1"/>
  <c r="B1567" i="70" s="1"/>
  <c r="B1568" i="70" s="1"/>
  <c r="B1569" i="70" s="1"/>
  <c r="B1570" i="70" s="1"/>
  <c r="B1571" i="70" s="1"/>
  <c r="B1572" i="70" s="1"/>
  <c r="B1573" i="70" s="1"/>
  <c r="B1574" i="70" s="1"/>
  <c r="B1575" i="70" s="1"/>
  <c r="B1576" i="70" s="1"/>
  <c r="B1577" i="70" s="1"/>
  <c r="B1578" i="70" s="1"/>
  <c r="B1579" i="70" s="1"/>
  <c r="B1580" i="70" s="1"/>
  <c r="B1581" i="70" s="1"/>
  <c r="B1582" i="70" s="1"/>
  <c r="B1583" i="70" s="1"/>
  <c r="B1584" i="70" s="1"/>
  <c r="B1585" i="70" s="1"/>
  <c r="B1586" i="70" s="1"/>
  <c r="B1587" i="70" s="1"/>
  <c r="B1588" i="70" s="1"/>
  <c r="B1589" i="70" s="1"/>
  <c r="B1590" i="70" s="1"/>
  <c r="B1591" i="70" s="1"/>
  <c r="B1592" i="70" s="1"/>
  <c r="B1593" i="70" s="1"/>
  <c r="B1594" i="70" s="1"/>
  <c r="B1595" i="70" s="1"/>
  <c r="B1596" i="70" s="1"/>
  <c r="B1597" i="70" s="1"/>
  <c r="B1598" i="70" s="1"/>
  <c r="B1599" i="70" s="1"/>
  <c r="B1600" i="70" s="1"/>
  <c r="B1601" i="70" s="1"/>
  <c r="B1602" i="70" s="1"/>
  <c r="B1603" i="70" s="1"/>
  <c r="B1604" i="70" s="1"/>
  <c r="B1605" i="70" s="1"/>
  <c r="B1606" i="70" s="1"/>
  <c r="B1607" i="70" s="1"/>
  <c r="B1608" i="70" s="1"/>
  <c r="B1609" i="70" s="1"/>
  <c r="B1610" i="70" s="1"/>
  <c r="B1611" i="70" s="1"/>
  <c r="B1612" i="70" s="1"/>
  <c r="B1613" i="70" s="1"/>
  <c r="B1614" i="70" s="1"/>
  <c r="B1615" i="70" s="1"/>
  <c r="B1616" i="70" s="1"/>
  <c r="B1617" i="70" s="1"/>
  <c r="B1618" i="70" s="1"/>
  <c r="B1619" i="70" s="1"/>
  <c r="B1620" i="70" s="1"/>
  <c r="B1621" i="70" s="1"/>
  <c r="B1622" i="70" s="1"/>
  <c r="B1623" i="70" s="1"/>
  <c r="B1624" i="70" s="1"/>
  <c r="B1625" i="70" s="1"/>
  <c r="B1626" i="70" s="1"/>
  <c r="B1627" i="70" s="1"/>
  <c r="B1628" i="70" s="1"/>
  <c r="B1629" i="70" s="1"/>
  <c r="B1630" i="70" s="1"/>
  <c r="B1631" i="70" s="1"/>
  <c r="B1632" i="70" s="1"/>
  <c r="B1633" i="70" s="1"/>
  <c r="B1634" i="70" s="1"/>
  <c r="B1635" i="70" s="1"/>
  <c r="B1636" i="70" s="1"/>
  <c r="B1637" i="70" s="1"/>
  <c r="B1638" i="70" s="1"/>
  <c r="B1639" i="70" s="1"/>
  <c r="B1640" i="70" s="1"/>
  <c r="B1641" i="70" s="1"/>
  <c r="B1642" i="70" s="1"/>
  <c r="B1643" i="70" s="1"/>
  <c r="B1644" i="70" s="1"/>
  <c r="B1645" i="70" s="1"/>
  <c r="B1646" i="70" s="1"/>
  <c r="B1647" i="70" s="1"/>
  <c r="B1648" i="70" s="1"/>
  <c r="B1649" i="70" s="1"/>
  <c r="B1650" i="70" s="1"/>
  <c r="B1651" i="70" s="1"/>
  <c r="B1652" i="70" s="1"/>
  <c r="B1653" i="70" s="1"/>
  <c r="B1654" i="70" s="1"/>
  <c r="B1655" i="70" s="1"/>
  <c r="B1656" i="70" s="1"/>
  <c r="B1657" i="70" s="1"/>
  <c r="B1658" i="70" s="1"/>
  <c r="B1659" i="70" s="1"/>
  <c r="B1660" i="70" s="1"/>
  <c r="B1661" i="70" s="1"/>
  <c r="B1662" i="70" s="1"/>
  <c r="B1663" i="70" s="1"/>
  <c r="B1664" i="70" s="1"/>
  <c r="B1665" i="70" s="1"/>
  <c r="B1666" i="70" s="1"/>
  <c r="B1667" i="70" s="1"/>
  <c r="B1668" i="70" s="1"/>
  <c r="B1669" i="70" s="1"/>
  <c r="B1670" i="70" s="1"/>
  <c r="B1671" i="70" s="1"/>
  <c r="B1672" i="70" s="1"/>
  <c r="B1673" i="70" s="1"/>
  <c r="B1674" i="70" s="1"/>
  <c r="B1675" i="70" s="1"/>
  <c r="B1676" i="70" s="1"/>
  <c r="B1677" i="70" s="1"/>
  <c r="B1678" i="70" s="1"/>
  <c r="B1679" i="70" s="1"/>
  <c r="B1680" i="70" s="1"/>
  <c r="B1681" i="70" s="1"/>
  <c r="B1682" i="70" s="1"/>
  <c r="B1683" i="70" s="1"/>
  <c r="B1684" i="70" s="1"/>
  <c r="B1685" i="70" s="1"/>
  <c r="B1686" i="70" s="1"/>
  <c r="B1687" i="70" s="1"/>
  <c r="B1688" i="70" s="1"/>
  <c r="B1689" i="70" s="1"/>
  <c r="B1690" i="70" s="1"/>
  <c r="B1691" i="70" s="1"/>
  <c r="B1692" i="70" s="1"/>
  <c r="B1693" i="70" s="1"/>
  <c r="B1694" i="70" s="1"/>
  <c r="B1695" i="70" s="1"/>
  <c r="B1696" i="70" s="1"/>
  <c r="B1697" i="70" s="1"/>
  <c r="B1698" i="70" s="1"/>
  <c r="B1699" i="70" s="1"/>
  <c r="B1700" i="70" s="1"/>
  <c r="B1701" i="70" s="1"/>
  <c r="B1702" i="70" s="1"/>
  <c r="B1703" i="70" s="1"/>
  <c r="B1704" i="70" s="1"/>
  <c r="B1705" i="70" s="1"/>
  <c r="B1706" i="70" s="1"/>
  <c r="B1707" i="70" s="1"/>
  <c r="B1708" i="70" s="1"/>
  <c r="B1709" i="70" s="1"/>
  <c r="B1710" i="70" s="1"/>
  <c r="B1711" i="70" s="1"/>
  <c r="B1712" i="70" s="1"/>
  <c r="B1713" i="70" s="1"/>
  <c r="B1714" i="70" s="1"/>
  <c r="B1715" i="70" s="1"/>
  <c r="B1716" i="70" s="1"/>
  <c r="B1717" i="70" s="1"/>
  <c r="B1718" i="70" s="1"/>
  <c r="B1719" i="70" s="1"/>
  <c r="B1720" i="70" s="1"/>
  <c r="B1721" i="70" s="1"/>
  <c r="B1722" i="70" s="1"/>
  <c r="B1723" i="70" s="1"/>
  <c r="B1724" i="70" s="1"/>
  <c r="B1725" i="70" s="1"/>
  <c r="B1726" i="70" s="1"/>
  <c r="B1727" i="70" s="1"/>
  <c r="B1728" i="70" s="1"/>
  <c r="B1729" i="70" s="1"/>
  <c r="B1730" i="70" s="1"/>
  <c r="B1731" i="70" s="1"/>
  <c r="B1732" i="70" s="1"/>
  <c r="B1733" i="70" s="1"/>
  <c r="B1734" i="70" s="1"/>
  <c r="B1735" i="70" s="1"/>
  <c r="B1736" i="70" s="1"/>
  <c r="B1737" i="70" s="1"/>
  <c r="B1738" i="70" s="1"/>
  <c r="B1739" i="70" s="1"/>
  <c r="B1740" i="70" s="1"/>
  <c r="B1741" i="70" s="1"/>
  <c r="B1742" i="70" s="1"/>
  <c r="B1743" i="70" s="1"/>
  <c r="B1744" i="70" s="1"/>
  <c r="B1745" i="70" s="1"/>
  <c r="B1746" i="70" s="1"/>
  <c r="B1747" i="70" s="1"/>
  <c r="B1748" i="70" s="1"/>
  <c r="B1749" i="70" s="1"/>
  <c r="B1750" i="70" s="1"/>
  <c r="B1751" i="70" s="1"/>
  <c r="B1752" i="70" s="1"/>
  <c r="B1753" i="70" s="1"/>
  <c r="B1754" i="70" s="1"/>
  <c r="B1755" i="70" s="1"/>
  <c r="B1756" i="70" s="1"/>
  <c r="B1757" i="70" s="1"/>
  <c r="B1758" i="70" s="1"/>
  <c r="B1759" i="70" s="1"/>
  <c r="B1760" i="70" s="1"/>
  <c r="B1761" i="70" s="1"/>
  <c r="B1762" i="70" s="1"/>
  <c r="B1763" i="70" s="1"/>
  <c r="B1764" i="70" s="1"/>
  <c r="B1765" i="70" s="1"/>
  <c r="B1766" i="70" s="1"/>
  <c r="B1767" i="70" s="1"/>
  <c r="B1768" i="70" s="1"/>
  <c r="B1769" i="70" s="1"/>
  <c r="B1770" i="70" s="1"/>
  <c r="B1771" i="70" s="1"/>
  <c r="B1772" i="70" s="1"/>
  <c r="B1773" i="70" s="1"/>
  <c r="B1774" i="70" s="1"/>
  <c r="B1775" i="70" s="1"/>
  <c r="B1776" i="70" s="1"/>
  <c r="B1777" i="70" s="1"/>
  <c r="B1778" i="70" s="1"/>
  <c r="B1779" i="70" s="1"/>
  <c r="B1780" i="70" s="1"/>
  <c r="B1781" i="70" s="1"/>
  <c r="B1782" i="70" s="1"/>
  <c r="B1783" i="70" s="1"/>
  <c r="B1784" i="70" s="1"/>
  <c r="B1785" i="70" s="1"/>
  <c r="B1786" i="70" s="1"/>
  <c r="B1787" i="70" s="1"/>
  <c r="B1788" i="70" s="1"/>
  <c r="B1789" i="70" s="1"/>
  <c r="B1790" i="70" s="1"/>
  <c r="B1791" i="70" s="1"/>
  <c r="B1792" i="70" s="1"/>
  <c r="B1793" i="70" s="1"/>
  <c r="B1794" i="70" s="1"/>
  <c r="B1795" i="70" s="1"/>
  <c r="B1796" i="70" s="1"/>
  <c r="B1797" i="70" s="1"/>
  <c r="B1798" i="70" s="1"/>
  <c r="B1799" i="70" s="1"/>
  <c r="B1800" i="70" s="1"/>
  <c r="B1801" i="70" s="1"/>
  <c r="B1802" i="70" s="1"/>
  <c r="B1803" i="70" s="1"/>
  <c r="B1804" i="70" s="1"/>
  <c r="B1805" i="70" s="1"/>
  <c r="B1806" i="70" s="1"/>
  <c r="B1807" i="70" s="1"/>
  <c r="B1808" i="70" s="1"/>
  <c r="B1809" i="70" s="1"/>
  <c r="B1810" i="70" s="1"/>
  <c r="B1811" i="70" s="1"/>
  <c r="B1812" i="70" s="1"/>
  <c r="B1813" i="70" s="1"/>
  <c r="B1814" i="70" s="1"/>
  <c r="B1815" i="70" s="1"/>
  <c r="B1816" i="70" s="1"/>
  <c r="B1817" i="70" s="1"/>
  <c r="B1818" i="70" s="1"/>
  <c r="B1819" i="70" s="1"/>
  <c r="B1820" i="70" s="1"/>
  <c r="B1821" i="70" s="1"/>
  <c r="B1822" i="70" s="1"/>
  <c r="B1823" i="70" s="1"/>
  <c r="B1824" i="70" s="1"/>
  <c r="B1825" i="70" s="1"/>
  <c r="B1826" i="70" s="1"/>
  <c r="B1827" i="70" s="1"/>
  <c r="B1828" i="70" s="1"/>
  <c r="B1829" i="70" s="1"/>
  <c r="B1830" i="70" s="1"/>
  <c r="B1831" i="70" s="1"/>
  <c r="B1832" i="70" s="1"/>
  <c r="B1833" i="70" s="1"/>
  <c r="B1834" i="70" s="1"/>
  <c r="B1835" i="70" s="1"/>
  <c r="B1836" i="70" s="1"/>
  <c r="B1837" i="70" s="1"/>
  <c r="B1838" i="70" s="1"/>
  <c r="B1839" i="70" s="1"/>
  <c r="B1840" i="70" s="1"/>
  <c r="B1841" i="70" s="1"/>
  <c r="B1842" i="70" s="1"/>
  <c r="B1843" i="70" s="1"/>
  <c r="B1844" i="70" s="1"/>
  <c r="B1845" i="70" s="1"/>
  <c r="B1846" i="70" s="1"/>
  <c r="B1847" i="70" s="1"/>
  <c r="B1848" i="70" s="1"/>
  <c r="B1849" i="70" s="1"/>
  <c r="B1850" i="70" s="1"/>
  <c r="B1851" i="70" s="1"/>
  <c r="B1852" i="70" s="1"/>
  <c r="B1853" i="70" s="1"/>
  <c r="B1854" i="70" s="1"/>
  <c r="B1855" i="70" s="1"/>
  <c r="B1856" i="70" s="1"/>
  <c r="B1857" i="70" s="1"/>
  <c r="B1858" i="70" s="1"/>
  <c r="B1859" i="70" s="1"/>
  <c r="B1860" i="70" s="1"/>
  <c r="B1861" i="70" s="1"/>
  <c r="B1862" i="70" s="1"/>
  <c r="B1863" i="70" s="1"/>
  <c r="B1864" i="70" s="1"/>
  <c r="B1865" i="70" s="1"/>
  <c r="B1866" i="70" s="1"/>
  <c r="B1867" i="70" s="1"/>
  <c r="B1868" i="70" s="1"/>
  <c r="B1869" i="70" s="1"/>
  <c r="B1870" i="70" s="1"/>
  <c r="B1871" i="70" s="1"/>
  <c r="B1872" i="70" s="1"/>
  <c r="B1873" i="70" s="1"/>
  <c r="B1874" i="70" s="1"/>
  <c r="B1875" i="70" s="1"/>
  <c r="B1876" i="70" s="1"/>
  <c r="B1877" i="70" s="1"/>
  <c r="B1878" i="70" s="1"/>
  <c r="B1879" i="70" s="1"/>
  <c r="B1880" i="70" s="1"/>
  <c r="B1881" i="70" s="1"/>
  <c r="B1882" i="70" s="1"/>
  <c r="B1883" i="70" s="1"/>
  <c r="B1884" i="70" s="1"/>
  <c r="B1885" i="70" s="1"/>
  <c r="B1886" i="70" s="1"/>
  <c r="B1887" i="70" s="1"/>
  <c r="B1888" i="70" s="1"/>
  <c r="B1889" i="70" s="1"/>
  <c r="B1890" i="70" s="1"/>
  <c r="B1891" i="70" s="1"/>
  <c r="B1892" i="70" s="1"/>
  <c r="B1893" i="70" s="1"/>
  <c r="B1894" i="70" s="1"/>
  <c r="B1895" i="70" s="1"/>
  <c r="B1896" i="70" s="1"/>
  <c r="B1897" i="70" s="1"/>
  <c r="B1898" i="70" s="1"/>
  <c r="B1899" i="70" s="1"/>
  <c r="B1900" i="70" s="1"/>
  <c r="B1901" i="70" s="1"/>
  <c r="B1902" i="70" s="1"/>
  <c r="B1903" i="70" s="1"/>
  <c r="B1904" i="70" s="1"/>
  <c r="B1905" i="70" s="1"/>
  <c r="B1906" i="70" s="1"/>
  <c r="B1907" i="70" s="1"/>
  <c r="B1908" i="70" s="1"/>
  <c r="B1909" i="70" s="1"/>
  <c r="B1910" i="70" s="1"/>
  <c r="B1911" i="70" s="1"/>
  <c r="B1912" i="70" s="1"/>
  <c r="B1913" i="70" s="1"/>
  <c r="B1914" i="70" s="1"/>
  <c r="B1915" i="70" s="1"/>
  <c r="B1916" i="70" s="1"/>
  <c r="B1917" i="70" s="1"/>
  <c r="B1918" i="70" s="1"/>
  <c r="B1919" i="70" s="1"/>
  <c r="B1920" i="70" s="1"/>
  <c r="B1921" i="70" s="1"/>
  <c r="B1922" i="70" s="1"/>
  <c r="B1923" i="70" s="1"/>
  <c r="B1924" i="70" s="1"/>
  <c r="B1925" i="70" s="1"/>
  <c r="B1926" i="70" s="1"/>
  <c r="B1927" i="70" s="1"/>
  <c r="B1928" i="70" s="1"/>
  <c r="B1929" i="70" s="1"/>
  <c r="B1930" i="70" s="1"/>
  <c r="B1931" i="70" s="1"/>
  <c r="B1932" i="70" s="1"/>
  <c r="B1933" i="70" s="1"/>
  <c r="B1934" i="70" s="1"/>
  <c r="B1935" i="70" s="1"/>
  <c r="B1936" i="70" s="1"/>
  <c r="B1937" i="70" s="1"/>
  <c r="B1938" i="70" s="1"/>
  <c r="B1939" i="70" s="1"/>
  <c r="B1940" i="70" s="1"/>
  <c r="B1941" i="70" s="1"/>
  <c r="B1942" i="70" s="1"/>
  <c r="B1943" i="70" s="1"/>
  <c r="B1944" i="70" s="1"/>
  <c r="B1945" i="70" s="1"/>
  <c r="B1946" i="70" s="1"/>
  <c r="B1947" i="70" s="1"/>
  <c r="B1948" i="70" s="1"/>
  <c r="B1949" i="70" s="1"/>
  <c r="B1950" i="70" s="1"/>
  <c r="B1951" i="70" s="1"/>
  <c r="B1952" i="70" s="1"/>
  <c r="B1953" i="70" s="1"/>
  <c r="B1954" i="70" s="1"/>
  <c r="B1955" i="70" s="1"/>
  <c r="B1956" i="70" s="1"/>
  <c r="B1957" i="70" s="1"/>
  <c r="B1958" i="70" s="1"/>
  <c r="B1959" i="70" s="1"/>
  <c r="B1960" i="70" s="1"/>
  <c r="B1961" i="70" s="1"/>
  <c r="B1962" i="70" s="1"/>
  <c r="B1963" i="70" s="1"/>
  <c r="B1964" i="70" s="1"/>
  <c r="B1965" i="70" s="1"/>
  <c r="B1966" i="70" s="1"/>
  <c r="B1967" i="70" s="1"/>
  <c r="B1968" i="70" s="1"/>
  <c r="B1969" i="70" s="1"/>
  <c r="B1970" i="70" s="1"/>
  <c r="B1971" i="70" s="1"/>
  <c r="B1972" i="70" s="1"/>
  <c r="B1973" i="70" s="1"/>
  <c r="B1974" i="70" s="1"/>
  <c r="B1975" i="70" s="1"/>
  <c r="B1976" i="70" s="1"/>
  <c r="B1977" i="70" s="1"/>
  <c r="B1978" i="70" s="1"/>
  <c r="B1979" i="70" s="1"/>
  <c r="B1980" i="70" s="1"/>
  <c r="B1981" i="70" s="1"/>
  <c r="B1982" i="70" s="1"/>
  <c r="B1983" i="70" s="1"/>
  <c r="B1984" i="70" s="1"/>
  <c r="B1985" i="70" s="1"/>
  <c r="B1986" i="70" s="1"/>
  <c r="B1987" i="70" s="1"/>
  <c r="B1988" i="70" s="1"/>
  <c r="B1989" i="70" s="1"/>
  <c r="B1990" i="70" s="1"/>
  <c r="B1991" i="70" s="1"/>
  <c r="B1992" i="70" s="1"/>
  <c r="B1993" i="70" s="1"/>
  <c r="B1994" i="70" s="1"/>
  <c r="B1995" i="70" s="1"/>
  <c r="B1996" i="70" s="1"/>
  <c r="B1997" i="70" s="1"/>
  <c r="B1998" i="70" s="1"/>
  <c r="B1999" i="70" s="1"/>
  <c r="B2000" i="70" s="1"/>
  <c r="B2001" i="70" s="1"/>
  <c r="B2002" i="70" s="1"/>
  <c r="B2003" i="70" s="1"/>
  <c r="B2004" i="70" s="1"/>
  <c r="B2005" i="70" s="1"/>
  <c r="B2006" i="70" s="1"/>
  <c r="B2007" i="70" s="1"/>
  <c r="B2008" i="70" s="1"/>
  <c r="B2009" i="70" s="1"/>
  <c r="B2010" i="70" s="1"/>
  <c r="B2011" i="70" s="1"/>
  <c r="B2012" i="70" s="1"/>
  <c r="B2013" i="70" s="1"/>
  <c r="B2014" i="70" s="1"/>
  <c r="B2015" i="70" s="1"/>
  <c r="B2016" i="70" s="1"/>
  <c r="B2017" i="70" s="1"/>
  <c r="B2018" i="70" s="1"/>
  <c r="B2019" i="70" s="1"/>
  <c r="B2020" i="70" s="1"/>
  <c r="B2021" i="70" s="1"/>
  <c r="B2022" i="70" s="1"/>
  <c r="B2023" i="70" s="1"/>
  <c r="B2024" i="70" s="1"/>
  <c r="B2025" i="70" s="1"/>
  <c r="B2026" i="70" s="1"/>
  <c r="B2027" i="70" s="1"/>
  <c r="B2028" i="70" s="1"/>
  <c r="B2029" i="70" s="1"/>
  <c r="B2030" i="70" s="1"/>
  <c r="B2031" i="70" s="1"/>
  <c r="B2032" i="70" s="1"/>
  <c r="B2033" i="70" s="1"/>
  <c r="B2034" i="70" s="1"/>
  <c r="B2035" i="70" s="1"/>
  <c r="B2036" i="70" s="1"/>
  <c r="B2037" i="70" s="1"/>
  <c r="B2038" i="70" s="1"/>
  <c r="B2039" i="70" s="1"/>
  <c r="B2040" i="70" s="1"/>
  <c r="B2041" i="70" s="1"/>
  <c r="B2042" i="70" s="1"/>
  <c r="B2043" i="70" s="1"/>
  <c r="B2044" i="70" s="1"/>
  <c r="B2045" i="70" s="1"/>
  <c r="B2046" i="70" s="1"/>
  <c r="B2047" i="70" s="1"/>
  <c r="B2048" i="70" s="1"/>
  <c r="B2049" i="70" s="1"/>
  <c r="B2050" i="70" s="1"/>
  <c r="B2051" i="70" s="1"/>
  <c r="B2052" i="70" s="1"/>
  <c r="B2053" i="70" s="1"/>
  <c r="B2054" i="70" s="1"/>
  <c r="B2055" i="70" s="1"/>
  <c r="B2056" i="70" s="1"/>
  <c r="B2057" i="70" s="1"/>
  <c r="B2058" i="70" s="1"/>
  <c r="B2059" i="70" s="1"/>
  <c r="B2060" i="70" s="1"/>
  <c r="B2061" i="70" s="1"/>
  <c r="B2062" i="70" s="1"/>
  <c r="B2063" i="70" s="1"/>
  <c r="B2064" i="70" s="1"/>
  <c r="B2065" i="70" s="1"/>
  <c r="B2066" i="70" s="1"/>
  <c r="B2067" i="70" s="1"/>
  <c r="B2068" i="70" s="1"/>
  <c r="B2069" i="70" s="1"/>
  <c r="B2070" i="70" s="1"/>
  <c r="B2071" i="70" s="1"/>
  <c r="B2072" i="70" s="1"/>
  <c r="B2073" i="70" s="1"/>
  <c r="B2074" i="70" s="1"/>
  <c r="B2077" i="70" s="1"/>
  <c r="B2078" i="70" s="1"/>
  <c r="B2079" i="70" s="1"/>
  <c r="B2080" i="70" s="1"/>
  <c r="B2081" i="70" s="1"/>
  <c r="B2082" i="70" s="1"/>
  <c r="B2083" i="70" s="1"/>
  <c r="B2084" i="70" s="1"/>
  <c r="B2085" i="70" s="1"/>
  <c r="B2086" i="70" s="1"/>
  <c r="B2087" i="70" s="1"/>
  <c r="B2088" i="70" s="1"/>
  <c r="B2089" i="70" s="1"/>
  <c r="B2090" i="70" s="1"/>
  <c r="B2091" i="70" s="1"/>
  <c r="B2092" i="70" s="1"/>
  <c r="F48" i="13" l="1"/>
  <c r="S30" i="13"/>
  <c r="AC26" i="30" l="1"/>
  <c r="AC27" i="30"/>
  <c r="AC28" i="30"/>
  <c r="AC29" i="30"/>
  <c r="AC25" i="30"/>
  <c r="B11" i="41"/>
  <c r="B12" i="41" s="1"/>
  <c r="B13" i="41" s="1"/>
  <c r="B14" i="41" s="1"/>
  <c r="B15" i="41" s="1"/>
  <c r="B16" i="41" s="1"/>
  <c r="B17" i="41" s="1"/>
  <c r="B18" i="41" s="1"/>
  <c r="B19" i="41" s="1"/>
  <c r="B20" i="41" s="1"/>
  <c r="B21" i="41" s="1"/>
  <c r="B22" i="41" s="1"/>
  <c r="B23" i="41" s="1"/>
  <c r="B24" i="41" s="1"/>
  <c r="B25" i="41" s="1"/>
  <c r="B26" i="41" s="1"/>
  <c r="B27" i="41" s="1"/>
  <c r="B28" i="41" s="1"/>
  <c r="B29" i="41" s="1"/>
  <c r="B30" i="41" s="1"/>
  <c r="G15" i="26" l="1"/>
  <c r="I14" i="26"/>
  <c r="K14" i="26"/>
  <c r="G14" i="26"/>
  <c r="AC10" i="30"/>
  <c r="AA37" i="30"/>
  <c r="AB37" i="30"/>
  <c r="AA38" i="30"/>
  <c r="AB38" i="30"/>
  <c r="AA30" i="30"/>
  <c r="AA31" i="30" s="1"/>
  <c r="AB30" i="30"/>
  <c r="AB31" i="30"/>
  <c r="F38" i="30"/>
  <c r="E38" i="30"/>
  <c r="H31" i="30"/>
  <c r="H30" i="30"/>
  <c r="AB8" i="13"/>
  <c r="AB9" i="13"/>
  <c r="AB10" i="13"/>
  <c r="AB11" i="13"/>
  <c r="AB12" i="13"/>
  <c r="AB13" i="13"/>
  <c r="AB14" i="13"/>
  <c r="AB15" i="13"/>
  <c r="AB16" i="13"/>
  <c r="AB17" i="13"/>
  <c r="AB18" i="13"/>
  <c r="AB19" i="13"/>
  <c r="AB20" i="13"/>
  <c r="AB21" i="13"/>
  <c r="AB22" i="13"/>
  <c r="AB23" i="13"/>
  <c r="AB24" i="13"/>
  <c r="AB25" i="13"/>
  <c r="AB26" i="13"/>
  <c r="AB27" i="13"/>
  <c r="AB28" i="13"/>
  <c r="AB29" i="13"/>
  <c r="AB31" i="13"/>
  <c r="AB32" i="13"/>
  <c r="AB33" i="13"/>
  <c r="AB34" i="13"/>
  <c r="AB35" i="13"/>
  <c r="AB36" i="13"/>
  <c r="AB37" i="13"/>
  <c r="AB38" i="13"/>
  <c r="AB39" i="13"/>
  <c r="AB40" i="13"/>
  <c r="AB41" i="13"/>
  <c r="AB42" i="13"/>
  <c r="AB43" i="13"/>
  <c r="AB44" i="13"/>
  <c r="AB45" i="13"/>
  <c r="AB47" i="13"/>
  <c r="AB7" i="13"/>
  <c r="Z7" i="12"/>
  <c r="Z8" i="12"/>
  <c r="Z9" i="12"/>
  <c r="Z11" i="12"/>
  <c r="Z12" i="12"/>
  <c r="Z13" i="12"/>
  <c r="Z14" i="12"/>
  <c r="Z15" i="12"/>
  <c r="Z17" i="12"/>
  <c r="Z18" i="12"/>
  <c r="Z19" i="12"/>
  <c r="Z20" i="12"/>
  <c r="Z22" i="12"/>
  <c r="Z23" i="12"/>
  <c r="Z24" i="12"/>
  <c r="Z25" i="12"/>
  <c r="Z26" i="12"/>
  <c r="Z6" i="12"/>
  <c r="AA9" i="23"/>
  <c r="AA10" i="23"/>
  <c r="AA11" i="23"/>
  <c r="AA12" i="23"/>
  <c r="AA13" i="23"/>
  <c r="AA14" i="23"/>
  <c r="AA15" i="23"/>
  <c r="AA17" i="23"/>
  <c r="AA18" i="23"/>
  <c r="AA19" i="23"/>
  <c r="AA20" i="23"/>
  <c r="AA21" i="23"/>
  <c r="AA22" i="23"/>
  <c r="AA23" i="23"/>
  <c r="AA26" i="23"/>
  <c r="AA27" i="23"/>
  <c r="AA8" i="23"/>
  <c r="Z16" i="23"/>
  <c r="Z12" i="23"/>
  <c r="Z8" i="23"/>
  <c r="Z25" i="23" s="1"/>
  <c r="Z24" i="23" s="1"/>
  <c r="AB35" i="22"/>
  <c r="AB36" i="22"/>
  <c r="AB32" i="22"/>
  <c r="AB33" i="22"/>
  <c r="AB9" i="22"/>
  <c r="AB10" i="22"/>
  <c r="AB12" i="22"/>
  <c r="AB13" i="22"/>
  <c r="AB14" i="22"/>
  <c r="AB15" i="22"/>
  <c r="AA45" i="13"/>
  <c r="AA44" i="13"/>
  <c r="AA42" i="13"/>
  <c r="AA40" i="13"/>
  <c r="AA38" i="13"/>
  <c r="AA36" i="13"/>
  <c r="AA34" i="13"/>
  <c r="AA32" i="13"/>
  <c r="AA30" i="13"/>
  <c r="AA28" i="13"/>
  <c r="AA25" i="13"/>
  <c r="AA24" i="13"/>
  <c r="AA22" i="13"/>
  <c r="AA20" i="13"/>
  <c r="AA18" i="13"/>
  <c r="AA16" i="13"/>
  <c r="AA14" i="13"/>
  <c r="AA12" i="13"/>
  <c r="AA10" i="13"/>
  <c r="AA8" i="13"/>
  <c r="Y27" i="12"/>
  <c r="Y16" i="12"/>
  <c r="AA34" i="22"/>
  <c r="AA20" i="22"/>
  <c r="AA8" i="22"/>
  <c r="B12" i="55"/>
  <c r="B11" i="55" s="1"/>
  <c r="B10" i="55" s="1"/>
  <c r="B9" i="55" s="1"/>
  <c r="B8" i="55" s="1"/>
  <c r="B7" i="55" s="1"/>
  <c r="M4" i="55"/>
  <c r="N4" i="55" s="1"/>
  <c r="O4" i="55" s="1"/>
  <c r="P4" i="55" s="1"/>
  <c r="Q4" i="55" s="1"/>
  <c r="R4" i="55" s="1"/>
  <c r="S4" i="55" s="1"/>
  <c r="AA47" i="13" l="1"/>
  <c r="AA46" i="13"/>
  <c r="AA26" i="13"/>
  <c r="AA48" i="13" s="1"/>
  <c r="AA19" i="22"/>
  <c r="AA21" i="22" s="1"/>
  <c r="AA31" i="22" l="1"/>
  <c r="R28" i="50"/>
  <c r="R29" i="50"/>
  <c r="F27" i="50"/>
  <c r="G27" i="50"/>
  <c r="H27" i="50"/>
  <c r="I27" i="50"/>
  <c r="J27" i="50"/>
  <c r="K27" i="50"/>
  <c r="L27" i="50"/>
  <c r="M27" i="50"/>
  <c r="N27" i="50"/>
  <c r="O27" i="50"/>
  <c r="P27" i="50"/>
  <c r="Q27" i="50"/>
  <c r="F16" i="48"/>
  <c r="F22" i="48" s="1"/>
  <c r="F17" i="48"/>
  <c r="F18" i="48"/>
  <c r="F19" i="48"/>
  <c r="F20" i="48"/>
  <c r="F21" i="48"/>
  <c r="E22" i="48"/>
  <c r="F23" i="48"/>
  <c r="F24" i="48"/>
  <c r="F29" i="48" s="1"/>
  <c r="F25" i="48"/>
  <c r="F26" i="48"/>
  <c r="F27" i="48"/>
  <c r="F28" i="48"/>
  <c r="E15" i="48"/>
  <c r="E29" i="48"/>
  <c r="I28" i="59" l="1"/>
  <c r="I29" i="59"/>
  <c r="H28" i="59"/>
  <c r="H29" i="59"/>
  <c r="G28" i="59"/>
  <c r="G29" i="59"/>
  <c r="I27" i="59"/>
  <c r="H27" i="59"/>
  <c r="G27" i="59"/>
  <c r="F26" i="59"/>
  <c r="I26" i="59"/>
  <c r="H26" i="59"/>
  <c r="G26" i="59"/>
  <c r="I15" i="59"/>
  <c r="I16" i="59"/>
  <c r="I17" i="59"/>
  <c r="I18" i="59"/>
  <c r="I19" i="59"/>
  <c r="I20" i="59"/>
  <c r="I21" i="59"/>
  <c r="I22" i="59"/>
  <c r="I23" i="59"/>
  <c r="I24" i="59"/>
  <c r="I25" i="59"/>
  <c r="I14" i="59"/>
  <c r="H16" i="59"/>
  <c r="H17" i="59"/>
  <c r="H18" i="59"/>
  <c r="H19" i="59"/>
  <c r="H20" i="59"/>
  <c r="H21" i="59"/>
  <c r="H22" i="59"/>
  <c r="H23" i="59"/>
  <c r="H24" i="59"/>
  <c r="H25" i="59"/>
  <c r="H14" i="59"/>
  <c r="H13" i="59" s="1"/>
  <c r="G15" i="59"/>
  <c r="G16" i="59"/>
  <c r="G17" i="59"/>
  <c r="G18" i="59"/>
  <c r="G19" i="59"/>
  <c r="G20" i="59"/>
  <c r="G21" i="59"/>
  <c r="G22" i="59"/>
  <c r="G23" i="59"/>
  <c r="G24" i="59"/>
  <c r="G25" i="59"/>
  <c r="G14" i="59"/>
  <c r="G13" i="59" s="1"/>
  <c r="I9" i="59"/>
  <c r="I10" i="59"/>
  <c r="I11" i="59"/>
  <c r="I12" i="59"/>
  <c r="I8" i="59"/>
  <c r="H9" i="59"/>
  <c r="H10" i="59"/>
  <c r="H11" i="59"/>
  <c r="H12" i="59"/>
  <c r="H8" i="59"/>
  <c r="G9" i="59"/>
  <c r="G10" i="59"/>
  <c r="G11" i="59"/>
  <c r="G12" i="59"/>
  <c r="G8" i="59"/>
  <c r="J10" i="59"/>
  <c r="N10" i="59"/>
  <c r="R10" i="59"/>
  <c r="V10" i="59"/>
  <c r="I13" i="59" l="1"/>
  <c r="F10" i="59"/>
  <c r="B6" i="61" l="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l="1"/>
  <c r="B29" i="61" s="1"/>
  <c r="B30" i="61" s="1"/>
  <c r="B31" i="61" s="1"/>
  <c r="B32" i="61" s="1"/>
  <c r="B33" i="61" s="1"/>
  <c r="B34" i="61" s="1"/>
  <c r="B35" i="61" s="1"/>
  <c r="B36" i="61" s="1"/>
  <c r="B37" i="61" s="1"/>
  <c r="B38" i="61" s="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B62" i="61" s="1"/>
  <c r="B63" i="61" s="1"/>
  <c r="B64" i="61" s="1"/>
  <c r="B65" i="61" s="1"/>
  <c r="B66" i="61" s="1"/>
  <c r="B67" i="61" s="1"/>
  <c r="B68" i="61" s="1"/>
  <c r="B69" i="61" s="1"/>
  <c r="B70" i="61" s="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94" i="61" s="1"/>
  <c r="B95" i="61" s="1"/>
  <c r="B96" i="61" s="1"/>
  <c r="B97" i="61" s="1"/>
  <c r="B98" i="61" s="1"/>
  <c r="B99" i="61" s="1"/>
  <c r="B100" i="61" s="1"/>
  <c r="B101" i="61" s="1"/>
  <c r="B102" i="61" s="1"/>
  <c r="B103" i="61" s="1"/>
  <c r="B104" i="61" s="1"/>
  <c r="B105" i="61" s="1"/>
  <c r="B106" i="61" s="1"/>
  <c r="B107" i="61" s="1"/>
  <c r="B108" i="61" s="1"/>
  <c r="B109" i="61" s="1"/>
  <c r="B110" i="61" s="1"/>
  <c r="B111" i="61" s="1"/>
  <c r="B112" i="61" s="1"/>
  <c r="B113" i="61" s="1"/>
  <c r="B114" i="61" s="1"/>
  <c r="B115" i="61" s="1"/>
  <c r="B116" i="61" s="1"/>
  <c r="B117" i="61" s="1"/>
  <c r="B118" i="61" s="1"/>
  <c r="B119" i="61" s="1"/>
  <c r="B120" i="61" s="1"/>
  <c r="B121" i="61" s="1"/>
  <c r="B122" i="61" s="1"/>
  <c r="B123" i="61" s="1"/>
  <c r="B124" i="61" s="1"/>
  <c r="B125" i="61" s="1"/>
  <c r="B126" i="61" s="1"/>
  <c r="B127" i="61" s="1"/>
  <c r="B128" i="61" s="1"/>
  <c r="B129" i="61" s="1"/>
  <c r="B130" i="61" s="1"/>
  <c r="B131" i="61" s="1"/>
  <c r="B132" i="61" s="1"/>
  <c r="B133" i="61" s="1"/>
  <c r="B134" i="61" s="1"/>
  <c r="B135" i="61" s="1"/>
  <c r="B136" i="61" s="1"/>
  <c r="B137" i="61" s="1"/>
  <c r="B138" i="61" s="1"/>
  <c r="B139" i="61" s="1"/>
  <c r="B140" i="61" s="1"/>
  <c r="B141" i="61" s="1"/>
  <c r="B142" i="61" s="1"/>
  <c r="B143" i="61" s="1"/>
  <c r="B144" i="61" s="1"/>
  <c r="B145" i="61" s="1"/>
  <c r="B146" i="61" s="1"/>
  <c r="B147" i="61" s="1"/>
  <c r="B148" i="61" s="1"/>
  <c r="B149" i="61" s="1"/>
  <c r="B150" i="61" s="1"/>
  <c r="B151" i="61" s="1"/>
  <c r="B152" i="61" s="1"/>
  <c r="B153" i="61" s="1"/>
  <c r="B154" i="61" s="1"/>
  <c r="B155" i="61" s="1"/>
  <c r="B156" i="61" s="1"/>
  <c r="B157" i="61" s="1"/>
  <c r="B158" i="61" s="1"/>
  <c r="B159" i="61" s="1"/>
  <c r="B160" i="61" s="1"/>
  <c r="B161" i="61" s="1"/>
  <c r="B162" i="61" s="1"/>
  <c r="B163" i="61" s="1"/>
  <c r="B164" i="61" s="1"/>
  <c r="B165" i="61" s="1"/>
  <c r="B166" i="61" s="1"/>
  <c r="B167" i="61" s="1"/>
  <c r="B168" i="61" s="1"/>
  <c r="B169" i="61" s="1"/>
  <c r="B170" i="61" s="1"/>
  <c r="B171" i="61" s="1"/>
  <c r="B172" i="61" s="1"/>
  <c r="B173" i="61" s="1"/>
  <c r="B174" i="61" s="1"/>
  <c r="B175" i="61" s="1"/>
  <c r="B176" i="61" s="1"/>
  <c r="B177" i="61" s="1"/>
  <c r="B178" i="61" s="1"/>
  <c r="B179" i="61" s="1"/>
  <c r="B180" i="61" s="1"/>
  <c r="B181" i="61" s="1"/>
  <c r="B182" i="61" s="1"/>
  <c r="B183" i="61" s="1"/>
  <c r="B184" i="61" s="1"/>
  <c r="B185" i="61" s="1"/>
  <c r="B186" i="61" s="1"/>
  <c r="B187" i="61" s="1"/>
  <c r="B188" i="61" s="1"/>
  <c r="B189" i="61" s="1"/>
  <c r="B190" i="61" s="1"/>
  <c r="B191" i="61" s="1"/>
  <c r="B192" i="61" s="1"/>
  <c r="B193" i="61" s="1"/>
  <c r="B194" i="61" s="1"/>
  <c r="B195" i="61" s="1"/>
  <c r="B196" i="61" s="1"/>
  <c r="B197" i="61" s="1"/>
  <c r="B198" i="61" s="1"/>
  <c r="B199" i="61" s="1"/>
  <c r="B200" i="61" s="1"/>
  <c r="B201" i="61" s="1"/>
  <c r="B202" i="61" s="1"/>
  <c r="B203" i="61" s="1"/>
  <c r="B204" i="61" s="1"/>
  <c r="B205" i="61" s="1"/>
  <c r="B206" i="61" s="1"/>
  <c r="B207" i="61" s="1"/>
  <c r="B208" i="61" s="1"/>
  <c r="B209" i="61" s="1"/>
  <c r="B210" i="61" s="1"/>
  <c r="B211" i="61" s="1"/>
  <c r="B212" i="61" s="1"/>
  <c r="B213" i="61" s="1"/>
  <c r="B214" i="61" s="1"/>
  <c r="B215" i="61" s="1"/>
  <c r="B216" i="61" s="1"/>
  <c r="B217" i="61" s="1"/>
  <c r="B218" i="61" s="1"/>
  <c r="B219" i="61" s="1"/>
  <c r="B220" i="61" s="1"/>
  <c r="B221" i="61" s="1"/>
  <c r="B222" i="61" s="1"/>
  <c r="B223" i="61" s="1"/>
  <c r="B224" i="61" s="1"/>
  <c r="B225" i="61" s="1"/>
  <c r="B226" i="61" s="1"/>
  <c r="B227" i="61" s="1"/>
  <c r="B228" i="61" s="1"/>
  <c r="B229" i="61" s="1"/>
  <c r="B230" i="61" s="1"/>
  <c r="B231" i="61" s="1"/>
  <c r="B232" i="61" s="1"/>
  <c r="B233" i="61" s="1"/>
  <c r="B234" i="61" s="1"/>
  <c r="B235" i="61" s="1"/>
  <c r="B236" i="61" s="1"/>
  <c r="B237" i="61" s="1"/>
  <c r="B238" i="61" s="1"/>
  <c r="B239" i="61" s="1"/>
  <c r="B240" i="61" s="1"/>
  <c r="B241" i="61" s="1"/>
  <c r="B242" i="61" s="1"/>
  <c r="B243" i="61" s="1"/>
  <c r="B244" i="61" s="1"/>
  <c r="B245" i="61" s="1"/>
  <c r="B246" i="61" s="1"/>
  <c r="B247" i="61" s="1"/>
  <c r="B248" i="61" s="1"/>
  <c r="B249" i="61" s="1"/>
  <c r="B250" i="61" s="1"/>
  <c r="B251" i="61" s="1"/>
  <c r="B252" i="61" s="1"/>
  <c r="B253" i="61" s="1"/>
  <c r="B254" i="61" s="1"/>
  <c r="B255" i="61" s="1"/>
  <c r="B256" i="61" s="1"/>
  <c r="B257" i="61" s="1"/>
  <c r="B258" i="61" s="1"/>
  <c r="B259" i="61" s="1"/>
  <c r="B260" i="61" s="1"/>
  <c r="B261" i="61" s="1"/>
  <c r="B262" i="61" s="1"/>
  <c r="B263" i="61" s="1"/>
  <c r="B264" i="61" s="1"/>
  <c r="B265" i="61" s="1"/>
  <c r="B266" i="61" s="1"/>
  <c r="B267" i="61" s="1"/>
  <c r="B268" i="61" s="1"/>
  <c r="B269" i="61" s="1"/>
  <c r="B270" i="61" s="1"/>
  <c r="B271" i="61" s="1"/>
  <c r="B272" i="61" s="1"/>
  <c r="B273" i="61" s="1"/>
  <c r="B274" i="61" s="1"/>
  <c r="B275" i="61" s="1"/>
  <c r="B276" i="61" s="1"/>
  <c r="B277" i="61" s="1"/>
  <c r="B278" i="61" s="1"/>
  <c r="B279" i="61" s="1"/>
  <c r="B280" i="61" s="1"/>
  <c r="B281" i="61" s="1"/>
  <c r="B282" i="61" s="1"/>
  <c r="B283" i="61" s="1"/>
  <c r="B284" i="61" s="1"/>
  <c r="B285" i="61" s="1"/>
  <c r="B286" i="61" s="1"/>
  <c r="B287" i="61" s="1"/>
  <c r="B288" i="61" s="1"/>
  <c r="B289" i="61" s="1"/>
  <c r="B290" i="61" s="1"/>
  <c r="B291" i="61" s="1"/>
  <c r="B292" i="61" s="1"/>
  <c r="B293" i="61" s="1"/>
  <c r="B294" i="61" s="1"/>
  <c r="B295" i="61" s="1"/>
  <c r="B296" i="61" s="1"/>
  <c r="B297" i="61" s="1"/>
  <c r="B298" i="61" s="1"/>
  <c r="B299" i="61" s="1"/>
  <c r="B300" i="61" s="1"/>
  <c r="B301" i="61" s="1"/>
  <c r="B302" i="61" s="1"/>
  <c r="B303" i="61" s="1"/>
  <c r="B304" i="61" s="1"/>
  <c r="B305" i="61" s="1"/>
  <c r="B306" i="61" s="1"/>
  <c r="B307" i="61" s="1"/>
  <c r="B308" i="61" s="1"/>
  <c r="B309" i="61" s="1"/>
  <c r="B310" i="61" s="1"/>
  <c r="B311" i="61" s="1"/>
  <c r="B312" i="61" s="1"/>
  <c r="B313" i="61" s="1"/>
  <c r="B314" i="61" s="1"/>
  <c r="B315" i="61" s="1"/>
  <c r="B316" i="61" s="1"/>
  <c r="B317" i="61" s="1"/>
  <c r="B318" i="61" s="1"/>
  <c r="B319" i="61" s="1"/>
  <c r="B320" i="61" s="1"/>
  <c r="B321" i="61" s="1"/>
  <c r="B322" i="61" s="1"/>
  <c r="B323" i="61" s="1"/>
  <c r="B324" i="61" s="1"/>
  <c r="B325" i="61" s="1"/>
  <c r="B326" i="61" s="1"/>
  <c r="B327" i="61" s="1"/>
  <c r="B328" i="61" s="1"/>
  <c r="B329" i="61" s="1"/>
  <c r="B330" i="61" s="1"/>
  <c r="B331" i="61" s="1"/>
  <c r="B332" i="61" s="1"/>
  <c r="B333" i="61" s="1"/>
  <c r="B334" i="61" s="1"/>
  <c r="B335" i="61" s="1"/>
  <c r="B336" i="61" s="1"/>
  <c r="B337" i="61" s="1"/>
  <c r="B338" i="61" s="1"/>
  <c r="B339" i="61" s="1"/>
  <c r="B340" i="61" s="1"/>
  <c r="B341" i="61" s="1"/>
  <c r="B342" i="61" s="1"/>
  <c r="B343" i="61" s="1"/>
  <c r="B344" i="61" s="1"/>
  <c r="B345" i="61" s="1"/>
  <c r="B346" i="61" s="1"/>
  <c r="B347" i="61" s="1"/>
  <c r="B348" i="61" s="1"/>
  <c r="B349" i="61" s="1"/>
  <c r="B350" i="61" s="1"/>
  <c r="B352" i="61" s="1"/>
  <c r="B353" i="61" s="1"/>
  <c r="B354" i="61" s="1"/>
  <c r="B355" i="61" s="1"/>
  <c r="B356" i="61" s="1"/>
  <c r="B357" i="61" s="1"/>
  <c r="B358" i="61" s="1"/>
  <c r="B359" i="61" s="1"/>
  <c r="B360" i="61" s="1"/>
  <c r="B361" i="61" s="1"/>
  <c r="B362" i="61" s="1"/>
  <c r="B363" i="61" s="1"/>
  <c r="B364" i="61" s="1"/>
  <c r="B365" i="61" s="1"/>
  <c r="B366" i="61" s="1"/>
  <c r="B367" i="61" s="1"/>
  <c r="B368" i="61" s="1"/>
  <c r="B369" i="61" s="1"/>
  <c r="B370" i="61" s="1"/>
  <c r="B371" i="61" s="1"/>
  <c r="B372" i="61" s="1"/>
  <c r="B373" i="61" s="1"/>
  <c r="B374" i="61" s="1"/>
  <c r="B375" i="61" s="1"/>
  <c r="B376" i="61" s="1"/>
  <c r="B377" i="61" s="1"/>
  <c r="B378" i="61" s="1"/>
  <c r="B379" i="61" s="1"/>
  <c r="B380" i="61" s="1"/>
  <c r="B381" i="61" s="1"/>
  <c r="B382" i="61" s="1"/>
  <c r="B383" i="61" s="1"/>
  <c r="B384" i="61" s="1"/>
  <c r="B385" i="61" s="1"/>
  <c r="B386" i="61" s="1"/>
  <c r="B387" i="61" s="1"/>
  <c r="B388" i="61" s="1"/>
  <c r="B389" i="61" s="1"/>
  <c r="B390" i="61" s="1"/>
  <c r="B391" i="61" s="1"/>
  <c r="B392" i="61" s="1"/>
  <c r="B393" i="61" s="1"/>
  <c r="B394" i="61" s="1"/>
  <c r="B395" i="61" s="1"/>
  <c r="B396" i="61" s="1"/>
  <c r="B397" i="61" s="1"/>
  <c r="B398" i="61" s="1"/>
  <c r="B399" i="61" s="1"/>
  <c r="B400" i="61" s="1"/>
  <c r="B401" i="61" s="1"/>
  <c r="B402" i="61" s="1"/>
  <c r="B403" i="61" s="1"/>
  <c r="B404" i="61" s="1"/>
  <c r="B405" i="61" s="1"/>
  <c r="B406" i="61" s="1"/>
  <c r="B407" i="61" s="1"/>
  <c r="B408" i="61" s="1"/>
  <c r="B409" i="61" s="1"/>
  <c r="B410" i="61" s="1"/>
  <c r="B411" i="61" s="1"/>
  <c r="B412" i="61" s="1"/>
  <c r="B413" i="61" s="1"/>
  <c r="B414" i="61" s="1"/>
  <c r="B415" i="61" s="1"/>
  <c r="B416" i="61" s="1"/>
  <c r="B417" i="61" s="1"/>
  <c r="B418" i="61" s="1"/>
  <c r="B419" i="61" s="1"/>
  <c r="B420" i="61" s="1"/>
  <c r="B421" i="61" s="1"/>
  <c r="B422" i="61" s="1"/>
  <c r="B423" i="61" s="1"/>
  <c r="B424" i="61" s="1"/>
  <c r="B425" i="61" s="1"/>
  <c r="B426" i="61" s="1"/>
  <c r="B427" i="61" s="1"/>
  <c r="B428" i="61" s="1"/>
  <c r="B429" i="61" s="1"/>
  <c r="B430" i="61" s="1"/>
  <c r="B431" i="61" s="1"/>
  <c r="B432" i="61" s="1"/>
  <c r="B433" i="61" s="1"/>
  <c r="B434" i="61" s="1"/>
  <c r="B435" i="61" s="1"/>
  <c r="B436" i="61" s="1"/>
  <c r="B437" i="61" s="1"/>
  <c r="B438" i="61" s="1"/>
  <c r="B439" i="61" s="1"/>
  <c r="B440" i="61" s="1"/>
  <c r="B441" i="61" s="1"/>
  <c r="B442" i="61" s="1"/>
  <c r="B443" i="61" s="1"/>
  <c r="B444" i="61" s="1"/>
  <c r="B445" i="61" s="1"/>
  <c r="B446" i="61" s="1"/>
  <c r="B447" i="61" s="1"/>
  <c r="B448" i="61" s="1"/>
  <c r="B449" i="61" s="1"/>
  <c r="B450" i="61" s="1"/>
  <c r="B451" i="61" s="1"/>
  <c r="B452" i="61" s="1"/>
  <c r="B453" i="61" s="1"/>
  <c r="B454" i="61" s="1"/>
  <c r="B455" i="61" s="1"/>
  <c r="B456" i="61" s="1"/>
  <c r="B457" i="61" s="1"/>
  <c r="B458" i="61" s="1"/>
  <c r="B459" i="61" s="1"/>
  <c r="B460" i="61" s="1"/>
  <c r="B461" i="61" s="1"/>
  <c r="B462" i="61" s="1"/>
  <c r="B463" i="61" s="1"/>
  <c r="B464" i="61" s="1"/>
  <c r="B465" i="61" s="1"/>
  <c r="B466" i="61" s="1"/>
  <c r="B467" i="61" s="1"/>
  <c r="B468" i="61" s="1"/>
  <c r="B469" i="61" s="1"/>
  <c r="B470" i="61" s="1"/>
  <c r="B471" i="61" s="1"/>
  <c r="B472" i="61" s="1"/>
  <c r="B473" i="61" s="1"/>
  <c r="B474" i="61" s="1"/>
  <c r="B475" i="61" s="1"/>
  <c r="B476" i="61" s="1"/>
  <c r="B477" i="61" s="1"/>
  <c r="B478" i="61" s="1"/>
  <c r="B479" i="61" s="1"/>
  <c r="B480" i="61" s="1"/>
  <c r="B481" i="61" s="1"/>
  <c r="B482" i="61" s="1"/>
  <c r="B483" i="61" s="1"/>
  <c r="B484" i="61" s="1"/>
  <c r="B485" i="61" s="1"/>
  <c r="B486" i="61" s="1"/>
  <c r="B487" i="61" s="1"/>
  <c r="B488" i="61" s="1"/>
  <c r="B489" i="61" s="1"/>
  <c r="B490" i="61" s="1"/>
  <c r="B491" i="61" s="1"/>
  <c r="B492" i="61" s="1"/>
  <c r="B493" i="61" s="1"/>
  <c r="B494" i="61" s="1"/>
  <c r="B495" i="61" s="1"/>
  <c r="B496" i="61" s="1"/>
  <c r="B497" i="61" s="1"/>
  <c r="B498" i="61" s="1"/>
  <c r="B499" i="61" s="1"/>
  <c r="B500" i="61" s="1"/>
  <c r="B501" i="61" s="1"/>
  <c r="B502" i="61" s="1"/>
  <c r="B503" i="61" s="1"/>
  <c r="B504" i="61" s="1"/>
  <c r="B505" i="61" s="1"/>
  <c r="B506" i="61" s="1"/>
  <c r="B507" i="61" s="1"/>
  <c r="B508" i="61" s="1"/>
  <c r="B509" i="61" s="1"/>
  <c r="B510" i="61" s="1"/>
  <c r="B511" i="61" s="1"/>
  <c r="B512" i="61" s="1"/>
  <c r="B513" i="61" s="1"/>
  <c r="B514" i="61" s="1"/>
  <c r="B515" i="61" s="1"/>
  <c r="B516" i="61" s="1"/>
  <c r="B517" i="61" s="1"/>
  <c r="B518" i="61" s="1"/>
  <c r="B519" i="61" s="1"/>
  <c r="B520" i="61" s="1"/>
  <c r="B521" i="61" s="1"/>
  <c r="B522" i="61" s="1"/>
  <c r="B523" i="61" s="1"/>
  <c r="B524" i="61" s="1"/>
  <c r="B525" i="61" s="1"/>
  <c r="B526" i="61" s="1"/>
  <c r="B527" i="61" s="1"/>
  <c r="B528" i="61" s="1"/>
  <c r="B529" i="61" s="1"/>
  <c r="B530" i="61" s="1"/>
  <c r="B531" i="61" s="1"/>
  <c r="B532" i="61" s="1"/>
  <c r="B533" i="61" s="1"/>
  <c r="B534" i="61" s="1"/>
  <c r="B535" i="61" s="1"/>
  <c r="B536" i="61" s="1"/>
  <c r="B537" i="61" s="1"/>
  <c r="B538" i="61" s="1"/>
  <c r="B539" i="61" s="1"/>
  <c r="B540" i="61" s="1"/>
  <c r="B541" i="61" s="1"/>
  <c r="B542" i="61" s="1"/>
  <c r="B543" i="61" s="1"/>
  <c r="B544" i="61" s="1"/>
  <c r="B545" i="61" s="1"/>
  <c r="B546" i="61" s="1"/>
  <c r="B547" i="61" s="1"/>
  <c r="B548" i="61" s="1"/>
  <c r="B549" i="61" s="1"/>
  <c r="B550" i="61" s="1"/>
  <c r="B551" i="61" s="1"/>
  <c r="B552" i="61" s="1"/>
  <c r="B553" i="61" s="1"/>
  <c r="B554" i="61" s="1"/>
  <c r="B555" i="61" s="1"/>
  <c r="B556" i="61" s="1"/>
  <c r="B557" i="61" s="1"/>
  <c r="B558" i="61" s="1"/>
  <c r="B559" i="61" s="1"/>
  <c r="B560" i="61" s="1"/>
  <c r="B561" i="61" s="1"/>
  <c r="B562" i="61" s="1"/>
  <c r="B563" i="61" s="1"/>
  <c r="B564" i="61" s="1"/>
  <c r="B565" i="61" s="1"/>
  <c r="B566" i="61" s="1"/>
  <c r="B567" i="61" s="1"/>
  <c r="B568" i="61" s="1"/>
  <c r="B569" i="61" s="1"/>
  <c r="B570" i="61" s="1"/>
  <c r="B571" i="61" s="1"/>
  <c r="B572" i="61" s="1"/>
  <c r="B573" i="61" s="1"/>
  <c r="B574" i="61" s="1"/>
  <c r="B575" i="61" s="1"/>
  <c r="B576" i="61" s="1"/>
  <c r="B577" i="61" s="1"/>
  <c r="B578" i="61" s="1"/>
  <c r="B579" i="61" s="1"/>
  <c r="B580" i="61" s="1"/>
  <c r="B581" i="61" s="1"/>
  <c r="B582" i="61" s="1"/>
  <c r="B583" i="61" s="1"/>
  <c r="B584" i="61" s="1"/>
  <c r="B585" i="61" s="1"/>
  <c r="B586" i="61" s="1"/>
  <c r="B587" i="61" s="1"/>
  <c r="B588" i="61" s="1"/>
  <c r="B589" i="61" s="1"/>
  <c r="B590" i="61" s="1"/>
  <c r="B591" i="61" s="1"/>
  <c r="B592" i="61" s="1"/>
  <c r="B593" i="61" s="1"/>
  <c r="B594" i="61" s="1"/>
  <c r="B595" i="61" s="1"/>
  <c r="B596" i="61" s="1"/>
  <c r="B597" i="61" s="1"/>
  <c r="B598" i="61" s="1"/>
  <c r="B599" i="61" s="1"/>
  <c r="B600" i="61" s="1"/>
  <c r="B601" i="61" s="1"/>
  <c r="B602" i="61" s="1"/>
  <c r="B603" i="61" s="1"/>
  <c r="B604" i="61" s="1"/>
  <c r="B605" i="61" s="1"/>
  <c r="B606" i="61" s="1"/>
  <c r="B607" i="61" s="1"/>
  <c r="B608" i="61" s="1"/>
  <c r="B609" i="61" s="1"/>
  <c r="B610" i="61" s="1"/>
  <c r="B611" i="61" s="1"/>
  <c r="B612" i="61" s="1"/>
  <c r="B613" i="61" s="1"/>
  <c r="B614" i="61" s="1"/>
  <c r="B615" i="61" s="1"/>
  <c r="B616" i="61" s="1"/>
  <c r="B617" i="61" s="1"/>
  <c r="B618" i="61" s="1"/>
  <c r="B619" i="61" s="1"/>
  <c r="B620" i="61" s="1"/>
  <c r="B621" i="61" s="1"/>
  <c r="B622" i="61" s="1"/>
  <c r="B623" i="61" s="1"/>
  <c r="B624" i="61" s="1"/>
  <c r="B625" i="61" s="1"/>
  <c r="B626" i="61" s="1"/>
  <c r="B627" i="61" s="1"/>
  <c r="B628" i="61" s="1"/>
  <c r="B629" i="61" s="1"/>
  <c r="B630" i="61" s="1"/>
  <c r="B631" i="61" s="1"/>
  <c r="B632" i="61" s="1"/>
  <c r="B633" i="61" s="1"/>
  <c r="B634" i="61" s="1"/>
  <c r="B635" i="61" s="1"/>
  <c r="B636" i="61" s="1"/>
  <c r="B637" i="61" s="1"/>
  <c r="B638" i="61" s="1"/>
  <c r="B639" i="61" s="1"/>
  <c r="B640" i="61" s="1"/>
  <c r="B641" i="61" s="1"/>
  <c r="B642" i="61" s="1"/>
  <c r="B643" i="61" s="1"/>
  <c r="B644" i="61" s="1"/>
  <c r="B645" i="61" s="1"/>
  <c r="B646" i="61" s="1"/>
  <c r="B647" i="61" s="1"/>
  <c r="B648" i="61" s="1"/>
  <c r="B649" i="61" s="1"/>
  <c r="B650" i="61" s="1"/>
  <c r="B651" i="61" s="1"/>
  <c r="B652" i="61" s="1"/>
  <c r="B653" i="61" s="1"/>
  <c r="B654" i="61" s="1"/>
  <c r="B655" i="61" s="1"/>
  <c r="B656" i="61" s="1"/>
  <c r="B657" i="61" s="1"/>
  <c r="B658" i="61" s="1"/>
  <c r="B659" i="61" s="1"/>
  <c r="B660" i="61" s="1"/>
  <c r="B661" i="61" s="1"/>
  <c r="B662" i="61" s="1"/>
  <c r="B663" i="61" s="1"/>
  <c r="B664" i="61" s="1"/>
  <c r="B665" i="61" s="1"/>
  <c r="B666" i="61" s="1"/>
  <c r="B667" i="61" s="1"/>
  <c r="B668" i="61" s="1"/>
  <c r="B669" i="61" s="1"/>
  <c r="B670" i="61" s="1"/>
  <c r="B671" i="61" s="1"/>
  <c r="B672" i="61" s="1"/>
  <c r="B673" i="61" s="1"/>
  <c r="B674" i="61" s="1"/>
  <c r="B675" i="61" s="1"/>
  <c r="B676" i="61" s="1"/>
  <c r="B677" i="61" s="1"/>
  <c r="B678" i="61" s="1"/>
  <c r="B679" i="61" s="1"/>
  <c r="B680" i="61" s="1"/>
  <c r="B681" i="61" s="1"/>
  <c r="B682" i="61" s="1"/>
  <c r="B683" i="61" s="1"/>
  <c r="B684" i="61" s="1"/>
  <c r="B685" i="61" s="1"/>
  <c r="B686" i="61" s="1"/>
  <c r="B687" i="61" s="1"/>
  <c r="B688" i="61" s="1"/>
  <c r="B689" i="61" s="1"/>
  <c r="B690" i="61" s="1"/>
  <c r="B691" i="61" s="1"/>
  <c r="B692" i="61" s="1"/>
  <c r="B693" i="61" s="1"/>
  <c r="B694" i="61" s="1"/>
  <c r="B695" i="61" s="1"/>
  <c r="B696" i="61" s="1"/>
  <c r="B697" i="61" s="1"/>
  <c r="B698" i="61" s="1"/>
  <c r="B699" i="61" s="1"/>
  <c r="B700" i="61" s="1"/>
  <c r="B701" i="61" s="1"/>
  <c r="B702" i="61" s="1"/>
  <c r="B703" i="61" s="1"/>
  <c r="B704" i="61" s="1"/>
  <c r="B705" i="61" s="1"/>
  <c r="B706" i="61" s="1"/>
  <c r="B707" i="61" s="1"/>
  <c r="B708" i="61" s="1"/>
  <c r="B709" i="61" s="1"/>
  <c r="B710" i="61" s="1"/>
  <c r="B711" i="61" s="1"/>
  <c r="B712" i="61" s="1"/>
  <c r="B713" i="61" s="1"/>
  <c r="B714" i="61" s="1"/>
  <c r="B715" i="61" s="1"/>
  <c r="B716" i="61" s="1"/>
  <c r="B717" i="61" s="1"/>
  <c r="B718" i="61" s="1"/>
  <c r="B719" i="61" s="1"/>
  <c r="B720" i="61" s="1"/>
  <c r="B721" i="61" s="1"/>
  <c r="B722" i="61" s="1"/>
  <c r="B723" i="61" s="1"/>
  <c r="B724" i="61" s="1"/>
  <c r="B725" i="61" s="1"/>
  <c r="B726" i="61" s="1"/>
  <c r="B727" i="61" s="1"/>
  <c r="B728" i="61" s="1"/>
  <c r="B729" i="61" s="1"/>
  <c r="B730" i="61" s="1"/>
  <c r="B731" i="61" s="1"/>
  <c r="B732" i="61" s="1"/>
  <c r="B733" i="61" s="1"/>
  <c r="B734" i="61" s="1"/>
  <c r="B735" i="61" s="1"/>
  <c r="B736" i="61" s="1"/>
  <c r="B737" i="61" s="1"/>
  <c r="B738" i="61" s="1"/>
  <c r="B739" i="61" s="1"/>
  <c r="B740" i="61" s="1"/>
  <c r="B741" i="61" s="1"/>
  <c r="B742" i="61" s="1"/>
  <c r="B743" i="61" s="1"/>
  <c r="B744" i="61" s="1"/>
  <c r="B745" i="61" s="1"/>
  <c r="B746" i="61" s="1"/>
  <c r="B747" i="61" s="1"/>
  <c r="B748" i="61" s="1"/>
  <c r="B749" i="61" s="1"/>
  <c r="B750" i="61" s="1"/>
  <c r="B751" i="61" s="1"/>
  <c r="B752" i="61" s="1"/>
  <c r="B753" i="61" s="1"/>
  <c r="B754" i="61" s="1"/>
  <c r="B755" i="61" s="1"/>
  <c r="B756" i="61" s="1"/>
  <c r="B757" i="61" s="1"/>
  <c r="B758" i="61" s="1"/>
  <c r="B759" i="61" s="1"/>
  <c r="B760" i="61" s="1"/>
  <c r="B761" i="61" s="1"/>
  <c r="B762" i="61" s="1"/>
  <c r="B763" i="61" s="1"/>
  <c r="B764" i="61" s="1"/>
  <c r="B765" i="61" s="1"/>
  <c r="B766" i="61" s="1"/>
  <c r="B767" i="61" s="1"/>
  <c r="B768" i="61" s="1"/>
  <c r="B769" i="61" s="1"/>
  <c r="B770" i="61" s="1"/>
  <c r="B771" i="61" s="1"/>
  <c r="B772" i="61" s="1"/>
  <c r="B773" i="61" s="1"/>
  <c r="B774" i="61" s="1"/>
  <c r="B775" i="61" s="1"/>
  <c r="B776" i="61" s="1"/>
  <c r="B777" i="61" s="1"/>
  <c r="B778" i="61" s="1"/>
  <c r="B779" i="61" s="1"/>
  <c r="B780" i="61" s="1"/>
  <c r="B781" i="61" s="1"/>
  <c r="B782" i="61" s="1"/>
  <c r="B783" i="61" s="1"/>
  <c r="B784" i="61" s="1"/>
  <c r="B785" i="61" s="1"/>
  <c r="B786" i="61" s="1"/>
  <c r="B787" i="61" s="1"/>
  <c r="B788" i="61" s="1"/>
  <c r="B789" i="61" s="1"/>
  <c r="B790" i="61" s="1"/>
  <c r="B791" i="61" s="1"/>
  <c r="B792" i="61" s="1"/>
  <c r="B793" i="61" s="1"/>
  <c r="B794" i="61" s="1"/>
  <c r="B795" i="61" s="1"/>
  <c r="B796" i="61" s="1"/>
  <c r="B797" i="61" s="1"/>
  <c r="B798" i="61" s="1"/>
  <c r="B799" i="61" s="1"/>
  <c r="B800" i="61" s="1"/>
  <c r="B801" i="61" s="1"/>
  <c r="B802" i="61" s="1"/>
  <c r="B803" i="61" s="1"/>
  <c r="B804" i="61" s="1"/>
  <c r="B805" i="61" s="1"/>
  <c r="B806" i="61" s="1"/>
  <c r="B807" i="61" s="1"/>
  <c r="B808" i="61" s="1"/>
  <c r="B809" i="61" s="1"/>
  <c r="B810" i="61" s="1"/>
  <c r="B811" i="61" s="1"/>
  <c r="B812" i="61" s="1"/>
  <c r="B813" i="61" s="1"/>
  <c r="B814" i="61" s="1"/>
  <c r="B815" i="61" s="1"/>
  <c r="B816" i="61" s="1"/>
  <c r="B817" i="61" s="1"/>
  <c r="B818" i="61" s="1"/>
  <c r="B819" i="61" s="1"/>
  <c r="B820" i="61" s="1"/>
  <c r="B821" i="61" s="1"/>
  <c r="B822" i="61" s="1"/>
  <c r="B823" i="61" s="1"/>
  <c r="B824" i="61" s="1"/>
  <c r="B825" i="61" s="1"/>
  <c r="B826" i="61" s="1"/>
  <c r="B827" i="61" s="1"/>
  <c r="B828" i="61" s="1"/>
  <c r="B829" i="61" s="1"/>
  <c r="B830" i="61" s="1"/>
  <c r="B831" i="61" s="1"/>
  <c r="B832" i="61" s="1"/>
  <c r="B833" i="61" s="1"/>
  <c r="B834" i="61" s="1"/>
  <c r="B835" i="61" s="1"/>
  <c r="B836" i="61" s="1"/>
  <c r="B837" i="61" s="1"/>
  <c r="B838" i="61" s="1"/>
  <c r="B839" i="61" s="1"/>
  <c r="B840" i="61" s="1"/>
  <c r="B841" i="61" s="1"/>
  <c r="B842" i="61" s="1"/>
  <c r="B843" i="61" s="1"/>
  <c r="B844" i="61" s="1"/>
  <c r="B845" i="61" s="1"/>
  <c r="B846" i="61" s="1"/>
  <c r="B847" i="61" s="1"/>
  <c r="B848" i="61" s="1"/>
  <c r="B849" i="61" s="1"/>
  <c r="B850" i="61" s="1"/>
  <c r="B851" i="61" s="1"/>
  <c r="B852" i="61" s="1"/>
  <c r="B853" i="61" s="1"/>
  <c r="B854" i="61" s="1"/>
  <c r="B855" i="61" s="1"/>
  <c r="B856" i="61" s="1"/>
  <c r="B857" i="61" s="1"/>
  <c r="B858" i="61" s="1"/>
  <c r="B859" i="61" s="1"/>
  <c r="B860" i="61" s="1"/>
  <c r="B861" i="61" s="1"/>
  <c r="B862" i="61" s="1"/>
  <c r="B863" i="61" s="1"/>
  <c r="B864" i="61" s="1"/>
  <c r="B865" i="61" s="1"/>
  <c r="B866" i="61" s="1"/>
  <c r="B867" i="61" s="1"/>
  <c r="B868" i="61" s="1"/>
  <c r="B869" i="61" s="1"/>
  <c r="B870" i="61" s="1"/>
  <c r="B871" i="61" s="1"/>
  <c r="B872" i="61" s="1"/>
  <c r="B873" i="61" s="1"/>
  <c r="B874" i="61" s="1"/>
  <c r="B875" i="61" s="1"/>
  <c r="B876" i="61" s="1"/>
  <c r="B877" i="61" s="1"/>
  <c r="B878" i="61" s="1"/>
  <c r="B879" i="61" s="1"/>
  <c r="B880" i="61" s="1"/>
  <c r="B881" i="61" s="1"/>
  <c r="B882" i="61" s="1"/>
  <c r="B883" i="61" s="1"/>
  <c r="B884" i="61" s="1"/>
  <c r="B885" i="61" s="1"/>
  <c r="B886" i="61" s="1"/>
  <c r="B887" i="61" s="1"/>
  <c r="B888" i="61" s="1"/>
  <c r="B889" i="61" s="1"/>
  <c r="B890" i="61" s="1"/>
  <c r="B891" i="61" s="1"/>
  <c r="B892" i="61" s="1"/>
  <c r="B893" i="61" s="1"/>
  <c r="B894" i="61" s="1"/>
  <c r="B895" i="61" s="1"/>
  <c r="B896" i="61" s="1"/>
  <c r="B897" i="61" s="1"/>
  <c r="B898" i="61" s="1"/>
  <c r="B899" i="61" s="1"/>
  <c r="B900" i="61" s="1"/>
  <c r="B901" i="61" s="1"/>
  <c r="B902" i="61" s="1"/>
  <c r="B903" i="61" s="1"/>
  <c r="B904" i="61" s="1"/>
  <c r="B905" i="61" s="1"/>
  <c r="B906" i="61" s="1"/>
  <c r="B907" i="61" s="1"/>
  <c r="B908" i="61" s="1"/>
  <c r="B909" i="61" s="1"/>
  <c r="B910" i="61" s="1"/>
  <c r="B911" i="61" s="1"/>
  <c r="B912" i="61" s="1"/>
  <c r="B913" i="61" s="1"/>
  <c r="B914" i="61" s="1"/>
  <c r="B915" i="61" s="1"/>
  <c r="B916" i="61" s="1"/>
  <c r="B917" i="61" s="1"/>
  <c r="B918" i="61" s="1"/>
  <c r="B919" i="61" s="1"/>
  <c r="B920" i="61" s="1"/>
  <c r="B921" i="61" s="1"/>
  <c r="B922" i="61" s="1"/>
  <c r="B923" i="61" s="1"/>
  <c r="B924" i="61" s="1"/>
  <c r="B925" i="61" s="1"/>
  <c r="B926" i="61" s="1"/>
  <c r="B927" i="61" s="1"/>
  <c r="B928" i="61" s="1"/>
  <c r="B929" i="61" s="1"/>
  <c r="B930" i="61" s="1"/>
  <c r="B931" i="61" s="1"/>
  <c r="B932" i="61" s="1"/>
  <c r="B933" i="61" s="1"/>
  <c r="B934" i="61" s="1"/>
  <c r="B935" i="61" s="1"/>
  <c r="B936" i="61" s="1"/>
  <c r="B937" i="61" s="1"/>
  <c r="B938" i="61" s="1"/>
  <c r="B939" i="61" s="1"/>
  <c r="B940" i="61" s="1"/>
  <c r="B941" i="61" s="1"/>
  <c r="B942" i="61" s="1"/>
  <c r="B943" i="61" s="1"/>
  <c r="B944" i="61" s="1"/>
  <c r="B945" i="61" s="1"/>
  <c r="B946" i="61" s="1"/>
  <c r="B947" i="61" s="1"/>
  <c r="B948" i="61" s="1"/>
  <c r="B949" i="61" s="1"/>
  <c r="B950" i="61" s="1"/>
  <c r="B951" i="61" s="1"/>
  <c r="B952" i="61" s="1"/>
  <c r="B953" i="61" s="1"/>
  <c r="B954" i="61" s="1"/>
  <c r="B955" i="61" s="1"/>
  <c r="B956" i="61" s="1"/>
  <c r="B957" i="61" s="1"/>
  <c r="B958" i="61" s="1"/>
  <c r="B959" i="61" s="1"/>
  <c r="B960" i="61" s="1"/>
  <c r="B961" i="61" s="1"/>
  <c r="B962" i="61" s="1"/>
  <c r="B963" i="61" s="1"/>
  <c r="B964" i="61" s="1"/>
  <c r="B965" i="61" s="1"/>
  <c r="B966" i="61" s="1"/>
  <c r="B967" i="61" s="1"/>
  <c r="B968" i="61" s="1"/>
  <c r="B969" i="61" s="1"/>
  <c r="B970" i="61" s="1"/>
  <c r="B971" i="61" s="1"/>
  <c r="B972" i="61" s="1"/>
  <c r="B973" i="61" s="1"/>
  <c r="B974" i="61" s="1"/>
  <c r="B975" i="61" s="1"/>
  <c r="B976" i="61" s="1"/>
  <c r="B977" i="61" s="1"/>
  <c r="B978" i="61" s="1"/>
  <c r="B979" i="61" s="1"/>
  <c r="B980" i="61" s="1"/>
  <c r="B981" i="61" s="1"/>
  <c r="B982" i="61" s="1"/>
  <c r="B983" i="61" s="1"/>
  <c r="B984" i="61" s="1"/>
  <c r="B985" i="61" s="1"/>
  <c r="B986" i="61" s="1"/>
  <c r="B987" i="61" s="1"/>
  <c r="B988" i="61" s="1"/>
  <c r="B989" i="61" s="1"/>
  <c r="B990" i="61" s="1"/>
  <c r="B991" i="61" s="1"/>
  <c r="B992" i="61" s="1"/>
  <c r="B993" i="61" s="1"/>
  <c r="B994" i="61" s="1"/>
  <c r="B995" i="61" s="1"/>
  <c r="B996" i="61" s="1"/>
  <c r="B997" i="61" s="1"/>
  <c r="B998" i="61" s="1"/>
  <c r="B999" i="61" s="1"/>
  <c r="B1000" i="61" s="1"/>
  <c r="B1001" i="61" s="1"/>
  <c r="B1002" i="61" s="1"/>
  <c r="B1003" i="61" s="1"/>
  <c r="B1004" i="61" s="1"/>
  <c r="B1005" i="61" s="1"/>
  <c r="B1006" i="61" s="1"/>
  <c r="B1007" i="61" s="1"/>
  <c r="B1008" i="61" s="1"/>
  <c r="B1009" i="61" s="1"/>
  <c r="B1010" i="61" s="1"/>
  <c r="B1011" i="61" s="1"/>
  <c r="B1012" i="61" s="1"/>
  <c r="B1013" i="61" s="1"/>
  <c r="B1014" i="61" s="1"/>
  <c r="B1015" i="61" s="1"/>
  <c r="B1016" i="61" s="1"/>
  <c r="B1017" i="61" s="1"/>
  <c r="B1018" i="61" s="1"/>
  <c r="B1019" i="61" s="1"/>
  <c r="B1020" i="61" s="1"/>
  <c r="B1021" i="61" s="1"/>
  <c r="B1022" i="61" s="1"/>
  <c r="B1023" i="61" s="1"/>
  <c r="B1024" i="61" s="1"/>
  <c r="B1025" i="61" s="1"/>
  <c r="B1026" i="61" s="1"/>
  <c r="B1027" i="61" s="1"/>
  <c r="B1028" i="61" s="1"/>
  <c r="B1029" i="61" s="1"/>
  <c r="B1030" i="61" s="1"/>
  <c r="B1031" i="61" s="1"/>
  <c r="B1032" i="61" s="1"/>
  <c r="B1033" i="61" s="1"/>
  <c r="B1034" i="61" s="1"/>
  <c r="B1035" i="61" s="1"/>
  <c r="B1036" i="61" s="1"/>
  <c r="B1037" i="61" s="1"/>
  <c r="B1038" i="61" s="1"/>
  <c r="B1039" i="61" s="1"/>
  <c r="B1040" i="61" s="1"/>
  <c r="B1041" i="61" s="1"/>
  <c r="B1042" i="61" s="1"/>
  <c r="B1043" i="61" s="1"/>
  <c r="B1044" i="61" s="1"/>
  <c r="B1045" i="61" s="1"/>
  <c r="B1046" i="61" s="1"/>
  <c r="B1047" i="61" s="1"/>
  <c r="B1048" i="61" s="1"/>
  <c r="B1049" i="61" s="1"/>
  <c r="B1050" i="61" s="1"/>
  <c r="B1051" i="61" s="1"/>
  <c r="B1052" i="61" s="1"/>
  <c r="B1053" i="61" s="1"/>
  <c r="B1054" i="61" s="1"/>
  <c r="B1055" i="61" s="1"/>
  <c r="B1056" i="61" s="1"/>
  <c r="B1057" i="61" s="1"/>
  <c r="B1058" i="61" s="1"/>
  <c r="B1059" i="61" s="1"/>
  <c r="B1060" i="61" s="1"/>
  <c r="B1061" i="61" s="1"/>
  <c r="B1062" i="61" s="1"/>
  <c r="B1063" i="61" s="1"/>
  <c r="B1064" i="61" s="1"/>
  <c r="B1065" i="61" s="1"/>
  <c r="B1066" i="61" s="1"/>
  <c r="B1067" i="61" s="1"/>
  <c r="B1068" i="61" s="1"/>
  <c r="B1069" i="61" s="1"/>
  <c r="B1070" i="61" s="1"/>
  <c r="B1071" i="61" s="1"/>
  <c r="B1072" i="61" s="1"/>
  <c r="B1073" i="61" s="1"/>
  <c r="B1074" i="61" s="1"/>
  <c r="B1075" i="61" s="1"/>
  <c r="B1076" i="61" s="1"/>
  <c r="B1077" i="61" s="1"/>
  <c r="B1078" i="61" s="1"/>
  <c r="B1079" i="61" s="1"/>
  <c r="B1080" i="61" s="1"/>
  <c r="B1081" i="61" s="1"/>
  <c r="B1082" i="61" s="1"/>
  <c r="B1083" i="61" s="1"/>
  <c r="B1084" i="61" s="1"/>
  <c r="B1085" i="61" s="1"/>
  <c r="B1086" i="61" s="1"/>
  <c r="B1087" i="61" s="1"/>
  <c r="B1088" i="61" s="1"/>
  <c r="B1089" i="61" s="1"/>
  <c r="B1090" i="61" s="1"/>
  <c r="B1091" i="61" s="1"/>
  <c r="B1092" i="61" s="1"/>
  <c r="B1093" i="61" s="1"/>
  <c r="B1094" i="61" s="1"/>
  <c r="B1095" i="61" s="1"/>
  <c r="B1096" i="61" s="1"/>
  <c r="B1097" i="61" s="1"/>
  <c r="B1098" i="61" s="1"/>
  <c r="B1099" i="61" s="1"/>
  <c r="B1100" i="61" s="1"/>
  <c r="B1101" i="61" s="1"/>
  <c r="B1102" i="61" s="1"/>
  <c r="B1103" i="61" s="1"/>
  <c r="B1104" i="61" s="1"/>
  <c r="B1105" i="61" s="1"/>
  <c r="B1106" i="61" s="1"/>
  <c r="B1107" i="61" s="1"/>
  <c r="B1108" i="61" s="1"/>
  <c r="B1109" i="61" s="1"/>
  <c r="B1110" i="61" s="1"/>
  <c r="B1111" i="61" s="1"/>
  <c r="B1112" i="61" s="1"/>
  <c r="B1113" i="61" s="1"/>
  <c r="B1114" i="61" s="1"/>
  <c r="B1115" i="61" s="1"/>
  <c r="B1116" i="61" s="1"/>
  <c r="B1117" i="61" s="1"/>
  <c r="B1118" i="61" s="1"/>
  <c r="B1119" i="61" s="1"/>
  <c r="B1120" i="61" s="1"/>
  <c r="B1121" i="61" s="1"/>
  <c r="B1122" i="61" s="1"/>
  <c r="B1123" i="61" s="1"/>
  <c r="B1124" i="61" s="1"/>
  <c r="B1125" i="61" s="1"/>
  <c r="B1126" i="61" s="1"/>
  <c r="B1127" i="61" s="1"/>
  <c r="B1128" i="61" s="1"/>
  <c r="B1129" i="61" s="1"/>
  <c r="B1130" i="61" s="1"/>
  <c r="B1131" i="61" s="1"/>
  <c r="B1132" i="61" s="1"/>
  <c r="B1133" i="61" s="1"/>
  <c r="B1134" i="61" s="1"/>
  <c r="B1135" i="61" s="1"/>
  <c r="B1136" i="61" s="1"/>
  <c r="B1137" i="61" s="1"/>
  <c r="B1138" i="61" s="1"/>
  <c r="B1139" i="61" s="1"/>
  <c r="B1140" i="61" s="1"/>
  <c r="B1141" i="61" s="1"/>
  <c r="B1142" i="61" s="1"/>
  <c r="B1143" i="61" s="1"/>
  <c r="B1144" i="61" s="1"/>
  <c r="B1145" i="61" s="1"/>
  <c r="B1146" i="61" s="1"/>
  <c r="B1147" i="61" s="1"/>
  <c r="B1148" i="61" s="1"/>
  <c r="B1149" i="61" s="1"/>
  <c r="B1150" i="61" s="1"/>
  <c r="B1151" i="61" s="1"/>
  <c r="B1152" i="61" s="1"/>
  <c r="B1153" i="61" s="1"/>
  <c r="B1154" i="61" s="1"/>
  <c r="B1155" i="61" s="1"/>
  <c r="B1156" i="61" s="1"/>
  <c r="B1157" i="61" s="1"/>
  <c r="B1158" i="61" s="1"/>
  <c r="B1159" i="61" s="1"/>
  <c r="B1160" i="61" s="1"/>
  <c r="B1161" i="61" s="1"/>
  <c r="B1162" i="61" s="1"/>
  <c r="B1163" i="61" s="1"/>
  <c r="B1164" i="61" s="1"/>
  <c r="B1165" i="61" s="1"/>
  <c r="B1166" i="61" s="1"/>
  <c r="B1167" i="61" s="1"/>
  <c r="B1168" i="61" s="1"/>
  <c r="B1169" i="61" s="1"/>
  <c r="B1170" i="61" s="1"/>
  <c r="B1171" i="61" s="1"/>
  <c r="B1172" i="61" s="1"/>
  <c r="B1173" i="61" s="1"/>
  <c r="B1174" i="61" s="1"/>
  <c r="B1175" i="61" s="1"/>
  <c r="B1176" i="61" s="1"/>
  <c r="B1177" i="61" s="1"/>
  <c r="B1178" i="61" s="1"/>
  <c r="B1179" i="61" s="1"/>
  <c r="B1180" i="61" s="1"/>
  <c r="B1181" i="61" s="1"/>
  <c r="B1182" i="61" s="1"/>
  <c r="B1183" i="61" s="1"/>
  <c r="B1184" i="61" s="1"/>
  <c r="B1185" i="61" s="1"/>
  <c r="B1186" i="61" s="1"/>
  <c r="B1187" i="61" s="1"/>
  <c r="B1188" i="61" s="1"/>
  <c r="B1189" i="61" s="1"/>
  <c r="B1190" i="61" s="1"/>
  <c r="B1191" i="61" s="1"/>
  <c r="B1192" i="61" s="1"/>
  <c r="B1193" i="61" s="1"/>
  <c r="B1194" i="61" s="1"/>
  <c r="B1195" i="61" s="1"/>
  <c r="B1196" i="61" s="1"/>
  <c r="B1197" i="61" s="1"/>
  <c r="B1198" i="61" s="1"/>
  <c r="B1199" i="61" s="1"/>
  <c r="B1200" i="61" s="1"/>
  <c r="B1201" i="61" s="1"/>
  <c r="B1202" i="61" s="1"/>
  <c r="B1203" i="61" s="1"/>
  <c r="B1204" i="61" s="1"/>
  <c r="B1205" i="61" s="1"/>
  <c r="B1206" i="61" s="1"/>
  <c r="B1207" i="61" s="1"/>
  <c r="B1208" i="61" s="1"/>
  <c r="B1209" i="61" s="1"/>
  <c r="B1210" i="61" s="1"/>
  <c r="B1211" i="61" s="1"/>
  <c r="B1212" i="61" s="1"/>
  <c r="B1213" i="61" s="1"/>
  <c r="B1214" i="61" s="1"/>
  <c r="B1215" i="61" s="1"/>
  <c r="B1216" i="61" s="1"/>
  <c r="B1217" i="61" s="1"/>
  <c r="B1218" i="61" s="1"/>
  <c r="B1219" i="61" s="1"/>
  <c r="B1220" i="61" s="1"/>
  <c r="B1221" i="61" s="1"/>
  <c r="B1222" i="61" s="1"/>
  <c r="B1223" i="61" s="1"/>
  <c r="B1224" i="61" s="1"/>
  <c r="B1225" i="61" s="1"/>
  <c r="B1226" i="61" s="1"/>
  <c r="B1227" i="61" s="1"/>
  <c r="B1228" i="61" s="1"/>
  <c r="B1229" i="61" s="1"/>
  <c r="B1230" i="61" s="1"/>
  <c r="B1231" i="61" s="1"/>
  <c r="B1232" i="61" s="1"/>
  <c r="B1233" i="61" s="1"/>
  <c r="B1234" i="61" s="1"/>
  <c r="B1235" i="61" s="1"/>
  <c r="B1236" i="61" s="1"/>
  <c r="B1237" i="61" s="1"/>
  <c r="B1238" i="61" s="1"/>
  <c r="B1239" i="61" s="1"/>
  <c r="B1240" i="61" s="1"/>
  <c r="B1241" i="61" s="1"/>
  <c r="B1242" i="61" s="1"/>
  <c r="B1243" i="61" s="1"/>
  <c r="B1244" i="61" s="1"/>
  <c r="B1245" i="61" s="1"/>
  <c r="B1246" i="61" s="1"/>
  <c r="B1247" i="61" s="1"/>
  <c r="B1248" i="61" s="1"/>
  <c r="B1249" i="61" s="1"/>
  <c r="B1250" i="61" s="1"/>
  <c r="B1251" i="61" s="1"/>
  <c r="B1252" i="61" s="1"/>
  <c r="B1253" i="61" s="1"/>
  <c r="B1254" i="61" s="1"/>
  <c r="B1255" i="61" s="1"/>
  <c r="B1256" i="61" s="1"/>
  <c r="B1257" i="61" s="1"/>
  <c r="B1258" i="61" s="1"/>
  <c r="B1259" i="61" s="1"/>
  <c r="B1260" i="61" s="1"/>
  <c r="B1261" i="61" s="1"/>
  <c r="B1262" i="61" s="1"/>
  <c r="B1263" i="61" s="1"/>
  <c r="B1264" i="61" s="1"/>
  <c r="B1265" i="61" s="1"/>
  <c r="B1266" i="61" s="1"/>
  <c r="B1267" i="61" s="1"/>
  <c r="B1268" i="61" s="1"/>
  <c r="B1269" i="61" s="1"/>
  <c r="B1270" i="61" s="1"/>
  <c r="B1271" i="61" s="1"/>
  <c r="B1272" i="61" s="1"/>
  <c r="B1273" i="61" s="1"/>
  <c r="B1274" i="61" s="1"/>
  <c r="B1275" i="61" s="1"/>
  <c r="B1276" i="61" s="1"/>
  <c r="B1277" i="61" s="1"/>
  <c r="B1278" i="61" s="1"/>
  <c r="B1279" i="61" s="1"/>
  <c r="B1280" i="61" s="1"/>
  <c r="B1281" i="61" s="1"/>
  <c r="B1282" i="61" s="1"/>
  <c r="B1283" i="61" s="1"/>
  <c r="B1284" i="61" s="1"/>
  <c r="B1285" i="61" s="1"/>
  <c r="B1286" i="61" s="1"/>
  <c r="B1287" i="61" s="1"/>
  <c r="B1288" i="61" s="1"/>
  <c r="B1289" i="61" s="1"/>
  <c r="B1290" i="61" s="1"/>
  <c r="B1291" i="61" s="1"/>
  <c r="B1292" i="61" s="1"/>
  <c r="B1293" i="61" s="1"/>
  <c r="B1294" i="61" s="1"/>
  <c r="B1295" i="61" s="1"/>
  <c r="B1296" i="61" s="1"/>
  <c r="B1297" i="61" s="1"/>
  <c r="B1298" i="61" s="1"/>
  <c r="B1299" i="61" s="1"/>
  <c r="B1300" i="61" s="1"/>
  <c r="B1301" i="61" s="1"/>
  <c r="B1302" i="61" s="1"/>
  <c r="B1303" i="61" s="1"/>
  <c r="B1304" i="61" s="1"/>
  <c r="B1305" i="61" s="1"/>
  <c r="B1306" i="61" s="1"/>
  <c r="B1307" i="61" s="1"/>
  <c r="B1308" i="61" s="1"/>
  <c r="B1309" i="61" s="1"/>
  <c r="B1310" i="61" s="1"/>
  <c r="B1311" i="61" s="1"/>
  <c r="B1312" i="61" s="1"/>
  <c r="B1313" i="61" s="1"/>
  <c r="B1314" i="61" s="1"/>
  <c r="B1315" i="61" s="1"/>
  <c r="B1316" i="61" s="1"/>
  <c r="B1317" i="61" s="1"/>
  <c r="B1318" i="61" s="1"/>
  <c r="B1319" i="61" s="1"/>
  <c r="B1320" i="61" s="1"/>
  <c r="B1321" i="61" s="1"/>
  <c r="B1322" i="61" s="1"/>
  <c r="B1323" i="61" s="1"/>
  <c r="B1324" i="61" s="1"/>
  <c r="B1325" i="61" s="1"/>
  <c r="B1326" i="61" s="1"/>
  <c r="B1327" i="61" s="1"/>
  <c r="B1328" i="61" s="1"/>
  <c r="B1329" i="61" s="1"/>
  <c r="B1330" i="61" s="1"/>
  <c r="B1331" i="61" s="1"/>
  <c r="B1332" i="61" s="1"/>
  <c r="B1333" i="61" s="1"/>
  <c r="B1334" i="61" s="1"/>
  <c r="B1335" i="61" s="1"/>
  <c r="B1336" i="61" s="1"/>
  <c r="B1337" i="61" s="1"/>
  <c r="B1338" i="61" s="1"/>
  <c r="B1339" i="61" s="1"/>
  <c r="B1340" i="61" s="1"/>
  <c r="B1341" i="61" s="1"/>
  <c r="B1342" i="61" s="1"/>
  <c r="B1343" i="61" s="1"/>
  <c r="B1344" i="61" s="1"/>
  <c r="B1345" i="61" s="1"/>
  <c r="B1346" i="61" s="1"/>
  <c r="B1347" i="61" s="1"/>
  <c r="B1348" i="61" s="1"/>
  <c r="B1349" i="61" s="1"/>
  <c r="B1350" i="61" s="1"/>
  <c r="B1351" i="61" s="1"/>
  <c r="B1352" i="61" s="1"/>
  <c r="B1353" i="61" s="1"/>
  <c r="B1354" i="61" s="1"/>
  <c r="B1355" i="61" s="1"/>
  <c r="B1356" i="61" s="1"/>
  <c r="B1357" i="61" s="1"/>
  <c r="B1358" i="61" s="1"/>
  <c r="B1359" i="61" s="1"/>
  <c r="B1360" i="61" s="1"/>
  <c r="B1361" i="61" s="1"/>
  <c r="B1362" i="61" s="1"/>
  <c r="B1363" i="61" s="1"/>
  <c r="B1364" i="61" s="1"/>
  <c r="B1365" i="61" s="1"/>
  <c r="B1366" i="61" s="1"/>
  <c r="B1367" i="61" s="1"/>
  <c r="B1368" i="61" s="1"/>
  <c r="B1369" i="61" s="1"/>
  <c r="B1370" i="61" s="1"/>
  <c r="B1371" i="61" s="1"/>
  <c r="B1372" i="61" s="1"/>
  <c r="B1373" i="61" s="1"/>
  <c r="B1374" i="61" s="1"/>
  <c r="B1375" i="61" s="1"/>
  <c r="B1376" i="61" s="1"/>
  <c r="B1377" i="61" s="1"/>
  <c r="B1378" i="61" s="1"/>
  <c r="B1379" i="61" s="1"/>
  <c r="B1380" i="61" s="1"/>
  <c r="B1381" i="61" s="1"/>
  <c r="B1382" i="61" s="1"/>
  <c r="B1383" i="61" s="1"/>
  <c r="B1384" i="61" s="1"/>
  <c r="B1385" i="61" s="1"/>
  <c r="B1386" i="61" s="1"/>
  <c r="B1387" i="61" s="1"/>
  <c r="B1388" i="61" s="1"/>
  <c r="B1389" i="61" s="1"/>
  <c r="B1390" i="61" s="1"/>
  <c r="B1391" i="61" s="1"/>
  <c r="B1392" i="61" s="1"/>
  <c r="B1393" i="61" s="1"/>
  <c r="B1394" i="61" s="1"/>
  <c r="B1395" i="61" s="1"/>
  <c r="B1396" i="61" s="1"/>
  <c r="B1397" i="61" s="1"/>
  <c r="B1398" i="61" s="1"/>
  <c r="B1399" i="61" s="1"/>
  <c r="B1400" i="61" s="1"/>
  <c r="B1401" i="61" s="1"/>
  <c r="B1402" i="61" s="1"/>
  <c r="B1403" i="61" s="1"/>
  <c r="B1404" i="61" s="1"/>
  <c r="B1405" i="61" s="1"/>
  <c r="B1406" i="61" s="1"/>
  <c r="B1407" i="61" s="1"/>
  <c r="B1408" i="61" s="1"/>
  <c r="B1409" i="61" s="1"/>
  <c r="B1410" i="61" s="1"/>
  <c r="B1411" i="61" s="1"/>
  <c r="B1412" i="61" s="1"/>
  <c r="B1413" i="61" s="1"/>
  <c r="B1414" i="61" s="1"/>
  <c r="B1415" i="61" s="1"/>
  <c r="B1416" i="61" s="1"/>
  <c r="B1417" i="61" s="1"/>
  <c r="B1418" i="61" s="1"/>
  <c r="B1419" i="61" s="1"/>
  <c r="B1420" i="61" s="1"/>
  <c r="B1421" i="61" s="1"/>
  <c r="B1422" i="61" s="1"/>
  <c r="B1423" i="61" s="1"/>
  <c r="B1424" i="61" s="1"/>
  <c r="B1425" i="61" s="1"/>
  <c r="B1426" i="61" s="1"/>
  <c r="B1427" i="61" s="1"/>
  <c r="B1428" i="61" s="1"/>
  <c r="B1429" i="61" s="1"/>
  <c r="B1430" i="61" s="1"/>
  <c r="B1431" i="61" s="1"/>
  <c r="B1432" i="61" s="1"/>
  <c r="B1433" i="61" s="1"/>
  <c r="B1434" i="61" s="1"/>
  <c r="B1435" i="61" s="1"/>
  <c r="B1436" i="61" s="1"/>
  <c r="B1437" i="61" s="1"/>
  <c r="B1438" i="61" s="1"/>
  <c r="B1439" i="61" s="1"/>
  <c r="B1440" i="61" s="1"/>
  <c r="B1441" i="61" s="1"/>
  <c r="B1442" i="61" s="1"/>
  <c r="B1443" i="61" s="1"/>
  <c r="B1444" i="61" s="1"/>
  <c r="B1445" i="61" s="1"/>
  <c r="B1446" i="61" s="1"/>
  <c r="B1447" i="61" s="1"/>
  <c r="B1448" i="61" s="1"/>
  <c r="B1449" i="61" s="1"/>
  <c r="B1450" i="61" s="1"/>
  <c r="B1451" i="61" s="1"/>
  <c r="B1452" i="61" s="1"/>
  <c r="B1453" i="61" s="1"/>
  <c r="B1454" i="61" s="1"/>
  <c r="B1455" i="61" s="1"/>
  <c r="B1456" i="61" s="1"/>
  <c r="B1457" i="61" s="1"/>
  <c r="B1458" i="61" s="1"/>
  <c r="B1459" i="61" s="1"/>
  <c r="B1460" i="61" s="1"/>
  <c r="B1461" i="61" s="1"/>
  <c r="B1462" i="61" s="1"/>
  <c r="B1463" i="61" s="1"/>
  <c r="B1464" i="61" s="1"/>
  <c r="B1465" i="61" s="1"/>
  <c r="B1466" i="61" s="1"/>
  <c r="B1467" i="61" s="1"/>
  <c r="B1468" i="61" s="1"/>
  <c r="B1469" i="61" s="1"/>
  <c r="B1470" i="61" s="1"/>
  <c r="B1471" i="61" s="1"/>
  <c r="B1472" i="61" s="1"/>
  <c r="B1473" i="61" s="1"/>
  <c r="B1474" i="61" s="1"/>
  <c r="B1475" i="61" s="1"/>
  <c r="B1476" i="61" s="1"/>
  <c r="B1477" i="61" s="1"/>
  <c r="B1478" i="61" s="1"/>
  <c r="B1479" i="61" s="1"/>
  <c r="B1480" i="61" s="1"/>
  <c r="B1481" i="61" s="1"/>
  <c r="B1482" i="61" s="1"/>
  <c r="B1483" i="61" s="1"/>
  <c r="B1484" i="61" s="1"/>
  <c r="B1485" i="61" s="1"/>
  <c r="B1486" i="61" s="1"/>
  <c r="B1487" i="61" s="1"/>
  <c r="B1488" i="61" s="1"/>
  <c r="B1489" i="61" s="1"/>
  <c r="B1490" i="61" s="1"/>
  <c r="B1491" i="61" s="1"/>
  <c r="B1492" i="61" s="1"/>
  <c r="B1493" i="61" s="1"/>
  <c r="B1494" i="61" s="1"/>
  <c r="B1495" i="61" s="1"/>
  <c r="R24" i="50"/>
  <c r="R23" i="50"/>
  <c r="E15" i="20" l="1"/>
  <c r="D15" i="20"/>
  <c r="L9" i="52"/>
  <c r="K9" i="52"/>
  <c r="J9" i="52"/>
  <c r="J6" i="52"/>
  <c r="K6" i="52"/>
  <c r="L6" i="52"/>
  <c r="F37" i="30" l="1"/>
  <c r="G37" i="30"/>
  <c r="H37" i="30"/>
  <c r="E37" i="30"/>
  <c r="F44" i="30"/>
  <c r="G44" i="30"/>
  <c r="H44" i="30"/>
  <c r="E44" i="30"/>
  <c r="F23" i="30"/>
  <c r="G23" i="30"/>
  <c r="H23" i="30"/>
  <c r="E23" i="30"/>
  <c r="K7" i="59" l="1"/>
  <c r="L7" i="59"/>
  <c r="M7" i="59"/>
  <c r="O7" i="59"/>
  <c r="P7" i="59"/>
  <c r="Q7" i="59"/>
  <c r="Q30" i="59" s="1"/>
  <c r="S7" i="59"/>
  <c r="T7" i="59"/>
  <c r="U7" i="59"/>
  <c r="W7" i="59"/>
  <c r="X7" i="59"/>
  <c r="Y7" i="59"/>
  <c r="J8" i="59"/>
  <c r="N8" i="59"/>
  <c r="R8" i="59"/>
  <c r="V8" i="59"/>
  <c r="J9" i="59"/>
  <c r="N9" i="59"/>
  <c r="R9" i="59"/>
  <c r="V9" i="59"/>
  <c r="J11" i="59"/>
  <c r="N11" i="59"/>
  <c r="R11" i="59"/>
  <c r="V11" i="59"/>
  <c r="J12" i="59"/>
  <c r="N12" i="59"/>
  <c r="R12" i="59"/>
  <c r="V12" i="59"/>
  <c r="K30" i="59"/>
  <c r="L30" i="59"/>
  <c r="M30" i="59"/>
  <c r="U30" i="59"/>
  <c r="J14" i="59"/>
  <c r="N14" i="59"/>
  <c r="R14" i="59"/>
  <c r="V14" i="59"/>
  <c r="J15" i="59"/>
  <c r="N15" i="59"/>
  <c r="R15" i="59"/>
  <c r="V15" i="59"/>
  <c r="J16" i="59"/>
  <c r="N16" i="59"/>
  <c r="R16" i="59"/>
  <c r="V16" i="59"/>
  <c r="J17" i="59"/>
  <c r="N17" i="59"/>
  <c r="R17" i="59"/>
  <c r="V17" i="59"/>
  <c r="J18" i="59"/>
  <c r="N18" i="59"/>
  <c r="R18" i="59"/>
  <c r="V18" i="59"/>
  <c r="J19" i="59"/>
  <c r="N19" i="59"/>
  <c r="R19" i="59"/>
  <c r="V19" i="59"/>
  <c r="J20" i="59"/>
  <c r="N20" i="59"/>
  <c r="R20" i="59"/>
  <c r="V20" i="59"/>
  <c r="J21" i="59"/>
  <c r="N21" i="59"/>
  <c r="R21" i="59"/>
  <c r="V21" i="59"/>
  <c r="J22" i="59"/>
  <c r="N22" i="59"/>
  <c r="R22" i="59"/>
  <c r="V22" i="59"/>
  <c r="J23" i="59"/>
  <c r="N23" i="59"/>
  <c r="R23" i="59"/>
  <c r="V23" i="59"/>
  <c r="J24" i="59"/>
  <c r="N24" i="59"/>
  <c r="R24" i="59"/>
  <c r="V24" i="59"/>
  <c r="J25" i="59"/>
  <c r="N25" i="59"/>
  <c r="R25" i="59"/>
  <c r="V25" i="59"/>
  <c r="J27" i="59"/>
  <c r="N27" i="59"/>
  <c r="R27" i="59"/>
  <c r="V27" i="59"/>
  <c r="J28" i="59"/>
  <c r="N28" i="59"/>
  <c r="R28" i="59"/>
  <c r="V28" i="59"/>
  <c r="J29" i="59"/>
  <c r="N29" i="59"/>
  <c r="R29" i="59"/>
  <c r="V29" i="59"/>
  <c r="W30" i="59"/>
  <c r="J31" i="59"/>
  <c r="N31" i="59"/>
  <c r="R31" i="59"/>
  <c r="V31" i="59"/>
  <c r="J33" i="59"/>
  <c r="N33" i="59"/>
  <c r="R33" i="59"/>
  <c r="V33" i="59"/>
  <c r="J35" i="59"/>
  <c r="N35" i="59"/>
  <c r="R35" i="59"/>
  <c r="V35" i="59"/>
  <c r="J37" i="59"/>
  <c r="N37" i="59"/>
  <c r="R37" i="59"/>
  <c r="V37" i="59"/>
  <c r="J38" i="59"/>
  <c r="N38" i="59"/>
  <c r="R38" i="59"/>
  <c r="V38" i="59"/>
  <c r="J39" i="59"/>
  <c r="N39" i="59"/>
  <c r="R39" i="59"/>
  <c r="V39" i="59"/>
  <c r="K40" i="59"/>
  <c r="L40" i="59"/>
  <c r="M40" i="59"/>
  <c r="S40" i="59"/>
  <c r="T40" i="59"/>
  <c r="U40" i="59"/>
  <c r="W40" i="59"/>
  <c r="X40" i="59"/>
  <c r="Y40" i="59"/>
  <c r="V13" i="59" l="1"/>
  <c r="R13" i="59"/>
  <c r="F39" i="59"/>
  <c r="F38" i="59"/>
  <c r="F37" i="59"/>
  <c r="F35" i="59"/>
  <c r="F33" i="59"/>
  <c r="F31" i="59"/>
  <c r="N13" i="59"/>
  <c r="J13" i="59"/>
  <c r="W41" i="59"/>
  <c r="W42" i="59" s="1"/>
  <c r="W43" i="59" s="1"/>
  <c r="W44" i="59" s="1"/>
  <c r="F29" i="59"/>
  <c r="F28" i="59"/>
  <c r="F27" i="59"/>
  <c r="F25" i="59"/>
  <c r="F24" i="59"/>
  <c r="F23" i="59"/>
  <c r="F22" i="59"/>
  <c r="F21" i="59"/>
  <c r="F20" i="59"/>
  <c r="F19" i="59"/>
  <c r="F18" i="59"/>
  <c r="F17" i="59"/>
  <c r="F16" i="59"/>
  <c r="F15" i="59"/>
  <c r="F14" i="59"/>
  <c r="F12" i="59"/>
  <c r="F11" i="59"/>
  <c r="F9" i="59"/>
  <c r="F8" i="59"/>
  <c r="Y30" i="59"/>
  <c r="Y41" i="59" s="1"/>
  <c r="Y42" i="59" s="1"/>
  <c r="Y43" i="59" s="1"/>
  <c r="Y44" i="59" s="1"/>
  <c r="T30" i="59"/>
  <c r="T41" i="59" s="1"/>
  <c r="T42" i="59" s="1"/>
  <c r="T43" i="59" s="1"/>
  <c r="T44" i="59" s="1"/>
  <c r="R40" i="59"/>
  <c r="Q41" i="59"/>
  <c r="Q42" i="59" s="1"/>
  <c r="Q43" i="59" s="1"/>
  <c r="Q44" i="59" s="1"/>
  <c r="N40" i="59"/>
  <c r="O30" i="59"/>
  <c r="O41" i="59" s="1"/>
  <c r="O42" i="59" s="1"/>
  <c r="O43" i="59" s="1"/>
  <c r="O44" i="59" s="1"/>
  <c r="S30" i="59"/>
  <c r="S41" i="59" s="1"/>
  <c r="S42" i="59" s="1"/>
  <c r="S43" i="59" s="1"/>
  <c r="S44" i="59" s="1"/>
  <c r="X30" i="59"/>
  <c r="X41" i="59" s="1"/>
  <c r="X42" i="59" s="1"/>
  <c r="X43" i="59" s="1"/>
  <c r="X44" i="59" s="1"/>
  <c r="V40" i="59"/>
  <c r="P30" i="59"/>
  <c r="P41" i="59" s="1"/>
  <c r="P42" i="59" s="1"/>
  <c r="P43" i="59" s="1"/>
  <c r="P44" i="59" s="1"/>
  <c r="U41" i="59"/>
  <c r="U42" i="59" s="1"/>
  <c r="U43" i="59" s="1"/>
  <c r="U44" i="59" s="1"/>
  <c r="M41" i="59"/>
  <c r="M42" i="59" s="1"/>
  <c r="I7" i="59"/>
  <c r="K41" i="59"/>
  <c r="K42" i="59" s="1"/>
  <c r="L41" i="59"/>
  <c r="L42" i="59" s="1"/>
  <c r="J40" i="59"/>
  <c r="H40" i="59"/>
  <c r="R7" i="59"/>
  <c r="H7" i="59"/>
  <c r="G40" i="59"/>
  <c r="N7" i="59"/>
  <c r="G7" i="59"/>
  <c r="J7" i="59"/>
  <c r="I40" i="59"/>
  <c r="V7" i="59"/>
  <c r="AC43" i="30"/>
  <c r="AC40" i="30"/>
  <c r="AC41" i="30"/>
  <c r="AC42" i="30"/>
  <c r="AC39" i="30"/>
  <c r="AC33" i="30"/>
  <c r="AC34" i="30"/>
  <c r="AC35" i="30"/>
  <c r="AC36" i="30"/>
  <c r="AC32" i="30"/>
  <c r="AC19" i="30"/>
  <c r="AC20" i="30"/>
  <c r="AC21" i="30"/>
  <c r="AC22" i="30"/>
  <c r="AC18" i="30"/>
  <c r="AC11" i="30"/>
  <c r="AC12" i="30"/>
  <c r="AC13" i="30"/>
  <c r="AC14" i="30"/>
  <c r="AC15" i="30"/>
  <c r="AC16" i="30"/>
  <c r="F13" i="59" l="1"/>
  <c r="H42" i="59"/>
  <c r="G42" i="59"/>
  <c r="G43" i="59" s="1"/>
  <c r="G44" i="59" s="1"/>
  <c r="K43" i="59"/>
  <c r="K44" i="59" s="1"/>
  <c r="M43" i="59"/>
  <c r="M44" i="59" s="1"/>
  <c r="I42" i="59"/>
  <c r="I43" i="59" s="1"/>
  <c r="I44" i="59" s="1"/>
  <c r="N30" i="59"/>
  <c r="N41" i="59" s="1"/>
  <c r="N42" i="59" s="1"/>
  <c r="N43" i="59" s="1"/>
  <c r="N44" i="59" s="1"/>
  <c r="F7" i="59"/>
  <c r="F30" i="59" s="1"/>
  <c r="H30" i="59"/>
  <c r="H41" i="59" s="1"/>
  <c r="I30" i="59"/>
  <c r="I41" i="59" s="1"/>
  <c r="J30" i="59"/>
  <c r="J41" i="59" s="1"/>
  <c r="J42" i="59" s="1"/>
  <c r="H43" i="59"/>
  <c r="H44" i="59" s="1"/>
  <c r="V30" i="59"/>
  <c r="V41" i="59" s="1"/>
  <c r="V42" i="59" s="1"/>
  <c r="V43" i="59" s="1"/>
  <c r="V44" i="59" s="1"/>
  <c r="F40" i="59"/>
  <c r="L43" i="59"/>
  <c r="L44" i="59" s="1"/>
  <c r="G30" i="59"/>
  <c r="G41" i="59" s="1"/>
  <c r="R30" i="59"/>
  <c r="R41" i="59" s="1"/>
  <c r="R42" i="59" s="1"/>
  <c r="R43" i="59" s="1"/>
  <c r="R44" i="59" s="1"/>
  <c r="F17" i="30"/>
  <c r="G17" i="30"/>
  <c r="H17" i="30"/>
  <c r="E17" i="30"/>
  <c r="O45" i="59" l="1"/>
  <c r="T45" i="59"/>
  <c r="P45" i="59"/>
  <c r="Q45" i="59"/>
  <c r="J43" i="59"/>
  <c r="J44" i="59" s="1"/>
  <c r="F42" i="59"/>
  <c r="F43" i="59" s="1"/>
  <c r="F44" i="59" s="1"/>
  <c r="V45" i="59" s="1"/>
  <c r="X45" i="59"/>
  <c r="F41" i="59"/>
  <c r="W45" i="59"/>
  <c r="Y45" i="59"/>
  <c r="E24" i="30"/>
  <c r="AC17" i="30"/>
  <c r="S45" i="59"/>
  <c r="U45" i="59"/>
  <c r="G30" i="13"/>
  <c r="H30" i="13"/>
  <c r="I30" i="13"/>
  <c r="J30" i="13"/>
  <c r="K30" i="13"/>
  <c r="L30" i="13"/>
  <c r="M30" i="13"/>
  <c r="N30" i="13"/>
  <c r="O30" i="13"/>
  <c r="P30" i="13"/>
  <c r="Q30" i="13"/>
  <c r="R30" i="13"/>
  <c r="T30" i="13"/>
  <c r="U30" i="13"/>
  <c r="V30" i="13"/>
  <c r="W30" i="13"/>
  <c r="X30" i="13"/>
  <c r="Y30" i="13"/>
  <c r="Z30" i="13"/>
  <c r="F30" i="13"/>
  <c r="G28" i="13"/>
  <c r="H28" i="13"/>
  <c r="I28" i="13"/>
  <c r="J28" i="13"/>
  <c r="K28" i="13"/>
  <c r="L28" i="13"/>
  <c r="M28" i="13"/>
  <c r="N28" i="13"/>
  <c r="O28" i="13"/>
  <c r="P28" i="13"/>
  <c r="Q28" i="13"/>
  <c r="R28" i="13"/>
  <c r="S28" i="13"/>
  <c r="T28" i="13"/>
  <c r="U28" i="13"/>
  <c r="V28" i="13"/>
  <c r="W28" i="13"/>
  <c r="X28" i="13"/>
  <c r="Y28" i="13"/>
  <c r="Z28" i="13"/>
  <c r="G32" i="13"/>
  <c r="H32" i="13"/>
  <c r="I32" i="13"/>
  <c r="J32" i="13"/>
  <c r="K32" i="13"/>
  <c r="L32" i="13"/>
  <c r="M32" i="13"/>
  <c r="N32" i="13"/>
  <c r="O32" i="13"/>
  <c r="P32" i="13"/>
  <c r="Q32" i="13"/>
  <c r="R32" i="13"/>
  <c r="S32" i="13"/>
  <c r="T32" i="13"/>
  <c r="U32" i="13"/>
  <c r="V32" i="13"/>
  <c r="W32" i="13"/>
  <c r="X32" i="13"/>
  <c r="Y32" i="13"/>
  <c r="Z32" i="13"/>
  <c r="G34" i="13"/>
  <c r="H34" i="13"/>
  <c r="I34" i="13"/>
  <c r="J34" i="13"/>
  <c r="K34" i="13"/>
  <c r="L34" i="13"/>
  <c r="M34" i="13"/>
  <c r="N34" i="13"/>
  <c r="O34" i="13"/>
  <c r="P34" i="13"/>
  <c r="Q34" i="13"/>
  <c r="R34" i="13"/>
  <c r="S34" i="13"/>
  <c r="T34" i="13"/>
  <c r="U34" i="13"/>
  <c r="V34" i="13"/>
  <c r="W34" i="13"/>
  <c r="X34" i="13"/>
  <c r="Y34" i="13"/>
  <c r="Z34" i="13"/>
  <c r="G36" i="13"/>
  <c r="H36" i="13"/>
  <c r="I36" i="13"/>
  <c r="J36" i="13"/>
  <c r="K36" i="13"/>
  <c r="L36" i="13"/>
  <c r="M36" i="13"/>
  <c r="N36" i="13"/>
  <c r="O36" i="13"/>
  <c r="P36" i="13"/>
  <c r="Q36" i="13"/>
  <c r="R36" i="13"/>
  <c r="S36" i="13"/>
  <c r="T36" i="13"/>
  <c r="U36" i="13"/>
  <c r="V36" i="13"/>
  <c r="W36" i="13"/>
  <c r="X36" i="13"/>
  <c r="Y36" i="13"/>
  <c r="Z36" i="13"/>
  <c r="G38" i="13"/>
  <c r="H38" i="13"/>
  <c r="I38" i="13"/>
  <c r="J38" i="13"/>
  <c r="K38" i="13"/>
  <c r="L38" i="13"/>
  <c r="M38" i="13"/>
  <c r="N38" i="13"/>
  <c r="O38" i="13"/>
  <c r="P38" i="13"/>
  <c r="Q38" i="13"/>
  <c r="R38" i="13"/>
  <c r="S38" i="13"/>
  <c r="T38" i="13"/>
  <c r="U38" i="13"/>
  <c r="V38" i="13"/>
  <c r="W38" i="13"/>
  <c r="X38" i="13"/>
  <c r="Y38" i="13"/>
  <c r="Z38" i="13"/>
  <c r="G40" i="13"/>
  <c r="H40" i="13"/>
  <c r="I40" i="13"/>
  <c r="J40" i="13"/>
  <c r="K40" i="13"/>
  <c r="L40" i="13"/>
  <c r="M40" i="13"/>
  <c r="N40" i="13"/>
  <c r="O40" i="13"/>
  <c r="P40" i="13"/>
  <c r="Q40" i="13"/>
  <c r="R40" i="13"/>
  <c r="S40" i="13"/>
  <c r="T40" i="13"/>
  <c r="U40" i="13"/>
  <c r="V40" i="13"/>
  <c r="W40" i="13"/>
  <c r="X40" i="13"/>
  <c r="Y40" i="13"/>
  <c r="Z40" i="13"/>
  <c r="G42" i="13"/>
  <c r="H42" i="13"/>
  <c r="I42" i="13"/>
  <c r="J42" i="13"/>
  <c r="K42" i="13"/>
  <c r="L42" i="13"/>
  <c r="M42" i="13"/>
  <c r="N42" i="13"/>
  <c r="O42" i="13"/>
  <c r="P42" i="13"/>
  <c r="Q42" i="13"/>
  <c r="R42" i="13"/>
  <c r="S42" i="13"/>
  <c r="T42" i="13"/>
  <c r="U42" i="13"/>
  <c r="V42" i="13"/>
  <c r="W42" i="13"/>
  <c r="X42" i="13"/>
  <c r="Y42" i="13"/>
  <c r="Z42" i="13"/>
  <c r="G44" i="13"/>
  <c r="H44" i="13"/>
  <c r="I44" i="13"/>
  <c r="J44" i="13"/>
  <c r="K44" i="13"/>
  <c r="L44" i="13"/>
  <c r="M44" i="13"/>
  <c r="N44" i="13"/>
  <c r="O44" i="13"/>
  <c r="P44" i="13"/>
  <c r="Q44" i="13"/>
  <c r="R44" i="13"/>
  <c r="S44" i="13"/>
  <c r="T44" i="13"/>
  <c r="U44" i="13"/>
  <c r="V44" i="13"/>
  <c r="W44" i="13"/>
  <c r="X44" i="13"/>
  <c r="Y44" i="13"/>
  <c r="Z44" i="13"/>
  <c r="F28" i="13"/>
  <c r="F44" i="13"/>
  <c r="F42" i="13"/>
  <c r="F40" i="13"/>
  <c r="F38" i="13"/>
  <c r="F36" i="13"/>
  <c r="F34" i="13"/>
  <c r="F32" i="13"/>
  <c r="F25" i="13"/>
  <c r="G24" i="13"/>
  <c r="H24" i="13"/>
  <c r="I24" i="13"/>
  <c r="J24" i="13"/>
  <c r="K24" i="13"/>
  <c r="L24" i="13"/>
  <c r="M24" i="13"/>
  <c r="N24" i="13"/>
  <c r="O24" i="13"/>
  <c r="P24" i="13"/>
  <c r="Q24" i="13"/>
  <c r="R24" i="13"/>
  <c r="S24" i="13"/>
  <c r="T24" i="13"/>
  <c r="U24" i="13"/>
  <c r="V24" i="13"/>
  <c r="W24" i="13"/>
  <c r="X24" i="13"/>
  <c r="Y24" i="13"/>
  <c r="Z24" i="13"/>
  <c r="F24" i="13"/>
  <c r="G22" i="13"/>
  <c r="H22" i="13"/>
  <c r="I22" i="13"/>
  <c r="J22" i="13"/>
  <c r="K22" i="13"/>
  <c r="L22" i="13"/>
  <c r="M22" i="13"/>
  <c r="N22" i="13"/>
  <c r="O22" i="13"/>
  <c r="P22" i="13"/>
  <c r="Q22" i="13"/>
  <c r="R22" i="13"/>
  <c r="S22" i="13"/>
  <c r="T22" i="13"/>
  <c r="U22" i="13"/>
  <c r="V22" i="13"/>
  <c r="W22" i="13"/>
  <c r="X22" i="13"/>
  <c r="Y22" i="13"/>
  <c r="Z22" i="13"/>
  <c r="F22" i="13"/>
  <c r="G20" i="13"/>
  <c r="H20" i="13"/>
  <c r="I20" i="13"/>
  <c r="J20" i="13"/>
  <c r="K20" i="13"/>
  <c r="L20" i="13"/>
  <c r="M20" i="13"/>
  <c r="N20" i="13"/>
  <c r="O20" i="13"/>
  <c r="P20" i="13"/>
  <c r="Q20" i="13"/>
  <c r="R20" i="13"/>
  <c r="S20" i="13"/>
  <c r="T20" i="13"/>
  <c r="U20" i="13"/>
  <c r="V20" i="13"/>
  <c r="W20" i="13"/>
  <c r="X20" i="13"/>
  <c r="Y20" i="13"/>
  <c r="Z20" i="13"/>
  <c r="F20" i="13"/>
  <c r="G18" i="13"/>
  <c r="H18" i="13"/>
  <c r="I18" i="13"/>
  <c r="J18" i="13"/>
  <c r="K18" i="13"/>
  <c r="L18" i="13"/>
  <c r="M18" i="13"/>
  <c r="N18" i="13"/>
  <c r="O18" i="13"/>
  <c r="P18" i="13"/>
  <c r="Q18" i="13"/>
  <c r="R18" i="13"/>
  <c r="S18" i="13"/>
  <c r="T18" i="13"/>
  <c r="U18" i="13"/>
  <c r="V18" i="13"/>
  <c r="W18" i="13"/>
  <c r="X18" i="13"/>
  <c r="Y18" i="13"/>
  <c r="Z18" i="13"/>
  <c r="F18" i="13"/>
  <c r="G16" i="13"/>
  <c r="H16" i="13"/>
  <c r="I16" i="13"/>
  <c r="J16" i="13"/>
  <c r="K16" i="13"/>
  <c r="L16" i="13"/>
  <c r="M16" i="13"/>
  <c r="N16" i="13"/>
  <c r="O16" i="13"/>
  <c r="P16" i="13"/>
  <c r="Q16" i="13"/>
  <c r="R16" i="13"/>
  <c r="S16" i="13"/>
  <c r="T16" i="13"/>
  <c r="U16" i="13"/>
  <c r="V16" i="13"/>
  <c r="W16" i="13"/>
  <c r="X16" i="13"/>
  <c r="Y16" i="13"/>
  <c r="Z16" i="13"/>
  <c r="F16" i="13"/>
  <c r="G14" i="13"/>
  <c r="H14" i="13"/>
  <c r="I14" i="13"/>
  <c r="J14" i="13"/>
  <c r="K14" i="13"/>
  <c r="L14" i="13"/>
  <c r="M14" i="13"/>
  <c r="N14" i="13"/>
  <c r="O14" i="13"/>
  <c r="P14" i="13"/>
  <c r="Q14" i="13"/>
  <c r="R14" i="13"/>
  <c r="S14" i="13"/>
  <c r="T14" i="13"/>
  <c r="U14" i="13"/>
  <c r="V14" i="13"/>
  <c r="W14" i="13"/>
  <c r="X14" i="13"/>
  <c r="Y14" i="13"/>
  <c r="Z14" i="13"/>
  <c r="F14" i="13"/>
  <c r="G12" i="13"/>
  <c r="H12" i="13"/>
  <c r="I12" i="13"/>
  <c r="J12" i="13"/>
  <c r="K12" i="13"/>
  <c r="L12" i="13"/>
  <c r="M12" i="13"/>
  <c r="N12" i="13"/>
  <c r="O12" i="13"/>
  <c r="P12" i="13"/>
  <c r="Q12" i="13"/>
  <c r="R12" i="13"/>
  <c r="S12" i="13"/>
  <c r="T12" i="13"/>
  <c r="U12" i="13"/>
  <c r="V12" i="13"/>
  <c r="W12" i="13"/>
  <c r="X12" i="13"/>
  <c r="Y12" i="13"/>
  <c r="Z12" i="13"/>
  <c r="F12" i="13"/>
  <c r="G10" i="13"/>
  <c r="H10" i="13"/>
  <c r="I10" i="13"/>
  <c r="J10" i="13"/>
  <c r="K10" i="13"/>
  <c r="L10" i="13"/>
  <c r="M10" i="13"/>
  <c r="N10" i="13"/>
  <c r="O10" i="13"/>
  <c r="P10" i="13"/>
  <c r="Q10" i="13"/>
  <c r="R10" i="13"/>
  <c r="S10" i="13"/>
  <c r="T10" i="13"/>
  <c r="U10" i="13"/>
  <c r="V10" i="13"/>
  <c r="W10" i="13"/>
  <c r="X10" i="13"/>
  <c r="Y10" i="13"/>
  <c r="Z10" i="13"/>
  <c r="F10" i="13"/>
  <c r="G8" i="13"/>
  <c r="H8" i="13"/>
  <c r="I8" i="13"/>
  <c r="J8" i="13"/>
  <c r="K8" i="13"/>
  <c r="L8" i="13"/>
  <c r="M8" i="13"/>
  <c r="N8" i="13"/>
  <c r="O8" i="13"/>
  <c r="P8" i="13"/>
  <c r="Q8" i="13"/>
  <c r="R8" i="13"/>
  <c r="S8" i="13"/>
  <c r="T8" i="13"/>
  <c r="U8" i="13"/>
  <c r="V8" i="13"/>
  <c r="W8" i="13"/>
  <c r="X8" i="13"/>
  <c r="Y8" i="13"/>
  <c r="Z8" i="13"/>
  <c r="F8" i="13"/>
  <c r="R45" i="59" l="1"/>
  <c r="J45" i="59"/>
  <c r="N45" i="59"/>
  <c r="M45" i="59"/>
  <c r="K45" i="59"/>
  <c r="L45" i="59"/>
  <c r="F45" i="59"/>
  <c r="I45" i="59"/>
  <c r="AB30" i="13"/>
  <c r="F26" i="13"/>
  <c r="H45" i="59"/>
  <c r="G45" i="59"/>
  <c r="G34" i="22" l="1"/>
  <c r="G20" i="22" s="1"/>
  <c r="H34" i="22"/>
  <c r="H20" i="22" s="1"/>
  <c r="I34" i="22"/>
  <c r="I20" i="22" s="1"/>
  <c r="J34" i="22"/>
  <c r="J20" i="22" s="1"/>
  <c r="K34" i="22"/>
  <c r="K20" i="22" s="1"/>
  <c r="L34" i="22"/>
  <c r="L20" i="22" s="1"/>
  <c r="M34" i="22"/>
  <c r="M20" i="22" s="1"/>
  <c r="N34" i="22"/>
  <c r="N20" i="22" s="1"/>
  <c r="O34" i="22"/>
  <c r="O20" i="22" s="1"/>
  <c r="P34" i="22"/>
  <c r="P20" i="22" s="1"/>
  <c r="Q34" i="22"/>
  <c r="Q20" i="22" s="1"/>
  <c r="R34" i="22"/>
  <c r="R20" i="22" s="1"/>
  <c r="S34" i="22"/>
  <c r="S20" i="22" s="1"/>
  <c r="T34" i="22"/>
  <c r="T20" i="22" s="1"/>
  <c r="U34" i="22"/>
  <c r="U20" i="22" s="1"/>
  <c r="V34" i="22"/>
  <c r="V20" i="22" s="1"/>
  <c r="W34" i="22"/>
  <c r="W20" i="22" s="1"/>
  <c r="X34" i="22"/>
  <c r="X20" i="22" s="1"/>
  <c r="Y34" i="22"/>
  <c r="Y20" i="22" s="1"/>
  <c r="Z34" i="22"/>
  <c r="Z20" i="22" s="1"/>
  <c r="F34" i="22"/>
  <c r="R77" i="50"/>
  <c r="R78" i="50"/>
  <c r="R79" i="50"/>
  <c r="R80" i="50"/>
  <c r="R81" i="50"/>
  <c r="G76" i="50"/>
  <c r="H76" i="50"/>
  <c r="I76" i="50"/>
  <c r="J76" i="50"/>
  <c r="K76" i="50"/>
  <c r="L76" i="50"/>
  <c r="M76" i="50"/>
  <c r="N76" i="50"/>
  <c r="O76" i="50"/>
  <c r="P76" i="50"/>
  <c r="Q76" i="50"/>
  <c r="F76" i="50"/>
  <c r="R54" i="50"/>
  <c r="R55" i="50"/>
  <c r="R56" i="50"/>
  <c r="R57" i="50"/>
  <c r="R58" i="50"/>
  <c r="G53" i="50"/>
  <c r="H53" i="50"/>
  <c r="I53" i="50"/>
  <c r="J53" i="50"/>
  <c r="K53" i="50"/>
  <c r="L53" i="50"/>
  <c r="M53" i="50"/>
  <c r="N53" i="50"/>
  <c r="O53" i="50"/>
  <c r="P53" i="50"/>
  <c r="Q53" i="50"/>
  <c r="F53" i="50"/>
  <c r="G25" i="50"/>
  <c r="H25" i="50"/>
  <c r="I25" i="50"/>
  <c r="I30" i="50" s="1"/>
  <c r="I31" i="50" s="1"/>
  <c r="J25" i="50"/>
  <c r="J30" i="50" s="1"/>
  <c r="J31" i="50" s="1"/>
  <c r="K25" i="50"/>
  <c r="K30" i="50" s="1"/>
  <c r="K31" i="50" s="1"/>
  <c r="L25" i="50"/>
  <c r="M25" i="50"/>
  <c r="M30" i="50" s="1"/>
  <c r="M31" i="50" s="1"/>
  <c r="N25" i="50"/>
  <c r="N30" i="50" s="1"/>
  <c r="N31" i="50" s="1"/>
  <c r="O25" i="50"/>
  <c r="O30" i="50" s="1"/>
  <c r="O31" i="50" s="1"/>
  <c r="P25" i="50"/>
  <c r="Q25" i="50"/>
  <c r="Q30" i="50" s="1"/>
  <c r="Q31" i="50" s="1"/>
  <c r="F25" i="50"/>
  <c r="F30" i="50" s="1"/>
  <c r="F31" i="50" s="1"/>
  <c r="AB34" i="22" l="1"/>
  <c r="R76" i="50"/>
  <c r="F20" i="22"/>
  <c r="AB20" i="22" s="1"/>
  <c r="R53" i="50"/>
  <c r="G30" i="50"/>
  <c r="G31" i="50" s="1"/>
  <c r="R27" i="50"/>
  <c r="R25" i="50"/>
  <c r="P30" i="50"/>
  <c r="P31" i="50" s="1"/>
  <c r="L30" i="50"/>
  <c r="L31" i="50" s="1"/>
  <c r="H30" i="50"/>
  <c r="H31" i="50" s="1"/>
  <c r="R30" i="50" l="1"/>
  <c r="R31" i="50" l="1"/>
  <c r="K12" i="26"/>
  <c r="K15" i="26" s="1"/>
  <c r="K16" i="26" s="1"/>
  <c r="I12" i="26"/>
  <c r="I15" i="26" s="1"/>
  <c r="I16" i="26" s="1"/>
  <c r="G12" i="26"/>
  <c r="G16" i="26" s="1"/>
  <c r="J15" i="25"/>
  <c r="J16" i="25" s="1"/>
  <c r="I15" i="25"/>
  <c r="I16" i="25" s="1"/>
  <c r="H15" i="25"/>
  <c r="H16" i="25" s="1"/>
  <c r="J12" i="25"/>
  <c r="I12" i="25"/>
  <c r="H12" i="25"/>
  <c r="J10" i="25"/>
  <c r="I10" i="25"/>
  <c r="H10" i="25"/>
  <c r="J8" i="25"/>
  <c r="J13" i="25" s="1"/>
  <c r="J17" i="25" s="1"/>
  <c r="I8" i="25"/>
  <c r="I13" i="25" s="1"/>
  <c r="I17" i="25" s="1"/>
  <c r="H8" i="25"/>
  <c r="AB44" i="30"/>
  <c r="Z44" i="30"/>
  <c r="Y44" i="30"/>
  <c r="X44" i="30"/>
  <c r="W44" i="30"/>
  <c r="V44" i="30"/>
  <c r="U44" i="30"/>
  <c r="T44" i="30"/>
  <c r="S44" i="30"/>
  <c r="R44" i="30"/>
  <c r="Q44" i="30"/>
  <c r="P44" i="30"/>
  <c r="O44" i="30"/>
  <c r="N44" i="30"/>
  <c r="M44" i="30"/>
  <c r="L44" i="30"/>
  <c r="K44" i="30"/>
  <c r="J44" i="30"/>
  <c r="I44" i="30"/>
  <c r="Z37" i="30"/>
  <c r="Y37" i="30"/>
  <c r="X37" i="30"/>
  <c r="W37" i="30"/>
  <c r="V37" i="30"/>
  <c r="U37" i="30"/>
  <c r="T37" i="30"/>
  <c r="S37" i="30"/>
  <c r="R37" i="30"/>
  <c r="Q37" i="30"/>
  <c r="P37" i="30"/>
  <c r="O37" i="30"/>
  <c r="N37" i="30"/>
  <c r="M37" i="30"/>
  <c r="L37" i="30"/>
  <c r="K37" i="30"/>
  <c r="J37" i="30"/>
  <c r="I37" i="30"/>
  <c r="Z30" i="30"/>
  <c r="Z31" i="30" s="1"/>
  <c r="Y30" i="30"/>
  <c r="Y31" i="30" s="1"/>
  <c r="X30" i="30"/>
  <c r="X31" i="30" s="1"/>
  <c r="W30" i="30"/>
  <c r="W31" i="30" s="1"/>
  <c r="V30" i="30"/>
  <c r="V31" i="30" s="1"/>
  <c r="U30" i="30"/>
  <c r="U31" i="30" s="1"/>
  <c r="T30" i="30"/>
  <c r="T31" i="30" s="1"/>
  <c r="S30" i="30"/>
  <c r="S31" i="30" s="1"/>
  <c r="R30" i="30"/>
  <c r="R31" i="30" s="1"/>
  <c r="Q30" i="30"/>
  <c r="Q31" i="30" s="1"/>
  <c r="P30" i="30"/>
  <c r="P31" i="30" s="1"/>
  <c r="O30" i="30"/>
  <c r="O31" i="30" s="1"/>
  <c r="N30" i="30"/>
  <c r="N31" i="30" s="1"/>
  <c r="M30" i="30"/>
  <c r="M31" i="30" s="1"/>
  <c r="L30" i="30"/>
  <c r="L31" i="30" s="1"/>
  <c r="K30" i="30"/>
  <c r="K31" i="30" s="1"/>
  <c r="J30" i="30"/>
  <c r="J31" i="30" s="1"/>
  <c r="I30" i="30"/>
  <c r="I31" i="30" s="1"/>
  <c r="F6" i="18"/>
  <c r="Z46" i="13"/>
  <c r="Y46" i="13"/>
  <c r="X46" i="13"/>
  <c r="W46" i="13"/>
  <c r="V46" i="13"/>
  <c r="U46" i="13"/>
  <c r="T46" i="13"/>
  <c r="S46" i="13"/>
  <c r="R46" i="13"/>
  <c r="Q46" i="13"/>
  <c r="P46" i="13"/>
  <c r="O46" i="13"/>
  <c r="N46" i="13"/>
  <c r="M46" i="13"/>
  <c r="L46" i="13"/>
  <c r="K46" i="13"/>
  <c r="J46" i="13"/>
  <c r="I46" i="13"/>
  <c r="H46" i="13"/>
  <c r="G46" i="13"/>
  <c r="F46" i="13"/>
  <c r="Z45" i="13"/>
  <c r="Y45" i="13"/>
  <c r="X45" i="13"/>
  <c r="W45" i="13"/>
  <c r="V45" i="13"/>
  <c r="U45" i="13"/>
  <c r="T45" i="13"/>
  <c r="S45" i="13"/>
  <c r="R45" i="13"/>
  <c r="Q45" i="13"/>
  <c r="P45" i="13"/>
  <c r="O45" i="13"/>
  <c r="N45" i="13"/>
  <c r="M45" i="13"/>
  <c r="L45" i="13"/>
  <c r="K45" i="13"/>
  <c r="J45" i="13"/>
  <c r="I45" i="13"/>
  <c r="H45" i="13"/>
  <c r="G45" i="13"/>
  <c r="F45" i="13"/>
  <c r="F47" i="13" s="1"/>
  <c r="Z26" i="13"/>
  <c r="Y26" i="13"/>
  <c r="X26" i="13"/>
  <c r="X48" i="13" s="1"/>
  <c r="W26" i="13"/>
  <c r="W48" i="13" s="1"/>
  <c r="V26" i="13"/>
  <c r="U26" i="13"/>
  <c r="T26" i="13"/>
  <c r="T48" i="13" s="1"/>
  <c r="S26" i="13"/>
  <c r="S48" i="13" s="1"/>
  <c r="R26" i="13"/>
  <c r="Q26" i="13"/>
  <c r="P26" i="13"/>
  <c r="P48" i="13" s="1"/>
  <c r="O26" i="13"/>
  <c r="O48" i="13" s="1"/>
  <c r="N26" i="13"/>
  <c r="M26" i="13"/>
  <c r="L26" i="13"/>
  <c r="L48" i="13" s="1"/>
  <c r="K26" i="13"/>
  <c r="K48" i="13" s="1"/>
  <c r="J26" i="13"/>
  <c r="I26" i="13"/>
  <c r="H26" i="13"/>
  <c r="H48" i="13" s="1"/>
  <c r="G26" i="13"/>
  <c r="G48" i="13" s="1"/>
  <c r="Z25" i="13"/>
  <c r="Y25" i="13"/>
  <c r="Y47" i="13" s="1"/>
  <c r="X25" i="13"/>
  <c r="W25" i="13"/>
  <c r="V25" i="13"/>
  <c r="U25" i="13"/>
  <c r="U47" i="13" s="1"/>
  <c r="T25" i="13"/>
  <c r="S25" i="13"/>
  <c r="R25" i="13"/>
  <c r="Q25" i="13"/>
  <c r="Q47" i="13" s="1"/>
  <c r="P25" i="13"/>
  <c r="O25" i="13"/>
  <c r="N25" i="13"/>
  <c r="M25" i="13"/>
  <c r="M47" i="13" s="1"/>
  <c r="L25" i="13"/>
  <c r="K25" i="13"/>
  <c r="J25" i="13"/>
  <c r="I25" i="13"/>
  <c r="I47" i="13" s="1"/>
  <c r="H25" i="13"/>
  <c r="G25" i="13"/>
  <c r="X27" i="12"/>
  <c r="W27" i="12"/>
  <c r="V27" i="12"/>
  <c r="U27" i="12"/>
  <c r="T27" i="12"/>
  <c r="S27" i="12"/>
  <c r="R27" i="12"/>
  <c r="Q27" i="12"/>
  <c r="P27" i="12"/>
  <c r="O27" i="12"/>
  <c r="N27" i="12"/>
  <c r="M27" i="12"/>
  <c r="L27" i="12"/>
  <c r="K27" i="12"/>
  <c r="J27" i="12"/>
  <c r="I27" i="12"/>
  <c r="H27" i="12"/>
  <c r="G27" i="12"/>
  <c r="F27" i="12"/>
  <c r="E27" i="12"/>
  <c r="D27" i="12"/>
  <c r="X16" i="12"/>
  <c r="W16" i="12"/>
  <c r="V16" i="12"/>
  <c r="U16" i="12"/>
  <c r="T16" i="12"/>
  <c r="S16" i="12"/>
  <c r="R16" i="12"/>
  <c r="Q16" i="12"/>
  <c r="P16" i="12"/>
  <c r="O16" i="12"/>
  <c r="N16" i="12"/>
  <c r="M16" i="12"/>
  <c r="L16" i="12"/>
  <c r="K16" i="12"/>
  <c r="J16" i="12"/>
  <c r="I16" i="12"/>
  <c r="H16" i="12"/>
  <c r="G16" i="12"/>
  <c r="F16" i="12"/>
  <c r="E16" i="12"/>
  <c r="D16" i="12"/>
  <c r="Y16" i="23"/>
  <c r="X16" i="23"/>
  <c r="W16" i="23"/>
  <c r="V16" i="23"/>
  <c r="U16" i="23"/>
  <c r="T16" i="23"/>
  <c r="S16" i="23"/>
  <c r="R16" i="23"/>
  <c r="Q16" i="23"/>
  <c r="P16" i="23"/>
  <c r="O16" i="23"/>
  <c r="N16" i="23"/>
  <c r="M16" i="23"/>
  <c r="L16" i="23"/>
  <c r="K16" i="23"/>
  <c r="AA16" i="23" s="1"/>
  <c r="J16" i="23"/>
  <c r="I16" i="23"/>
  <c r="H16" i="23"/>
  <c r="G16" i="23"/>
  <c r="F16" i="23"/>
  <c r="E16" i="23"/>
  <c r="Y12" i="23"/>
  <c r="X12" i="23"/>
  <c r="W12" i="23"/>
  <c r="V12" i="23"/>
  <c r="U12" i="23"/>
  <c r="T12" i="23"/>
  <c r="S12" i="23"/>
  <c r="R12" i="23"/>
  <c r="Q12" i="23"/>
  <c r="P12" i="23"/>
  <c r="O12" i="23"/>
  <c r="N12" i="23"/>
  <c r="M12" i="23"/>
  <c r="L12" i="23"/>
  <c r="K12" i="23"/>
  <c r="J12" i="23"/>
  <c r="I12" i="23"/>
  <c r="H12" i="23"/>
  <c r="G12" i="23"/>
  <c r="F12" i="23"/>
  <c r="E12" i="23"/>
  <c r="Y8" i="23"/>
  <c r="Y25" i="23" s="1"/>
  <c r="Y24" i="23" s="1"/>
  <c r="X8" i="23"/>
  <c r="W8" i="23"/>
  <c r="V8" i="23"/>
  <c r="V25" i="23" s="1"/>
  <c r="V24" i="23" s="1"/>
  <c r="U8" i="23"/>
  <c r="U25" i="23" s="1"/>
  <c r="U24" i="23" s="1"/>
  <c r="T8" i="23"/>
  <c r="S8" i="23"/>
  <c r="R8" i="23"/>
  <c r="R25" i="23" s="1"/>
  <c r="R24" i="23" s="1"/>
  <c r="Q8" i="23"/>
  <c r="Q25" i="23" s="1"/>
  <c r="Q24" i="23" s="1"/>
  <c r="P8" i="23"/>
  <c r="O8" i="23"/>
  <c r="N8" i="23"/>
  <c r="N25" i="23" s="1"/>
  <c r="N24" i="23" s="1"/>
  <c r="M8" i="23"/>
  <c r="M25" i="23" s="1"/>
  <c r="M24" i="23" s="1"/>
  <c r="L8" i="23"/>
  <c r="K8" i="23"/>
  <c r="J8" i="23"/>
  <c r="J25" i="23" s="1"/>
  <c r="J24" i="23" s="1"/>
  <c r="I8" i="23"/>
  <c r="I25" i="23" s="1"/>
  <c r="I24" i="23" s="1"/>
  <c r="H8" i="23"/>
  <c r="G8" i="23"/>
  <c r="F8" i="23"/>
  <c r="F25" i="23" s="1"/>
  <c r="F24" i="23" s="1"/>
  <c r="E8" i="23"/>
  <c r="E25" i="23" s="1"/>
  <c r="Z8" i="22"/>
  <c r="Y8" i="22"/>
  <c r="X8" i="22"/>
  <c r="X19" i="22" s="1"/>
  <c r="X31" i="22" s="1"/>
  <c r="W8" i="22"/>
  <c r="V8" i="22"/>
  <c r="U8" i="22"/>
  <c r="T8" i="22"/>
  <c r="T19" i="22" s="1"/>
  <c r="T31" i="22" s="1"/>
  <c r="S8" i="22"/>
  <c r="R8" i="22"/>
  <c r="Q8" i="22"/>
  <c r="P8" i="22"/>
  <c r="P19" i="22" s="1"/>
  <c r="P31" i="22" s="1"/>
  <c r="O8" i="22"/>
  <c r="N8" i="22"/>
  <c r="M8" i="22"/>
  <c r="L8" i="22"/>
  <c r="L19" i="22" s="1"/>
  <c r="L31" i="22" s="1"/>
  <c r="K8" i="22"/>
  <c r="J8" i="22"/>
  <c r="I8" i="22"/>
  <c r="H8" i="22"/>
  <c r="H19" i="22" s="1"/>
  <c r="H31" i="22" s="1"/>
  <c r="G8" i="22"/>
  <c r="F8" i="22"/>
  <c r="F19" i="22" s="1"/>
  <c r="B15" i="55"/>
  <c r="B16" i="55" s="1"/>
  <c r="B17" i="55" s="1"/>
  <c r="B18" i="55" s="1"/>
  <c r="B19" i="55" s="1"/>
  <c r="B20" i="55" s="1"/>
  <c r="J4" i="55"/>
  <c r="I4" i="55" s="1"/>
  <c r="H4" i="55" s="1"/>
  <c r="G4" i="55" s="1"/>
  <c r="F4" i="55" s="1"/>
  <c r="E4" i="55" s="1"/>
  <c r="D4" i="55" s="1"/>
  <c r="L25" i="52"/>
  <c r="K25" i="52"/>
  <c r="J25" i="52"/>
  <c r="L24" i="52"/>
  <c r="K24" i="52"/>
  <c r="J24" i="52"/>
  <c r="L23" i="52"/>
  <c r="K23" i="52"/>
  <c r="J23" i="52"/>
  <c r="L22" i="52"/>
  <c r="K22" i="52"/>
  <c r="J22" i="52"/>
  <c r="L21" i="52"/>
  <c r="K21" i="52"/>
  <c r="J21" i="52"/>
  <c r="L20" i="52"/>
  <c r="K20" i="52"/>
  <c r="J20" i="52"/>
  <c r="L19" i="52"/>
  <c r="K19" i="52"/>
  <c r="J19" i="52"/>
  <c r="L18" i="52"/>
  <c r="K18" i="52"/>
  <c r="J18" i="52"/>
  <c r="L17" i="52"/>
  <c r="K17" i="52"/>
  <c r="J17" i="52"/>
  <c r="L16" i="52"/>
  <c r="K16" i="52"/>
  <c r="J16" i="52"/>
  <c r="L15" i="52"/>
  <c r="K15" i="52"/>
  <c r="J15" i="52"/>
  <c r="L14" i="52"/>
  <c r="K14" i="52"/>
  <c r="J14" i="52"/>
  <c r="L13" i="52"/>
  <c r="K13" i="52"/>
  <c r="J13" i="52"/>
  <c r="L12" i="52"/>
  <c r="K12" i="52"/>
  <c r="J12" i="52"/>
  <c r="L11" i="52"/>
  <c r="K11" i="52"/>
  <c r="J11" i="52"/>
  <c r="L10" i="52"/>
  <c r="K10" i="52"/>
  <c r="J10" i="52"/>
  <c r="L8" i="52"/>
  <c r="K8" i="52"/>
  <c r="J8" i="52"/>
  <c r="L7" i="52"/>
  <c r="K7" i="52"/>
  <c r="J7" i="52"/>
  <c r="R16" i="50"/>
  <c r="R15" i="50"/>
  <c r="R14" i="50"/>
  <c r="R13" i="50"/>
  <c r="R12" i="50"/>
  <c r="R11" i="50"/>
  <c r="R7" i="50"/>
  <c r="E30" i="48"/>
  <c r="F14" i="48"/>
  <c r="F13" i="48"/>
  <c r="F12" i="48"/>
  <c r="F11" i="48"/>
  <c r="F10" i="48"/>
  <c r="F9" i="48"/>
  <c r="F8" i="48"/>
  <c r="F7" i="48"/>
  <c r="B7" i="41"/>
  <c r="B8" i="41" s="1"/>
  <c r="B9" i="41" s="1"/>
  <c r="B10" i="41" s="1"/>
  <c r="B7" i="40"/>
  <c r="B8" i="40" s="1"/>
  <c r="B9" i="40" s="1"/>
  <c r="B10" i="40" s="1"/>
  <c r="B11" i="40" s="1"/>
  <c r="B12" i="40" s="1"/>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34" i="40" s="1"/>
  <c r="B35" i="40" s="1"/>
  <c r="B7" i="38"/>
  <c r="B8" i="38" s="1"/>
  <c r="B9" i="38" s="1"/>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A24" i="6"/>
  <c r="A25" i="6" s="1"/>
  <c r="A26" i="6" s="1"/>
  <c r="A27" i="6" s="1"/>
  <c r="A28" i="6" s="1"/>
  <c r="A29" i="6" s="1"/>
  <c r="A30" i="6" s="1"/>
  <c r="A31" i="6" s="1"/>
  <c r="A32" i="6" s="1"/>
  <c r="A24" i="4"/>
  <c r="A25" i="4" s="1"/>
  <c r="A26" i="4" s="1"/>
  <c r="A27" i="4" s="1"/>
  <c r="A28" i="4" s="1"/>
  <c r="A29" i="4" s="1"/>
  <c r="A30" i="4" s="1"/>
  <c r="A31" i="4" s="1"/>
  <c r="A32" i="4" s="1"/>
  <c r="A24" i="1"/>
  <c r="A25" i="1" s="1"/>
  <c r="A26" i="1" s="1"/>
  <c r="A27" i="1" s="1"/>
  <c r="A28" i="1" s="1"/>
  <c r="A29" i="1" s="1"/>
  <c r="A30" i="1" s="1"/>
  <c r="A31" i="1" s="1"/>
  <c r="A32" i="1" s="1"/>
  <c r="I48" i="13" l="1"/>
  <c r="AB48" i="13" s="1"/>
  <c r="M48" i="13"/>
  <c r="Q48" i="13"/>
  <c r="U48" i="13"/>
  <c r="Y48" i="13"/>
  <c r="AB46" i="13"/>
  <c r="Z16" i="12"/>
  <c r="Z27" i="12"/>
  <c r="AB8" i="22"/>
  <c r="N47" i="13"/>
  <c r="V47" i="13"/>
  <c r="Z47" i="13"/>
  <c r="J47" i="13"/>
  <c r="F15" i="48"/>
  <c r="H13" i="25"/>
  <c r="H17" i="25" s="1"/>
  <c r="R47" i="13"/>
  <c r="E24" i="23"/>
  <c r="K47" i="13"/>
  <c r="O47" i="13"/>
  <c r="S47" i="13"/>
  <c r="W47" i="13"/>
  <c r="G25" i="23"/>
  <c r="G24" i="23" s="1"/>
  <c r="K25" i="23"/>
  <c r="O25" i="23"/>
  <c r="O24" i="23" s="1"/>
  <c r="S25" i="23"/>
  <c r="S24" i="23" s="1"/>
  <c r="W25" i="23"/>
  <c r="W24" i="23" s="1"/>
  <c r="H47" i="13"/>
  <c r="L47" i="13"/>
  <c r="P47" i="13"/>
  <c r="T47" i="13"/>
  <c r="X47" i="13"/>
  <c r="H25" i="23"/>
  <c r="H24" i="23" s="1"/>
  <c r="L25" i="23"/>
  <c r="L24" i="23" s="1"/>
  <c r="P25" i="23"/>
  <c r="P24" i="23" s="1"/>
  <c r="T25" i="23"/>
  <c r="T24" i="23" s="1"/>
  <c r="X25" i="23"/>
  <c r="X24" i="23" s="1"/>
  <c r="K38" i="30"/>
  <c r="O38" i="30"/>
  <c r="S38" i="30"/>
  <c r="W38" i="30"/>
  <c r="J38" i="30"/>
  <c r="N38" i="30"/>
  <c r="R38" i="30"/>
  <c r="V38" i="30"/>
  <c r="Z38" i="30"/>
  <c r="L38" i="30"/>
  <c r="P38" i="30"/>
  <c r="T38" i="30"/>
  <c r="X38" i="30"/>
  <c r="I38" i="30"/>
  <c r="M38" i="30"/>
  <c r="Q38" i="30"/>
  <c r="U38" i="30"/>
  <c r="Y38" i="30"/>
  <c r="G47" i="13"/>
  <c r="J48" i="13"/>
  <c r="N48" i="13"/>
  <c r="R48" i="13"/>
  <c r="V48" i="13"/>
  <c r="Z48" i="13"/>
  <c r="G19" i="22"/>
  <c r="G31" i="22" s="1"/>
  <c r="O19" i="22"/>
  <c r="O31" i="22" s="1"/>
  <c r="K19" i="22"/>
  <c r="K31" i="22" s="1"/>
  <c r="W19" i="22"/>
  <c r="W21" i="22" s="1"/>
  <c r="I19" i="22"/>
  <c r="I31" i="22" s="1"/>
  <c r="M19" i="22"/>
  <c r="M31" i="22" s="1"/>
  <c r="Q19" i="22"/>
  <c r="Q21" i="22" s="1"/>
  <c r="U19" i="22"/>
  <c r="U31" i="22" s="1"/>
  <c r="Y19" i="22"/>
  <c r="Y31" i="22" s="1"/>
  <c r="S19" i="22"/>
  <c r="S31" i="22" s="1"/>
  <c r="J19" i="22"/>
  <c r="J31" i="22" s="1"/>
  <c r="N19" i="22"/>
  <c r="N21" i="22" s="1"/>
  <c r="R19" i="22"/>
  <c r="R31" i="22" s="1"/>
  <c r="V19" i="22"/>
  <c r="V31" i="22" s="1"/>
  <c r="Z19" i="22"/>
  <c r="Z31" i="22" s="1"/>
  <c r="H21" i="22"/>
  <c r="L21" i="22"/>
  <c r="P21" i="22"/>
  <c r="T21" i="22"/>
  <c r="X21" i="22"/>
  <c r="I21" i="22" l="1"/>
  <c r="W31" i="22"/>
  <c r="N31" i="22"/>
  <c r="Y21" i="22"/>
  <c r="K24" i="23"/>
  <c r="AA24" i="23" s="1"/>
  <c r="AA25" i="23"/>
  <c r="M21" i="22"/>
  <c r="F30" i="48"/>
  <c r="O21" i="22"/>
  <c r="G21" i="22"/>
  <c r="U21" i="22"/>
  <c r="V21" i="22"/>
  <c r="Q31" i="22"/>
  <c r="R21" i="22"/>
  <c r="K21" i="22"/>
  <c r="S21" i="22"/>
  <c r="Z21" i="22"/>
  <c r="J21" i="22"/>
  <c r="AC23" i="30"/>
  <c r="F24" i="30"/>
  <c r="G24" i="30"/>
  <c r="H24" i="30"/>
  <c r="F28" i="23" l="1"/>
  <c r="G28" i="23" s="1"/>
  <c r="H28" i="23" s="1"/>
  <c r="I28" i="23" s="1"/>
  <c r="J28" i="23" s="1"/>
  <c r="K28" i="23" s="1"/>
  <c r="L28" i="23" s="1"/>
  <c r="AC24" i="30"/>
  <c r="AC44" i="30"/>
  <c r="H38" i="30"/>
  <c r="AC37" i="30"/>
  <c r="M28" i="23" l="1"/>
  <c r="N28" i="23" s="1"/>
  <c r="O28" i="23" s="1"/>
  <c r="P28" i="23" s="1"/>
  <c r="Q28" i="23" s="1"/>
  <c r="R28" i="23" s="1"/>
  <c r="S28" i="23" s="1"/>
  <c r="T28" i="23" s="1"/>
  <c r="U28" i="23" s="1"/>
  <c r="V28" i="23" s="1"/>
  <c r="W28" i="23" s="1"/>
  <c r="X28" i="23" s="1"/>
  <c r="Y28" i="23" s="1"/>
  <c r="Z28" i="23" s="1"/>
  <c r="AA28" i="23"/>
  <c r="AB11" i="22" l="1"/>
  <c r="F31" i="22" l="1"/>
  <c r="AB31" i="22" l="1"/>
  <c r="AB19" i="22"/>
  <c r="F21" i="22"/>
  <c r="AB21" i="22" s="1"/>
  <c r="G30" i="30"/>
  <c r="AC30" i="30"/>
  <c r="G31" i="30"/>
  <c r="AC31" i="30"/>
  <c r="G38" i="30"/>
  <c r="AC38" i="30"/>
</calcChain>
</file>

<file path=xl/sharedStrings.xml><?xml version="1.0" encoding="utf-8"?>
<sst xmlns="http://schemas.openxmlformats.org/spreadsheetml/2006/main" count="12135" uniqueCount="5066">
  <si>
    <t>番号</t>
    <rPh sb="0" eb="2">
      <t>バンゴウ</t>
    </rPh>
    <phoneticPr fontId="5"/>
  </si>
  <si>
    <t>資料名</t>
    <rPh sb="0" eb="2">
      <t>シリョウ</t>
    </rPh>
    <rPh sb="2" eb="3">
      <t>メイ</t>
    </rPh>
    <phoneticPr fontId="4"/>
  </si>
  <si>
    <t>項目番号等</t>
    <rPh sb="0" eb="2">
      <t>コウモク</t>
    </rPh>
    <rPh sb="2" eb="4">
      <t>バンゴウ</t>
    </rPh>
    <rPh sb="4" eb="5">
      <t>トウ</t>
    </rPh>
    <phoneticPr fontId="5"/>
  </si>
  <si>
    <t>項目名</t>
    <rPh sb="0" eb="2">
      <t>コウモク</t>
    </rPh>
    <rPh sb="2" eb="3">
      <t>メイ</t>
    </rPh>
    <phoneticPr fontId="5"/>
  </si>
  <si>
    <t>記入例</t>
    <rPh sb="0" eb="2">
      <t>キニュウ</t>
    </rPh>
    <rPh sb="2" eb="3">
      <t>レイ</t>
    </rPh>
    <phoneticPr fontId="4"/>
  </si>
  <si>
    <t>△△△△△△△△△△△△△△</t>
    <phoneticPr fontId="4"/>
  </si>
  <si>
    <t>頁/
枝番</t>
    <rPh sb="0" eb="1">
      <t>ペイジ</t>
    </rPh>
    <rPh sb="3" eb="5">
      <t>エダバン</t>
    </rPh>
    <phoneticPr fontId="5"/>
  </si>
  <si>
    <t>〔提出者〕</t>
    <phoneticPr fontId="3"/>
  </si>
  <si>
    <t>参加資格審査に関する質問書</t>
    <rPh sb="0" eb="2">
      <t>サンカ</t>
    </rPh>
    <rPh sb="2" eb="4">
      <t>シカク</t>
    </rPh>
    <rPh sb="4" eb="6">
      <t>シンサ</t>
    </rPh>
    <rPh sb="7" eb="8">
      <t>カン</t>
    </rPh>
    <rPh sb="10" eb="12">
      <t>シツモン</t>
    </rPh>
    <rPh sb="12" eb="13">
      <t>ショ</t>
    </rPh>
    <phoneticPr fontId="4"/>
  </si>
  <si>
    <t>会社名　　：</t>
    <phoneticPr fontId="3"/>
  </si>
  <si>
    <t>TEL　　 　：</t>
    <phoneticPr fontId="3"/>
  </si>
  <si>
    <t>E-mail　　：</t>
    <phoneticPr fontId="3"/>
  </si>
  <si>
    <t>入札説明書</t>
    <rPh sb="0" eb="2">
      <t>ニュウサツ</t>
    </rPh>
    <rPh sb="2" eb="5">
      <t>セツメイショ</t>
    </rPh>
    <phoneticPr fontId="5"/>
  </si>
  <si>
    <t>要求水準書</t>
    <rPh sb="0" eb="2">
      <t>ヨウキュウ</t>
    </rPh>
    <rPh sb="2" eb="4">
      <t>スイジュン</t>
    </rPh>
    <rPh sb="4" eb="5">
      <t>ショ</t>
    </rPh>
    <phoneticPr fontId="5"/>
  </si>
  <si>
    <t>落札者決定基準書</t>
    <rPh sb="0" eb="3">
      <t>ラクサツシャ</t>
    </rPh>
    <rPh sb="3" eb="5">
      <t>ケッテイ</t>
    </rPh>
    <rPh sb="5" eb="7">
      <t>キジュン</t>
    </rPh>
    <rPh sb="7" eb="8">
      <t>ショ</t>
    </rPh>
    <phoneticPr fontId="5"/>
  </si>
  <si>
    <t>様式集</t>
    <rPh sb="0" eb="2">
      <t>ヨウシキ</t>
    </rPh>
    <rPh sb="2" eb="3">
      <t>シュウ</t>
    </rPh>
    <phoneticPr fontId="5"/>
  </si>
  <si>
    <t>基本協定書(案)</t>
    <rPh sb="0" eb="2">
      <t>キホン</t>
    </rPh>
    <rPh sb="2" eb="5">
      <t>キョウテイショ</t>
    </rPh>
    <rPh sb="6" eb="7">
      <t>アン</t>
    </rPh>
    <phoneticPr fontId="5"/>
  </si>
  <si>
    <t>基本契約書(案)</t>
    <rPh sb="0" eb="2">
      <t>キホン</t>
    </rPh>
    <rPh sb="2" eb="4">
      <t>ケイヤク</t>
    </rPh>
    <rPh sb="4" eb="5">
      <t>ショ</t>
    </rPh>
    <rPh sb="6" eb="7">
      <t>アン</t>
    </rPh>
    <phoneticPr fontId="5"/>
  </si>
  <si>
    <t>運営委託契約書(案)</t>
    <rPh sb="0" eb="2">
      <t>ウンエイ</t>
    </rPh>
    <rPh sb="2" eb="4">
      <t>イタク</t>
    </rPh>
    <rPh sb="4" eb="7">
      <t>ケイヤクショ</t>
    </rPh>
    <rPh sb="8" eb="9">
      <t>アン</t>
    </rPh>
    <phoneticPr fontId="5"/>
  </si>
  <si>
    <t>建設請負契約書(案)</t>
    <rPh sb="0" eb="2">
      <t>ケンセツ</t>
    </rPh>
    <rPh sb="2" eb="4">
      <t>ウケオイ</t>
    </rPh>
    <rPh sb="4" eb="6">
      <t>ケイヤク</t>
    </rPh>
    <rPh sb="6" eb="7">
      <t>ショ</t>
    </rPh>
    <rPh sb="8" eb="9">
      <t>アン</t>
    </rPh>
    <phoneticPr fontId="5"/>
  </si>
  <si>
    <t>第4章</t>
    <rPh sb="0" eb="1">
      <t>ダイ</t>
    </rPh>
    <rPh sb="2" eb="3">
      <t>ショウ</t>
    </rPh>
    <phoneticPr fontId="5"/>
  </si>
  <si>
    <t>(ｱ)</t>
    <phoneticPr fontId="5"/>
  </si>
  <si>
    <t>9)</t>
    <phoneticPr fontId="5"/>
  </si>
  <si>
    <t>①</t>
    <phoneticPr fontId="3"/>
  </si>
  <si>
    <t>入札参加者の構成等</t>
    <rPh sb="0" eb="2">
      <t>ニュウサツ</t>
    </rPh>
    <rPh sb="2" eb="5">
      <t>サンカシャ</t>
    </rPh>
    <rPh sb="6" eb="8">
      <t>コウセイ</t>
    </rPh>
    <rPh sb="8" eb="9">
      <t>ナド</t>
    </rPh>
    <phoneticPr fontId="3"/>
  </si>
  <si>
    <t>内容</t>
    <rPh sb="0" eb="2">
      <t>ナイヨウ</t>
    </rPh>
    <phoneticPr fontId="5"/>
  </si>
  <si>
    <t>記入要領</t>
    <rPh sb="0" eb="2">
      <t>キニュウ</t>
    </rPh>
    <rPh sb="2" eb="4">
      <t>ヨウリョウ</t>
    </rPh>
    <phoneticPr fontId="5"/>
  </si>
  <si>
    <t>※ 内容については、その背景や意図について分かりやすく記載すること。</t>
    <rPh sb="2" eb="4">
      <t>ナイヨウ</t>
    </rPh>
    <rPh sb="12" eb="14">
      <t>ハイケイ</t>
    </rPh>
    <rPh sb="15" eb="17">
      <t>イト</t>
    </rPh>
    <rPh sb="21" eb="22">
      <t>ワ</t>
    </rPh>
    <rPh sb="27" eb="29">
      <t>キサイ</t>
    </rPh>
    <phoneticPr fontId="5"/>
  </si>
  <si>
    <t>※ 内容は簡素なものとすること。</t>
    <rPh sb="2" eb="4">
      <t>ナイヨウ</t>
    </rPh>
    <rPh sb="5" eb="7">
      <t>カンソ</t>
    </rPh>
    <phoneticPr fontId="5"/>
  </si>
  <si>
    <t>※ 表の書式変更（セルの結合・分割等）は行わないこと。</t>
    <phoneticPr fontId="5"/>
  </si>
  <si>
    <t>※ 行が足りない場合は、行を追加のうえ、上表に継続して記入すること。</t>
    <rPh sb="2" eb="3">
      <t>ギョウ</t>
    </rPh>
    <rPh sb="4" eb="5">
      <t>タ</t>
    </rPh>
    <rPh sb="8" eb="10">
      <t>バアイ</t>
    </rPh>
    <rPh sb="12" eb="13">
      <t>ギョウ</t>
    </rPh>
    <rPh sb="14" eb="16">
      <t>ツイカ</t>
    </rPh>
    <phoneticPr fontId="4"/>
  </si>
  <si>
    <t>※ 複数枚になる場合、通し番号を付して記載すること。</t>
    <rPh sb="2" eb="4">
      <t>フクスウ</t>
    </rPh>
    <rPh sb="4" eb="5">
      <t>マイ</t>
    </rPh>
    <rPh sb="8" eb="10">
      <t>バアイ</t>
    </rPh>
    <rPh sb="11" eb="12">
      <t>トオ</t>
    </rPh>
    <rPh sb="13" eb="15">
      <t>バンゴウ</t>
    </rPh>
    <rPh sb="16" eb="17">
      <t>ツキ</t>
    </rPh>
    <rPh sb="19" eb="21">
      <t>キサイ</t>
    </rPh>
    <phoneticPr fontId="5"/>
  </si>
  <si>
    <t>※「資料名」は、プルダウンメニューより選択すること。</t>
    <phoneticPr fontId="3"/>
  </si>
  <si>
    <t>様式集</t>
    <rPh sb="0" eb="1">
      <t>サマ</t>
    </rPh>
    <rPh sb="1" eb="2">
      <t>シキ</t>
    </rPh>
    <rPh sb="2" eb="3">
      <t>シュウ</t>
    </rPh>
    <phoneticPr fontId="21"/>
  </si>
  <si>
    <t>（Excel版）</t>
    <rPh sb="6" eb="7">
      <t>バン</t>
    </rPh>
    <phoneticPr fontId="21"/>
  </si>
  <si>
    <t>NO.</t>
    <phoneticPr fontId="5"/>
  </si>
  <si>
    <t>様式NO.</t>
    <rPh sb="0" eb="2">
      <t>ヨウシキ</t>
    </rPh>
    <phoneticPr fontId="5"/>
  </si>
  <si>
    <t>名称</t>
    <rPh sb="0" eb="2">
      <t>メイショウ</t>
    </rPh>
    <phoneticPr fontId="5"/>
  </si>
  <si>
    <t>年　　　月　　　日</t>
  </si>
  <si>
    <t>所在地　　：</t>
    <rPh sb="0" eb="3">
      <t>ショザイチ</t>
    </rPh>
    <phoneticPr fontId="3"/>
  </si>
  <si>
    <t>担当者氏名：</t>
    <rPh sb="2" eb="3">
      <t>シャ</t>
    </rPh>
    <rPh sb="3" eb="5">
      <t>シメイ</t>
    </rPh>
    <phoneticPr fontId="3"/>
  </si>
  <si>
    <t>所属　　　：</t>
    <rPh sb="0" eb="2">
      <t>ショゾク</t>
    </rPh>
    <phoneticPr fontId="3"/>
  </si>
  <si>
    <t>FAX　　 　：</t>
    <phoneticPr fontId="3"/>
  </si>
  <si>
    <t>募集要項に関する質問書</t>
    <rPh sb="0" eb="2">
      <t>ボシュウ</t>
    </rPh>
    <rPh sb="2" eb="4">
      <t>ヨウコウ</t>
    </rPh>
    <rPh sb="5" eb="6">
      <t>カン</t>
    </rPh>
    <rPh sb="8" eb="10">
      <t>シツモン</t>
    </rPh>
    <rPh sb="10" eb="11">
      <t>ショ</t>
    </rPh>
    <phoneticPr fontId="4"/>
  </si>
  <si>
    <t>No.</t>
    <phoneticPr fontId="5"/>
  </si>
  <si>
    <t>※ 概要ヒアリングにおいて取り上げたい優先順位の高いものから上位に記述すること。</t>
    <rPh sb="2" eb="4">
      <t>ガイヨウ</t>
    </rPh>
    <phoneticPr fontId="5"/>
  </si>
  <si>
    <t>全体工事費</t>
    <rPh sb="0" eb="2">
      <t>ゼンタイ</t>
    </rPh>
    <rPh sb="2" eb="5">
      <t>コウジヒ</t>
    </rPh>
    <phoneticPr fontId="5"/>
  </si>
  <si>
    <t>2024（令和6）年度</t>
    <rPh sb="5" eb="7">
      <t>レイワ</t>
    </rPh>
    <rPh sb="9" eb="11">
      <t>ネンド</t>
    </rPh>
    <phoneticPr fontId="38"/>
  </si>
  <si>
    <t>2025（令和7）年度</t>
    <rPh sb="5" eb="7">
      <t>レイワ</t>
    </rPh>
    <rPh sb="9" eb="11">
      <t>ネンド</t>
    </rPh>
    <phoneticPr fontId="38"/>
  </si>
  <si>
    <t>備　　考</t>
  </si>
  <si>
    <t>合計</t>
    <rPh sb="0" eb="2">
      <t>ゴウケイ</t>
    </rPh>
    <phoneticPr fontId="5"/>
  </si>
  <si>
    <t>交付対象事業費</t>
    <rPh sb="0" eb="2">
      <t>コウフ</t>
    </rPh>
    <rPh sb="2" eb="4">
      <t>タイショウ</t>
    </rPh>
    <rPh sb="4" eb="6">
      <t>ジギョウ</t>
    </rPh>
    <rPh sb="6" eb="7">
      <t>ヒ</t>
    </rPh>
    <phoneticPr fontId="3"/>
  </si>
  <si>
    <t>交付対象外
事業費</t>
    <rPh sb="0" eb="2">
      <t>コウフ</t>
    </rPh>
    <rPh sb="2" eb="5">
      <t>タイショウガイ</t>
    </rPh>
    <rPh sb="6" eb="8">
      <t>ジギョウ</t>
    </rPh>
    <rPh sb="8" eb="9">
      <t>ヒ</t>
    </rPh>
    <phoneticPr fontId="5"/>
  </si>
  <si>
    <t>小計</t>
    <rPh sb="0" eb="1">
      <t>ショウ</t>
    </rPh>
    <phoneticPr fontId="5"/>
  </si>
  <si>
    <t>小計</t>
    <rPh sb="0" eb="1">
      <t>チイ</t>
    </rPh>
    <phoneticPr fontId="5"/>
  </si>
  <si>
    <t>区　分</t>
  </si>
  <si>
    <t>費　目</t>
  </si>
  <si>
    <t>　　　　　　工　種　</t>
  </si>
  <si>
    <t>交付対象1/2</t>
    <rPh sb="0" eb="2">
      <t>コウフ</t>
    </rPh>
    <rPh sb="2" eb="4">
      <t>タイショウ</t>
    </rPh>
    <phoneticPr fontId="5"/>
  </si>
  <si>
    <t>交付対象1/3</t>
    <rPh sb="0" eb="2">
      <t>コウフ</t>
    </rPh>
    <rPh sb="2" eb="4">
      <t>タイショウ</t>
    </rPh>
    <phoneticPr fontId="3"/>
  </si>
  <si>
    <t>工事費</t>
  </si>
  <si>
    <t>本体外工事費</t>
    <rPh sb="0" eb="2">
      <t>ホンタイ</t>
    </rPh>
    <rPh sb="2" eb="3">
      <t>ガイ</t>
    </rPh>
    <rPh sb="3" eb="5">
      <t>コウジ</t>
    </rPh>
    <rPh sb="5" eb="6">
      <t>ヒ</t>
    </rPh>
    <phoneticPr fontId="3"/>
  </si>
  <si>
    <t>(本体外工事費計)</t>
    <rPh sb="1" eb="3">
      <t>ホンタイ</t>
    </rPh>
    <rPh sb="3" eb="4">
      <t>ガイ</t>
    </rPh>
    <rPh sb="4" eb="7">
      <t>コウジヒ</t>
    </rPh>
    <phoneticPr fontId="3"/>
  </si>
  <si>
    <t>工事費計</t>
    <rPh sb="0" eb="3">
      <t>コウジヒ</t>
    </rPh>
    <rPh sb="3" eb="4">
      <t>ケイ</t>
    </rPh>
    <phoneticPr fontId="38"/>
  </si>
  <si>
    <t>合　　　計</t>
    <rPh sb="0" eb="1">
      <t>ゴウ</t>
    </rPh>
    <rPh sb="4" eb="5">
      <t>ケイ</t>
    </rPh>
    <phoneticPr fontId="5"/>
  </si>
  <si>
    <t>消　費　税</t>
    <rPh sb="0" eb="1">
      <t>ケ</t>
    </rPh>
    <rPh sb="2" eb="3">
      <t>ヒ</t>
    </rPh>
    <rPh sb="4" eb="5">
      <t>ゼイ</t>
    </rPh>
    <phoneticPr fontId="5"/>
  </si>
  <si>
    <t>総　合　計</t>
    <rPh sb="0" eb="1">
      <t>ソウ</t>
    </rPh>
    <rPh sb="2" eb="3">
      <t>ゴウ</t>
    </rPh>
    <rPh sb="4" eb="5">
      <t>ケイ</t>
    </rPh>
    <phoneticPr fontId="5"/>
  </si>
  <si>
    <t>（単位：千円）</t>
    <rPh sb="1" eb="3">
      <t>タンイ</t>
    </rPh>
    <rPh sb="4" eb="5">
      <t>セン</t>
    </rPh>
    <rPh sb="5" eb="6">
      <t>エン</t>
    </rPh>
    <phoneticPr fontId="5"/>
  </si>
  <si>
    <t>合計</t>
    <rPh sb="0" eb="1">
      <t>ゴウ</t>
    </rPh>
    <rPh sb="1" eb="2">
      <t>ケイ</t>
    </rPh>
    <phoneticPr fontId="5"/>
  </si>
  <si>
    <t>人件費</t>
    <rPh sb="0" eb="2">
      <t>ジンケン</t>
    </rPh>
    <rPh sb="2" eb="3">
      <t>ヒ</t>
    </rPh>
    <phoneticPr fontId="5"/>
  </si>
  <si>
    <t>維持管理費</t>
    <rPh sb="0" eb="2">
      <t>イジ</t>
    </rPh>
    <rPh sb="2" eb="4">
      <t>カンリ</t>
    </rPh>
    <rPh sb="4" eb="5">
      <t>ヒ</t>
    </rPh>
    <phoneticPr fontId="5"/>
  </si>
  <si>
    <t>計</t>
    <rPh sb="0" eb="1">
      <t>ケイ</t>
    </rPh>
    <phoneticPr fontId="5"/>
  </si>
  <si>
    <t>　</t>
    <phoneticPr fontId="5"/>
  </si>
  <si>
    <t>事業計画書</t>
    <rPh sb="0" eb="2">
      <t>ジギョウ</t>
    </rPh>
    <rPh sb="2" eb="4">
      <t>ケイカク</t>
    </rPh>
    <rPh sb="4" eb="5">
      <t>ショ</t>
    </rPh>
    <phoneticPr fontId="5"/>
  </si>
  <si>
    <t>受付名称【　　　　　　　　】</t>
    <rPh sb="0" eb="2">
      <t>ウケツケ</t>
    </rPh>
    <rPh sb="2" eb="4">
      <t>メイショウ</t>
    </rPh>
    <phoneticPr fontId="5"/>
  </si>
  <si>
    <t>合計</t>
    <rPh sb="0" eb="1">
      <t>ゴウ</t>
    </rPh>
    <rPh sb="1" eb="2">
      <t>ケイ</t>
    </rPh>
    <phoneticPr fontId="44"/>
  </si>
  <si>
    <t>職種</t>
    <rPh sb="0" eb="2">
      <t>ショクシュ</t>
    </rPh>
    <phoneticPr fontId="5"/>
  </si>
  <si>
    <t>単位</t>
    <rPh sb="0" eb="2">
      <t>タンイ</t>
    </rPh>
    <phoneticPr fontId="44"/>
  </si>
  <si>
    <t>日勤者</t>
    <rPh sb="0" eb="3">
      <t>ニッキンシャ</t>
    </rPh>
    <phoneticPr fontId="5"/>
  </si>
  <si>
    <t>人</t>
    <rPh sb="0" eb="1">
      <t>ニン</t>
    </rPh>
    <phoneticPr fontId="44"/>
  </si>
  <si>
    <t>小　計</t>
  </si>
  <si>
    <t>千円</t>
    <rPh sb="0" eb="2">
      <t>センエン</t>
    </rPh>
    <phoneticPr fontId="44"/>
  </si>
  <si>
    <t>直勤者</t>
    <rPh sb="0" eb="1">
      <t>チョク</t>
    </rPh>
    <rPh sb="1" eb="2">
      <t>キンム</t>
    </rPh>
    <rPh sb="2" eb="3">
      <t>シャ</t>
    </rPh>
    <phoneticPr fontId="5"/>
  </si>
  <si>
    <t>総　計</t>
  </si>
  <si>
    <t>燃焼設備</t>
    <rPh sb="0" eb="2">
      <t>ネンショウ</t>
    </rPh>
    <rPh sb="2" eb="4">
      <t>セツビ</t>
    </rPh>
    <phoneticPr fontId="5"/>
  </si>
  <si>
    <t>燃焼ガス冷却設備</t>
    <rPh sb="0" eb="2">
      <t>ネンショウ</t>
    </rPh>
    <rPh sb="4" eb="6">
      <t>レイキャク</t>
    </rPh>
    <rPh sb="6" eb="8">
      <t>セツビ</t>
    </rPh>
    <phoneticPr fontId="5"/>
  </si>
  <si>
    <t>支　払　額（各年）</t>
    <rPh sb="0" eb="1">
      <t>ササ</t>
    </rPh>
    <rPh sb="2" eb="3">
      <t>バライ</t>
    </rPh>
    <rPh sb="4" eb="5">
      <t>ガク</t>
    </rPh>
    <rPh sb="6" eb="8">
      <t>カクネン</t>
    </rPh>
    <phoneticPr fontId="5"/>
  </si>
  <si>
    <t>費目（変動費）</t>
    <rPh sb="0" eb="1">
      <t>ヒ</t>
    </rPh>
    <rPh sb="1" eb="2">
      <t>メ</t>
    </rPh>
    <phoneticPr fontId="5"/>
  </si>
  <si>
    <t>内容・算定根拠</t>
    <rPh sb="0" eb="2">
      <t>ナイヨウ</t>
    </rPh>
    <rPh sb="3" eb="5">
      <t>サンテイ</t>
    </rPh>
    <rPh sb="5" eb="7">
      <t>コンキョ</t>
    </rPh>
    <phoneticPr fontId="5"/>
  </si>
  <si>
    <t>提案単価</t>
    <rPh sb="0" eb="2">
      <t>テイアン</t>
    </rPh>
    <rPh sb="2" eb="4">
      <t>タンカ</t>
    </rPh>
    <phoneticPr fontId="5"/>
  </si>
  <si>
    <t>(単位：円/t)</t>
    <rPh sb="1" eb="3">
      <t>タンイ</t>
    </rPh>
    <phoneticPr fontId="5"/>
  </si>
  <si>
    <t>計　(単位：円/t)</t>
    <rPh sb="0" eb="1">
      <t>ケイ</t>
    </rPh>
    <rPh sb="3" eb="5">
      <t>タンイ</t>
    </rPh>
    <phoneticPr fontId="5"/>
  </si>
  <si>
    <t>　必要に応じ費目を増やして記入すること。</t>
    <rPh sb="1" eb="3">
      <t>ヒツヨウ</t>
    </rPh>
    <rPh sb="4" eb="5">
      <t>オウ</t>
    </rPh>
    <rPh sb="6" eb="8">
      <t>ヒモク</t>
    </rPh>
    <rPh sb="9" eb="10">
      <t>フ</t>
    </rPh>
    <rPh sb="13" eb="15">
      <t>キニュウ</t>
    </rPh>
    <phoneticPr fontId="5"/>
  </si>
  <si>
    <t>　一円未満は切り捨てること。</t>
    <phoneticPr fontId="5"/>
  </si>
  <si>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5"/>
  </si>
  <si>
    <r>
      <t>特別目的会社 資本概要</t>
    </r>
    <r>
      <rPr>
        <sz val="10"/>
        <rFont val="ＭＳ 明朝"/>
        <family val="1"/>
        <charset val="128"/>
      </rPr>
      <t/>
    </r>
    <rPh sb="0" eb="2">
      <t>トクベツ</t>
    </rPh>
    <rPh sb="2" eb="4">
      <t>モクテキ</t>
    </rPh>
    <rPh sb="4" eb="6">
      <t>ガイシャ</t>
    </rPh>
    <rPh sb="7" eb="9">
      <t>シホン</t>
    </rPh>
    <rPh sb="9" eb="11">
      <t>ガイヨウ</t>
    </rPh>
    <phoneticPr fontId="44"/>
  </si>
  <si>
    <t>資本構成</t>
    <rPh sb="0" eb="2">
      <t>シホン</t>
    </rPh>
    <rPh sb="2" eb="4">
      <t>コウセイ</t>
    </rPh>
    <phoneticPr fontId="5"/>
  </si>
  <si>
    <t>出資企業</t>
    <rPh sb="0" eb="2">
      <t>シュッシ</t>
    </rPh>
    <rPh sb="2" eb="4">
      <t>キギョウ</t>
    </rPh>
    <phoneticPr fontId="5"/>
  </si>
  <si>
    <t>出資金額
（千円）</t>
    <rPh sb="0" eb="2">
      <t>シュッシ</t>
    </rPh>
    <rPh sb="2" eb="4">
      <t>キンガク</t>
    </rPh>
    <rPh sb="6" eb="7">
      <t>セン</t>
    </rPh>
    <rPh sb="7" eb="8">
      <t>エン</t>
    </rPh>
    <phoneticPr fontId="5"/>
  </si>
  <si>
    <t>株式保有
割合
（％）</t>
    <rPh sb="0" eb="2">
      <t>カブシキ</t>
    </rPh>
    <rPh sb="2" eb="4">
      <t>ホユウ</t>
    </rPh>
    <rPh sb="5" eb="7">
      <t>ワリアイ</t>
    </rPh>
    <phoneticPr fontId="44"/>
  </si>
  <si>
    <t>備考</t>
    <rPh sb="0" eb="2">
      <t>ビコウ</t>
    </rPh>
    <phoneticPr fontId="5"/>
  </si>
  <si>
    <t>役割</t>
    <rPh sb="0" eb="2">
      <t>ヤクワリ</t>
    </rPh>
    <phoneticPr fontId="5"/>
  </si>
  <si>
    <t>代表企業
(プラントの設計・施工を
行う企業)</t>
    <rPh sb="0" eb="2">
      <t>ダイヒョウ</t>
    </rPh>
    <rPh sb="2" eb="4">
      <t>キギョウ</t>
    </rPh>
    <phoneticPr fontId="5"/>
  </si>
  <si>
    <t>株式保有割合は
50%を超えること</t>
    <rPh sb="0" eb="2">
      <t>カブシキ</t>
    </rPh>
    <rPh sb="2" eb="4">
      <t>ホユウ</t>
    </rPh>
    <rPh sb="4" eb="6">
      <t>ワリアイ</t>
    </rPh>
    <rPh sb="12" eb="13">
      <t>コ</t>
    </rPh>
    <phoneticPr fontId="5"/>
  </si>
  <si>
    <t>合　計</t>
    <rPh sb="0" eb="1">
      <t>ゴウ</t>
    </rPh>
    <rPh sb="2" eb="3">
      <t>ケイ</t>
    </rPh>
    <phoneticPr fontId="5"/>
  </si>
  <si>
    <t>付保する保険の内容</t>
    <rPh sb="0" eb="2">
      <t>フホ</t>
    </rPh>
    <rPh sb="4" eb="6">
      <t>ホケン</t>
    </rPh>
    <rPh sb="7" eb="9">
      <t>ナイヨウ</t>
    </rPh>
    <phoneticPr fontId="5"/>
  </si>
  <si>
    <t>No.</t>
    <phoneticPr fontId="5"/>
  </si>
  <si>
    <t>保険名</t>
  </si>
  <si>
    <t>契約者</t>
  </si>
  <si>
    <t>被保険者</t>
  </si>
  <si>
    <t>補償額</t>
    <phoneticPr fontId="5"/>
  </si>
  <si>
    <t>保険料</t>
    <phoneticPr fontId="5"/>
  </si>
  <si>
    <t>保険期間</t>
  </si>
  <si>
    <t>保険概要</t>
  </si>
  <si>
    <t>特約</t>
  </si>
  <si>
    <t>対応するリスク</t>
  </si>
  <si>
    <t>（百万円）</t>
    <phoneticPr fontId="5"/>
  </si>
  <si>
    <t>（千円/年）</t>
    <phoneticPr fontId="5"/>
  </si>
  <si>
    <t>（年）</t>
    <rPh sb="1" eb="2">
      <t>ネン</t>
    </rPh>
    <phoneticPr fontId="5"/>
  </si>
  <si>
    <t>有無</t>
  </si>
  <si>
    <t>内容</t>
  </si>
  <si>
    <t>■</t>
    <phoneticPr fontId="5"/>
  </si>
  <si>
    <t>設計・施工業務</t>
    <rPh sb="0" eb="2">
      <t>セッケイ</t>
    </rPh>
    <rPh sb="3" eb="5">
      <t>セコウ</t>
    </rPh>
    <rPh sb="5" eb="7">
      <t>ギョウム</t>
    </rPh>
    <phoneticPr fontId="5"/>
  </si>
  <si>
    <t>■</t>
    <phoneticPr fontId="5"/>
  </si>
  <si>
    <t>運営業務</t>
    <rPh sb="2" eb="4">
      <t>ギョウム</t>
    </rPh>
    <phoneticPr fontId="5"/>
  </si>
  <si>
    <t>「特約/有無」の欄には、「有」又は「無」を記載すること。</t>
    <rPh sb="1" eb="3">
      <t>トクヤク</t>
    </rPh>
    <rPh sb="4" eb="6">
      <t>ウム</t>
    </rPh>
    <rPh sb="8" eb="9">
      <t>ラン</t>
    </rPh>
    <rPh sb="13" eb="14">
      <t>ア</t>
    </rPh>
    <rPh sb="15" eb="16">
      <t>マタ</t>
    </rPh>
    <rPh sb="18" eb="19">
      <t>ナ</t>
    </rPh>
    <rPh sb="21" eb="23">
      <t>キサイ</t>
    </rPh>
    <phoneticPr fontId="5"/>
  </si>
  <si>
    <t>記入欄が足りない場合は、適宜追加すること。</t>
    <rPh sb="0" eb="2">
      <t>キニュウ</t>
    </rPh>
    <rPh sb="2" eb="3">
      <t>ラン</t>
    </rPh>
    <rPh sb="4" eb="5">
      <t>タ</t>
    </rPh>
    <rPh sb="8" eb="10">
      <t>バアイ</t>
    </rPh>
    <rPh sb="12" eb="14">
      <t>テキギ</t>
    </rPh>
    <rPh sb="14" eb="16">
      <t>ツイカ</t>
    </rPh>
    <phoneticPr fontId="5"/>
  </si>
  <si>
    <t>A3版・横（A4版に折込み）で作成すること。</t>
    <phoneticPr fontId="5"/>
  </si>
  <si>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5"/>
  </si>
  <si>
    <t>損益計算書</t>
    <rPh sb="2" eb="4">
      <t>ケイサン</t>
    </rPh>
    <rPh sb="4" eb="5">
      <t>ショ</t>
    </rPh>
    <phoneticPr fontId="59"/>
  </si>
  <si>
    <t>Ⅰ．営業収益</t>
  </si>
  <si>
    <t>運営費</t>
    <rPh sb="0" eb="2">
      <t>ウンエイ</t>
    </rPh>
    <rPh sb="2" eb="3">
      <t>ヒ</t>
    </rPh>
    <phoneticPr fontId="59"/>
  </si>
  <si>
    <t>Ⅱ．営業費用</t>
  </si>
  <si>
    <t>運営固定費</t>
    <rPh sb="0" eb="2">
      <t>ウンエイ</t>
    </rPh>
    <rPh sb="2" eb="5">
      <t>コテイヒ</t>
    </rPh>
    <phoneticPr fontId="5"/>
  </si>
  <si>
    <t>Ⅲ．税引き前利益</t>
    <phoneticPr fontId="59"/>
  </si>
  <si>
    <t>Ⅳ．法人税等</t>
    <phoneticPr fontId="59"/>
  </si>
  <si>
    <t>Ⅴ．税引き後利益</t>
    <phoneticPr fontId="59"/>
  </si>
  <si>
    <t>税額計算</t>
    <phoneticPr fontId="61"/>
  </si>
  <si>
    <t>（単位:千円）</t>
    <rPh sb="1" eb="3">
      <t>タンイ</t>
    </rPh>
    <rPh sb="4" eb="6">
      <t>センエン</t>
    </rPh>
    <phoneticPr fontId="5"/>
  </si>
  <si>
    <t>税引き前利益</t>
    <rPh sb="3" eb="4">
      <t>マエ</t>
    </rPh>
    <phoneticPr fontId="61"/>
  </si>
  <si>
    <t>繰越欠損金</t>
    <phoneticPr fontId="59"/>
  </si>
  <si>
    <t>課税所得</t>
    <phoneticPr fontId="61"/>
  </si>
  <si>
    <t>法人税等</t>
    <phoneticPr fontId="61"/>
  </si>
  <si>
    <t>法人住民税</t>
    <rPh sb="0" eb="2">
      <t>ホウジン</t>
    </rPh>
    <rPh sb="2" eb="5">
      <t>ジュウミンゼイ</t>
    </rPh>
    <phoneticPr fontId="59"/>
  </si>
  <si>
    <t>説明欄</t>
    <rPh sb="0" eb="2">
      <t>セツメイ</t>
    </rPh>
    <rPh sb="2" eb="3">
      <t>ラン</t>
    </rPh>
    <phoneticPr fontId="59"/>
  </si>
  <si>
    <t>税引き前利益</t>
    <phoneticPr fontId="59"/>
  </si>
  <si>
    <t>法人税等</t>
    <phoneticPr fontId="59"/>
  </si>
  <si>
    <t>税引き後利益</t>
    <phoneticPr fontId="59"/>
  </si>
  <si>
    <t>営業費用</t>
    <phoneticPr fontId="3"/>
  </si>
  <si>
    <t>営業収益</t>
    <phoneticPr fontId="3"/>
  </si>
  <si>
    <t>キャッシュフロー計算書</t>
    <rPh sb="8" eb="11">
      <t>ケイサンショ</t>
    </rPh>
    <phoneticPr fontId="59"/>
  </si>
  <si>
    <t>Ⅰ．営業活動によるｷｬｯｼｭﾌﾛｰ</t>
    <phoneticPr fontId="59"/>
  </si>
  <si>
    <t>税引き後利益</t>
    <rPh sb="0" eb="2">
      <t>ゼイビ</t>
    </rPh>
    <rPh sb="3" eb="4">
      <t>ゴ</t>
    </rPh>
    <rPh sb="4" eb="6">
      <t>リエキ</t>
    </rPh>
    <phoneticPr fontId="59"/>
  </si>
  <si>
    <t>開業費償却費</t>
    <rPh sb="0" eb="2">
      <t>カイギョウ</t>
    </rPh>
    <rPh sb="2" eb="3">
      <t>ヒ</t>
    </rPh>
    <phoneticPr fontId="59"/>
  </si>
  <si>
    <t>Ⅱ．投資活動によるｷｬｯｼｭﾌﾛｰ</t>
    <phoneticPr fontId="59"/>
  </si>
  <si>
    <t>設備投資</t>
    <phoneticPr fontId="59"/>
  </si>
  <si>
    <t>開業費</t>
    <rPh sb="0" eb="2">
      <t>カイギョウ</t>
    </rPh>
    <rPh sb="2" eb="3">
      <t>ヒ</t>
    </rPh>
    <phoneticPr fontId="59"/>
  </si>
  <si>
    <t>Ⅲ．財務活動によるｷｬｯｼｭﾌﾛｰ</t>
    <phoneticPr fontId="59"/>
  </si>
  <si>
    <t>短期借入金</t>
    <phoneticPr fontId="59"/>
  </si>
  <si>
    <t>短期借入金返済</t>
    <phoneticPr fontId="59"/>
  </si>
  <si>
    <r>
      <t>長期借入金</t>
    </r>
    <r>
      <rPr>
        <i/>
        <sz val="11"/>
        <color indexed="10"/>
        <rFont val="ＭＳ 明朝"/>
        <family val="1"/>
        <charset val="128"/>
      </rPr>
      <t/>
    </r>
    <phoneticPr fontId="59"/>
  </si>
  <si>
    <r>
      <t>長期借入金返済</t>
    </r>
    <r>
      <rPr>
        <i/>
        <sz val="11"/>
        <color indexed="10"/>
        <rFont val="ＭＳ 明朝"/>
        <family val="1"/>
        <charset val="128"/>
      </rPr>
      <t/>
    </r>
    <phoneticPr fontId="59"/>
  </si>
  <si>
    <t>出資(資本金)等</t>
    <rPh sb="3" eb="6">
      <t>シホンキン</t>
    </rPh>
    <rPh sb="7" eb="8">
      <t>ナド</t>
    </rPh>
    <phoneticPr fontId="59"/>
  </si>
  <si>
    <t>Ⅳ．正味のｷｬｯｼｭﾌﾛｰ</t>
    <phoneticPr fontId="59"/>
  </si>
  <si>
    <t>内、積立金・準備金等</t>
    <rPh sb="0" eb="1">
      <t>ウチ</t>
    </rPh>
    <rPh sb="2" eb="5">
      <t>ツミタテキン</t>
    </rPh>
    <rPh sb="6" eb="9">
      <t>ジュンビキン</t>
    </rPh>
    <rPh sb="9" eb="10">
      <t>トウ</t>
    </rPh>
    <phoneticPr fontId="59"/>
  </si>
  <si>
    <t>Ⅴ．累積ｷｬｯｼｭﾌﾛｰ</t>
    <rPh sb="2" eb="4">
      <t>ルイセキ</t>
    </rPh>
    <phoneticPr fontId="59"/>
  </si>
  <si>
    <t>運営変動費提案単価</t>
    <rPh sb="0" eb="2">
      <t>ウンエイ</t>
    </rPh>
    <rPh sb="2" eb="4">
      <t>ヘンドウ</t>
    </rPh>
    <rPh sb="4" eb="5">
      <t>ヒ</t>
    </rPh>
    <rPh sb="5" eb="7">
      <t>テイアン</t>
    </rPh>
    <rPh sb="7" eb="9">
      <t>タンカ</t>
    </rPh>
    <phoneticPr fontId="5"/>
  </si>
  <si>
    <t>単位</t>
    <rPh sb="0" eb="2">
      <t>タンイ</t>
    </rPh>
    <phoneticPr fontId="5"/>
  </si>
  <si>
    <t>排出係数等</t>
    <rPh sb="0" eb="2">
      <t>ハイシュツ</t>
    </rPh>
    <rPh sb="2" eb="4">
      <t>ケイスウ</t>
    </rPh>
    <rPh sb="4" eb="5">
      <t>トウ</t>
    </rPh>
    <phoneticPr fontId="5"/>
  </si>
  <si>
    <t>低質ごみ</t>
    <rPh sb="0" eb="2">
      <t>テイシツ</t>
    </rPh>
    <phoneticPr fontId="5"/>
  </si>
  <si>
    <t>基準ごみ</t>
    <rPh sb="0" eb="2">
      <t>キジュン</t>
    </rPh>
    <phoneticPr fontId="5"/>
  </si>
  <si>
    <t>高質ごみ</t>
    <rPh sb="0" eb="2">
      <t>コウシツ</t>
    </rPh>
    <phoneticPr fontId="5"/>
  </si>
  <si>
    <t>備　　考</t>
    <rPh sb="0" eb="1">
      <t>ソナエ</t>
    </rPh>
    <rPh sb="3" eb="4">
      <t>コウ</t>
    </rPh>
    <phoneticPr fontId="5"/>
  </si>
  <si>
    <t>年間計画処理量</t>
    <rPh sb="0" eb="2">
      <t>ネンカン</t>
    </rPh>
    <rPh sb="2" eb="4">
      <t>ケイカク</t>
    </rPh>
    <rPh sb="4" eb="6">
      <t>ショリ</t>
    </rPh>
    <rPh sb="6" eb="7">
      <t>リョウ</t>
    </rPh>
    <phoneticPr fontId="5"/>
  </si>
  <si>
    <t>ｔ/年</t>
    <rPh sb="2" eb="3">
      <t>ネン</t>
    </rPh>
    <phoneticPr fontId="5"/>
  </si>
  <si>
    <t>-</t>
    <phoneticPr fontId="5"/>
  </si>
  <si>
    <t>計画ごみ質</t>
    <rPh sb="0" eb="2">
      <t>ケイカク</t>
    </rPh>
    <rPh sb="4" eb="5">
      <t>シツ</t>
    </rPh>
    <phoneticPr fontId="5"/>
  </si>
  <si>
    <t>kJ/kg</t>
    <phoneticPr fontId="5"/>
  </si>
  <si>
    <t>-</t>
    <phoneticPr fontId="5"/>
  </si>
  <si>
    <t>助燃料
使用量</t>
    <rPh sb="0" eb="1">
      <t>ジョ</t>
    </rPh>
    <rPh sb="1" eb="3">
      <t>ネンリョウ</t>
    </rPh>
    <rPh sb="4" eb="6">
      <t>シヨウ</t>
    </rPh>
    <rPh sb="6" eb="7">
      <t>リョウ</t>
    </rPh>
    <phoneticPr fontId="5"/>
  </si>
  <si>
    <t>灯油</t>
    <rPh sb="0" eb="2">
      <t>トウユ</t>
    </rPh>
    <phoneticPr fontId="5"/>
  </si>
  <si>
    <t>使用量</t>
    <rPh sb="0" eb="3">
      <t>シヨウリョウ</t>
    </rPh>
    <phoneticPr fontId="5"/>
  </si>
  <si>
    <t>L／年</t>
    <rPh sb="2" eb="3">
      <t>ネン</t>
    </rPh>
    <phoneticPr fontId="5"/>
  </si>
  <si>
    <t>その他</t>
    <rPh sb="2" eb="3">
      <t>タ</t>
    </rPh>
    <phoneticPr fontId="5"/>
  </si>
  <si>
    <t>電力使用量</t>
    <rPh sb="0" eb="2">
      <t>デンリョク</t>
    </rPh>
    <rPh sb="2" eb="5">
      <t>シヨウリョウ</t>
    </rPh>
    <phoneticPr fontId="5"/>
  </si>
  <si>
    <t>全使用量</t>
    <rPh sb="0" eb="1">
      <t>ゼン</t>
    </rPh>
    <rPh sb="1" eb="4">
      <t>シヨウリョウ</t>
    </rPh>
    <phoneticPr fontId="5"/>
  </si>
  <si>
    <t>kWh／年</t>
    <rPh sb="4" eb="5">
      <t>ネン</t>
    </rPh>
    <phoneticPr fontId="5"/>
  </si>
  <si>
    <t>-</t>
    <phoneticPr fontId="5"/>
  </si>
  <si>
    <t>-</t>
    <phoneticPr fontId="5"/>
  </si>
  <si>
    <t>温室効果ガス排出量</t>
    <rPh sb="0" eb="2">
      <t>オンシツ</t>
    </rPh>
    <rPh sb="2" eb="4">
      <t>コウカ</t>
    </rPh>
    <rPh sb="6" eb="8">
      <t>ハイシュツ</t>
    </rPh>
    <rPh sb="8" eb="9">
      <t>リョウ</t>
    </rPh>
    <phoneticPr fontId="5"/>
  </si>
  <si>
    <r>
      <t>t-CO</t>
    </r>
    <r>
      <rPr>
        <vertAlign val="subscript"/>
        <sz val="11"/>
        <rFont val="HGｺﾞｼｯｸM"/>
        <family val="3"/>
        <charset val="128"/>
      </rPr>
      <t>2</t>
    </r>
    <r>
      <rPr>
        <sz val="11"/>
        <rFont val="HGｺﾞｼｯｸM"/>
        <family val="3"/>
        <charset val="128"/>
      </rPr>
      <t>/年</t>
    </r>
    <rPh sb="6" eb="7">
      <t>ネン</t>
    </rPh>
    <phoneticPr fontId="5"/>
  </si>
  <si>
    <r>
      <t>ｔ-CO</t>
    </r>
    <r>
      <rPr>
        <vertAlign val="subscript"/>
        <sz val="11"/>
        <rFont val="HGｺﾞｼｯｸM"/>
        <family val="3"/>
        <charset val="128"/>
      </rPr>
      <t>2</t>
    </r>
    <r>
      <rPr>
        <sz val="11"/>
        <rFont val="HGｺﾞｼｯｸM"/>
        <family val="3"/>
        <charset val="128"/>
      </rPr>
      <t>/L</t>
    </r>
    <phoneticPr fontId="5"/>
  </si>
  <si>
    <t>=使用量×排出係数</t>
    <rPh sb="1" eb="4">
      <t>シヨウリョウ</t>
    </rPh>
    <rPh sb="5" eb="7">
      <t>ハイシュツ</t>
    </rPh>
    <rPh sb="7" eb="9">
      <t>ケイスウ</t>
    </rPh>
    <phoneticPr fontId="5"/>
  </si>
  <si>
    <r>
      <t>ｔ-CO</t>
    </r>
    <r>
      <rPr>
        <vertAlign val="subscript"/>
        <sz val="11"/>
        <rFont val="HGｺﾞｼｯｸM"/>
        <family val="3"/>
        <charset val="128"/>
      </rPr>
      <t>2</t>
    </r>
    <r>
      <rPr>
        <sz val="11"/>
        <rFont val="HGｺﾞｼｯｸM"/>
        <family val="3"/>
        <charset val="128"/>
      </rPr>
      <t>/L</t>
    </r>
    <phoneticPr fontId="5"/>
  </si>
  <si>
    <t>必要な項目を追加すること</t>
    <phoneticPr fontId="5"/>
  </si>
  <si>
    <t>温室ガス排出量</t>
    <rPh sb="4" eb="6">
      <t>ハイシュツ</t>
    </rPh>
    <rPh sb="6" eb="7">
      <t>リョウ</t>
    </rPh>
    <phoneticPr fontId="5"/>
  </si>
  <si>
    <r>
      <t>ｔ-CO</t>
    </r>
    <r>
      <rPr>
        <vertAlign val="subscript"/>
        <sz val="11"/>
        <rFont val="HGｺﾞｼｯｸM"/>
        <family val="3"/>
        <charset val="128"/>
      </rPr>
      <t>2</t>
    </r>
    <r>
      <rPr>
        <sz val="11"/>
        <rFont val="HGｺﾞｼｯｸM"/>
        <family val="3"/>
        <charset val="128"/>
      </rPr>
      <t>/kWh</t>
    </r>
    <phoneticPr fontId="5"/>
  </si>
  <si>
    <t>計①</t>
    <rPh sb="0" eb="1">
      <t>ケイ</t>
    </rPh>
    <phoneticPr fontId="5"/>
  </si>
  <si>
    <t>温室ガス排出量</t>
    <rPh sb="0" eb="2">
      <t>オンシツ</t>
    </rPh>
    <rPh sb="4" eb="6">
      <t>ハイシュツ</t>
    </rPh>
    <rPh sb="6" eb="7">
      <t>リョウ</t>
    </rPh>
    <phoneticPr fontId="5"/>
  </si>
  <si>
    <t>温室ガス削減量</t>
    <rPh sb="4" eb="6">
      <t>サクゲン</t>
    </rPh>
    <rPh sb="6" eb="7">
      <t>リョウ</t>
    </rPh>
    <phoneticPr fontId="5"/>
  </si>
  <si>
    <r>
      <t>ｔ-CO</t>
    </r>
    <r>
      <rPr>
        <vertAlign val="subscript"/>
        <sz val="11"/>
        <rFont val="HGｺﾞｼｯｸM"/>
        <family val="3"/>
        <charset val="128"/>
      </rPr>
      <t>2</t>
    </r>
    <r>
      <rPr>
        <sz val="11"/>
        <rFont val="HGｺﾞｼｯｸM"/>
        <family val="3"/>
        <charset val="128"/>
      </rPr>
      <t>/kWh</t>
    </r>
    <phoneticPr fontId="5"/>
  </si>
  <si>
    <t>計②</t>
    <rPh sb="0" eb="1">
      <t>ケイ</t>
    </rPh>
    <phoneticPr fontId="5"/>
  </si>
  <si>
    <t>温室ガス削減量</t>
    <rPh sb="0" eb="2">
      <t>オンシツ</t>
    </rPh>
    <rPh sb="4" eb="6">
      <t>サクゲン</t>
    </rPh>
    <rPh sb="6" eb="7">
      <t>リョウ</t>
    </rPh>
    <phoneticPr fontId="5"/>
  </si>
  <si>
    <t>合計温室効果ガス排出量計（計①-②）</t>
    <rPh sb="0" eb="2">
      <t>ゴウケイ</t>
    </rPh>
    <rPh sb="2" eb="4">
      <t>オンシツ</t>
    </rPh>
    <rPh sb="4" eb="6">
      <t>コウカ</t>
    </rPh>
    <rPh sb="8" eb="10">
      <t>ハイシュツ</t>
    </rPh>
    <rPh sb="10" eb="11">
      <t>リョウ</t>
    </rPh>
    <rPh sb="11" eb="12">
      <t>ケイ</t>
    </rPh>
    <rPh sb="13" eb="14">
      <t>ケイ</t>
    </rPh>
    <phoneticPr fontId="5"/>
  </si>
  <si>
    <t>1炉運転</t>
    <rPh sb="1" eb="2">
      <t>ロ</t>
    </rPh>
    <rPh sb="2" eb="4">
      <t>ウンテン</t>
    </rPh>
    <phoneticPr fontId="67"/>
  </si>
  <si>
    <t>2炉運転</t>
    <rPh sb="1" eb="2">
      <t>ロ</t>
    </rPh>
    <rPh sb="2" eb="4">
      <t>ウンテン</t>
    </rPh>
    <phoneticPr fontId="67"/>
  </si>
  <si>
    <t>計画ごみ質（年平均）</t>
    <rPh sb="0" eb="2">
      <t>ケイカク</t>
    </rPh>
    <rPh sb="4" eb="5">
      <t>シツ</t>
    </rPh>
    <rPh sb="6" eb="7">
      <t>ネン</t>
    </rPh>
    <rPh sb="7" eb="9">
      <t>ヘイキン</t>
    </rPh>
    <phoneticPr fontId="5"/>
  </si>
  <si>
    <t>発電機定格出力</t>
    <rPh sb="0" eb="2">
      <t>ハツデン</t>
    </rPh>
    <rPh sb="3" eb="5">
      <t>テイカク</t>
    </rPh>
    <rPh sb="5" eb="7">
      <t>シュツリョク</t>
    </rPh>
    <phoneticPr fontId="67"/>
  </si>
  <si>
    <t>kW</t>
    <phoneticPr fontId="5"/>
  </si>
  <si>
    <t>年間運転日数</t>
    <rPh sb="0" eb="2">
      <t>ネンカン</t>
    </rPh>
    <rPh sb="2" eb="4">
      <t>ウンテン</t>
    </rPh>
    <rPh sb="4" eb="6">
      <t>ニッスウ</t>
    </rPh>
    <phoneticPr fontId="67"/>
  </si>
  <si>
    <t>日</t>
    <rPh sb="0" eb="1">
      <t>ニチ</t>
    </rPh>
    <phoneticPr fontId="67"/>
  </si>
  <si>
    <t>発電効率</t>
    <rPh sb="0" eb="2">
      <t>ハツデン</t>
    </rPh>
    <rPh sb="2" eb="4">
      <t>コウリツ</t>
    </rPh>
    <phoneticPr fontId="67"/>
  </si>
  <si>
    <t>％</t>
    <phoneticPr fontId="67"/>
  </si>
  <si>
    <t>kWh/年</t>
    <rPh sb="4" eb="5">
      <t>ネン</t>
    </rPh>
    <phoneticPr fontId="5"/>
  </si>
  <si>
    <t>合計</t>
    <rPh sb="0" eb="2">
      <t>ゴウケイ</t>
    </rPh>
    <phoneticPr fontId="67"/>
  </si>
  <si>
    <t>円/年</t>
    <rPh sb="0" eb="1">
      <t>エン</t>
    </rPh>
    <rPh sb="2" eb="3">
      <t>ネン</t>
    </rPh>
    <phoneticPr fontId="5"/>
  </si>
  <si>
    <t>項　目</t>
  </si>
  <si>
    <t>単位</t>
    <rPh sb="0" eb="2">
      <t>タンイ</t>
    </rPh>
    <phoneticPr fontId="67"/>
  </si>
  <si>
    <t>低質ごみ</t>
  </si>
  <si>
    <t>基準ごみ</t>
  </si>
  <si>
    <t>高質ごみ</t>
  </si>
  <si>
    <t>焼却主灰</t>
  </si>
  <si>
    <t>t/年</t>
    <rPh sb="2" eb="3">
      <t>ネン</t>
    </rPh>
    <phoneticPr fontId="67"/>
  </si>
  <si>
    <t>飛灰処理物</t>
  </si>
  <si>
    <t>含水率</t>
    <rPh sb="0" eb="2">
      <t>ガンスイ</t>
    </rPh>
    <rPh sb="2" eb="3">
      <t>リツ</t>
    </rPh>
    <phoneticPr fontId="67"/>
  </si>
  <si>
    <t>％</t>
    <phoneticPr fontId="67"/>
  </si>
  <si>
    <t>発電電力量</t>
    <rPh sb="0" eb="2">
      <t>ハツデン</t>
    </rPh>
    <rPh sb="2" eb="4">
      <t>デンリョク</t>
    </rPh>
    <rPh sb="4" eb="5">
      <t>リョウ</t>
    </rPh>
    <phoneticPr fontId="5"/>
  </si>
  <si>
    <t>電力量（IN)</t>
    <rPh sb="0" eb="2">
      <t>デンリョク</t>
    </rPh>
    <rPh sb="2" eb="3">
      <t>リョウ</t>
    </rPh>
    <phoneticPr fontId="3"/>
  </si>
  <si>
    <t>電力量（OUT)</t>
    <rPh sb="0" eb="2">
      <t>デンリョク</t>
    </rPh>
    <rPh sb="2" eb="3">
      <t>リョウ</t>
    </rPh>
    <phoneticPr fontId="3"/>
  </si>
  <si>
    <t>①地元企業への工事発注</t>
    <rPh sb="1" eb="3">
      <t>ジモト</t>
    </rPh>
    <rPh sb="3" eb="5">
      <t>キギョウ</t>
    </rPh>
    <rPh sb="7" eb="9">
      <t>コウジ</t>
    </rPh>
    <rPh sb="9" eb="11">
      <t>ハッチュウ</t>
    </rPh>
    <phoneticPr fontId="5"/>
  </si>
  <si>
    <t>○○工事発注</t>
    <rPh sb="2" eb="4">
      <t>コウジ</t>
    </rPh>
    <rPh sb="4" eb="6">
      <t>ハッチュウ</t>
    </rPh>
    <phoneticPr fontId="5"/>
  </si>
  <si>
    <t>千円</t>
    <rPh sb="0" eb="2">
      <t>センエン</t>
    </rPh>
    <phoneticPr fontId="5"/>
  </si>
  <si>
    <t>①小計</t>
    <rPh sb="1" eb="2">
      <t>ショウ</t>
    </rPh>
    <rPh sb="2" eb="3">
      <t>ケイ</t>
    </rPh>
    <phoneticPr fontId="5"/>
  </si>
  <si>
    <t>○○発注</t>
    <rPh sb="2" eb="4">
      <t>ハッチュウ</t>
    </rPh>
    <phoneticPr fontId="5"/>
  </si>
  <si>
    <t>②小計</t>
    <rPh sb="1" eb="2">
      <t>ショウ</t>
    </rPh>
    <rPh sb="2" eb="3">
      <t>ケイ</t>
    </rPh>
    <phoneticPr fontId="5"/>
  </si>
  <si>
    <t>③小計</t>
    <rPh sb="1" eb="2">
      <t>ショウ</t>
    </rPh>
    <rPh sb="2" eb="3">
      <t>ケイ</t>
    </rPh>
    <phoneticPr fontId="5"/>
  </si>
  <si>
    <t>④その他地元企業の活用</t>
    <rPh sb="3" eb="4">
      <t>タ</t>
    </rPh>
    <rPh sb="4" eb="6">
      <t>ジモト</t>
    </rPh>
    <rPh sb="6" eb="8">
      <t>キギョウ</t>
    </rPh>
    <rPh sb="9" eb="11">
      <t>カツヨウ</t>
    </rPh>
    <phoneticPr fontId="5"/>
  </si>
  <si>
    <t>④小計</t>
    <rPh sb="1" eb="2">
      <t>ショウ</t>
    </rPh>
    <rPh sb="2" eb="3">
      <t>ケイ</t>
    </rPh>
    <phoneticPr fontId="5"/>
  </si>
  <si>
    <t>合計（①+②+③+④）</t>
    <rPh sb="0" eb="1">
      <t>ゴウ</t>
    </rPh>
    <rPh sb="1" eb="2">
      <t>ケイ</t>
    </rPh>
    <phoneticPr fontId="5"/>
  </si>
  <si>
    <t>地域社会への貢献の内訳</t>
    <rPh sb="0" eb="2">
      <t>チイキ</t>
    </rPh>
    <rPh sb="2" eb="4">
      <t>シャカイ</t>
    </rPh>
    <rPh sb="6" eb="8">
      <t>コウケン</t>
    </rPh>
    <rPh sb="9" eb="11">
      <t>ウチワケ</t>
    </rPh>
    <phoneticPr fontId="5"/>
  </si>
  <si>
    <t>運営期間</t>
    <rPh sb="2" eb="4">
      <t>キカン</t>
    </rPh>
    <phoneticPr fontId="5"/>
  </si>
  <si>
    <t>設計・施工業務　計（①+②）</t>
    <rPh sb="0" eb="2">
      <t>セッケイ</t>
    </rPh>
    <rPh sb="3" eb="5">
      <t>セコウ</t>
    </rPh>
    <rPh sb="5" eb="7">
      <t>ギョウム</t>
    </rPh>
    <rPh sb="8" eb="9">
      <t>ケイ</t>
    </rPh>
    <phoneticPr fontId="5"/>
  </si>
  <si>
    <t>運営業務　計（③）</t>
    <rPh sb="0" eb="2">
      <t>ウンエイ</t>
    </rPh>
    <rPh sb="2" eb="4">
      <t>ギョウム</t>
    </rPh>
    <rPh sb="5" eb="6">
      <t>ケイ</t>
    </rPh>
    <phoneticPr fontId="5"/>
  </si>
  <si>
    <t>人</t>
    <rPh sb="0" eb="1">
      <t>ニン</t>
    </rPh>
    <phoneticPr fontId="5"/>
  </si>
  <si>
    <t>○○発注</t>
    <phoneticPr fontId="5"/>
  </si>
  <si>
    <t>地域社会への貢献の内容</t>
    <rPh sb="0" eb="2">
      <t>チイキ</t>
    </rPh>
    <rPh sb="2" eb="4">
      <t>シャカイ</t>
    </rPh>
    <rPh sb="6" eb="8">
      <t>コウケン</t>
    </rPh>
    <rPh sb="9" eb="11">
      <t>ナイヨウ</t>
    </rPh>
    <phoneticPr fontId="5"/>
  </si>
  <si>
    <t>技術提案書　作成要領</t>
    <rPh sb="0" eb="2">
      <t>ギジュツ</t>
    </rPh>
    <rPh sb="2" eb="4">
      <t>テイアン</t>
    </rPh>
    <rPh sb="4" eb="5">
      <t>ショ</t>
    </rPh>
    <rPh sb="6" eb="8">
      <t>サクセイ</t>
    </rPh>
    <rPh sb="8" eb="10">
      <t>ヨウリョウ</t>
    </rPh>
    <phoneticPr fontId="5"/>
  </si>
  <si>
    <t>下記の要領に従い、資料を作成してください。</t>
    <rPh sb="0" eb="2">
      <t>カキ</t>
    </rPh>
    <rPh sb="3" eb="5">
      <t>ヨウリョウ</t>
    </rPh>
    <rPh sb="6" eb="7">
      <t>シタガ</t>
    </rPh>
    <rPh sb="9" eb="11">
      <t>シリョウ</t>
    </rPh>
    <rPh sb="12" eb="14">
      <t>サクセイ</t>
    </rPh>
    <phoneticPr fontId="5"/>
  </si>
  <si>
    <t>１．</t>
    <phoneticPr fontId="5"/>
  </si>
  <si>
    <t>技術提案書提出資料一覧（次シート）に記載の資料を提出する。</t>
    <rPh sb="0" eb="2">
      <t>ギジュツ</t>
    </rPh>
    <rPh sb="2" eb="4">
      <t>テイアン</t>
    </rPh>
    <rPh sb="4" eb="5">
      <t>ショ</t>
    </rPh>
    <rPh sb="5" eb="7">
      <t>テイシュツ</t>
    </rPh>
    <rPh sb="7" eb="9">
      <t>シリョウ</t>
    </rPh>
    <rPh sb="9" eb="11">
      <t>イチラン</t>
    </rPh>
    <rPh sb="12" eb="13">
      <t>ツギ</t>
    </rPh>
    <rPh sb="18" eb="20">
      <t>キサイ</t>
    </rPh>
    <rPh sb="21" eb="23">
      <t>シリョウ</t>
    </rPh>
    <rPh sb="24" eb="26">
      <t>テイシュツ</t>
    </rPh>
    <phoneticPr fontId="5"/>
  </si>
  <si>
    <t>様式指定のあるものは様式で説明すること。</t>
    <rPh sb="0" eb="2">
      <t>ヨウシキ</t>
    </rPh>
    <rPh sb="2" eb="4">
      <t>シテイ</t>
    </rPh>
    <rPh sb="10" eb="12">
      <t>ヨウシキ</t>
    </rPh>
    <rPh sb="13" eb="15">
      <t>セツメイ</t>
    </rPh>
    <phoneticPr fontId="76"/>
  </si>
  <si>
    <t>２．</t>
    <phoneticPr fontId="5"/>
  </si>
  <si>
    <t>３．</t>
    <phoneticPr fontId="5"/>
  </si>
  <si>
    <t>・行、列の挿入、削除を行わない。</t>
    <rPh sb="1" eb="2">
      <t>ギョウ</t>
    </rPh>
    <rPh sb="3" eb="4">
      <t>レツ</t>
    </rPh>
    <phoneticPr fontId="76"/>
  </si>
  <si>
    <r>
      <t>・設置しない機器については、形式のセル</t>
    </r>
    <r>
      <rPr>
        <sz val="11"/>
        <color rgb="FFCCFFCC"/>
        <rFont val="HGｺﾞｼｯｸM"/>
        <family val="3"/>
        <charset val="128"/>
      </rPr>
      <t>■</t>
    </r>
    <r>
      <rPr>
        <sz val="11"/>
        <rFont val="HGｺﾞｼｯｸM"/>
        <family val="3"/>
        <charset val="128"/>
      </rPr>
      <t>に「×」を記載し、</t>
    </r>
    <rPh sb="1" eb="3">
      <t>セッチ</t>
    </rPh>
    <rPh sb="6" eb="8">
      <t>キキ</t>
    </rPh>
    <rPh sb="14" eb="16">
      <t>ケイシキ</t>
    </rPh>
    <rPh sb="25" eb="27">
      <t>キサイ</t>
    </rPh>
    <phoneticPr fontId="5"/>
  </si>
  <si>
    <t>４．</t>
    <phoneticPr fontId="5"/>
  </si>
  <si>
    <t>・各様式に記載された注意事項に基づいて記載する。</t>
    <rPh sb="1" eb="4">
      <t>カクヨウシキ</t>
    </rPh>
    <rPh sb="5" eb="7">
      <t>キサイ</t>
    </rPh>
    <rPh sb="10" eb="14">
      <t>チュウイジコウ</t>
    </rPh>
    <rPh sb="15" eb="16">
      <t>モト</t>
    </rPh>
    <rPh sb="19" eb="21">
      <t>キサイ</t>
    </rPh>
    <phoneticPr fontId="5"/>
  </si>
  <si>
    <t>・入札参加者について直接的に特定できる記述をしない。</t>
    <rPh sb="1" eb="3">
      <t>ニュウサツ</t>
    </rPh>
    <rPh sb="3" eb="5">
      <t>サンカ</t>
    </rPh>
    <rPh sb="5" eb="6">
      <t>シャ</t>
    </rPh>
    <rPh sb="10" eb="13">
      <t>チョクセツテキ</t>
    </rPh>
    <rPh sb="14" eb="16">
      <t>トクテイ</t>
    </rPh>
    <rPh sb="19" eb="21">
      <t>キジュツ</t>
    </rPh>
    <phoneticPr fontId="5"/>
  </si>
  <si>
    <t>・数式を残すこと。</t>
    <rPh sb="1" eb="3">
      <t>スウシキ</t>
    </rPh>
    <rPh sb="4" eb="5">
      <t>ノコ</t>
    </rPh>
    <phoneticPr fontId="76"/>
  </si>
  <si>
    <t>・記載内容、数値について各種様式、非価格要素提案書及び他提案図書と整合を図る。</t>
    <rPh sb="1" eb="3">
      <t>キサイ</t>
    </rPh>
    <rPh sb="3" eb="5">
      <t>ナイヨウ</t>
    </rPh>
    <rPh sb="6" eb="8">
      <t>スウチ</t>
    </rPh>
    <rPh sb="12" eb="14">
      <t>カクシュ</t>
    </rPh>
    <rPh sb="14" eb="16">
      <t>ヨウシキ</t>
    </rPh>
    <rPh sb="17" eb="18">
      <t>ヒ</t>
    </rPh>
    <rPh sb="18" eb="20">
      <t>カカク</t>
    </rPh>
    <rPh sb="20" eb="22">
      <t>ヨウソ</t>
    </rPh>
    <rPh sb="22" eb="24">
      <t>テイアン</t>
    </rPh>
    <rPh sb="24" eb="25">
      <t>ショ</t>
    </rPh>
    <rPh sb="25" eb="26">
      <t>オヨ</t>
    </rPh>
    <rPh sb="27" eb="28">
      <t>タ</t>
    </rPh>
    <rPh sb="28" eb="30">
      <t>テイアン</t>
    </rPh>
    <rPh sb="30" eb="32">
      <t>トショ</t>
    </rPh>
    <rPh sb="33" eb="35">
      <t>セイゴウ</t>
    </rPh>
    <rPh sb="36" eb="37">
      <t>ハカ</t>
    </rPh>
    <phoneticPr fontId="5"/>
  </si>
  <si>
    <t>技術提案書提出資料一覧</t>
    <phoneticPr fontId="3"/>
  </si>
  <si>
    <t>資料</t>
    <rPh sb="0" eb="2">
      <t>シリョウ</t>
    </rPh>
    <phoneticPr fontId="3"/>
  </si>
  <si>
    <t>資料サイズ</t>
    <rPh sb="0" eb="2">
      <t>シリョウ</t>
    </rPh>
    <phoneticPr fontId="5"/>
  </si>
  <si>
    <t>様式</t>
    <rPh sb="0" eb="2">
      <t>ヨウシキ</t>
    </rPh>
    <phoneticPr fontId="3"/>
  </si>
  <si>
    <t>記載要領</t>
    <rPh sb="0" eb="2">
      <t>キサイ</t>
    </rPh>
    <rPh sb="2" eb="4">
      <t>ヨウリョウ</t>
    </rPh>
    <phoneticPr fontId="5"/>
  </si>
  <si>
    <t>1.概要説明書</t>
    <rPh sb="2" eb="4">
      <t>ガイヨウ</t>
    </rPh>
    <rPh sb="4" eb="6">
      <t>セツメイ</t>
    </rPh>
    <rPh sb="6" eb="7">
      <t>ショ</t>
    </rPh>
    <phoneticPr fontId="3"/>
  </si>
  <si>
    <t>-</t>
    <phoneticPr fontId="3"/>
  </si>
  <si>
    <t>-</t>
    <phoneticPr fontId="76"/>
  </si>
  <si>
    <t>-</t>
    <phoneticPr fontId="76"/>
  </si>
  <si>
    <t>-</t>
    <phoneticPr fontId="76"/>
  </si>
  <si>
    <t>1.1　施設概要説明書</t>
    <rPh sb="4" eb="6">
      <t>シセツ</t>
    </rPh>
    <rPh sb="6" eb="8">
      <t>ガイヨウ</t>
    </rPh>
    <rPh sb="8" eb="10">
      <t>セツメイ</t>
    </rPh>
    <rPh sb="10" eb="11">
      <t>ショ</t>
    </rPh>
    <phoneticPr fontId="3"/>
  </si>
  <si>
    <t>-</t>
    <phoneticPr fontId="3"/>
  </si>
  <si>
    <t>1)　主要設備概要説明書</t>
    <rPh sb="3" eb="5">
      <t>シュヨウ</t>
    </rPh>
    <rPh sb="5" eb="7">
      <t>セツビ</t>
    </rPh>
    <rPh sb="7" eb="9">
      <t>ガイヨウ</t>
    </rPh>
    <rPh sb="9" eb="12">
      <t>セツメイショ</t>
    </rPh>
    <phoneticPr fontId="5"/>
  </si>
  <si>
    <t>(1)一般事項</t>
    <rPh sb="3" eb="5">
      <t>イッパン</t>
    </rPh>
    <rPh sb="5" eb="7">
      <t>ジコウ</t>
    </rPh>
    <phoneticPr fontId="5"/>
  </si>
  <si>
    <t>様式に従う</t>
    <rPh sb="0" eb="2">
      <t>ヨウシキ</t>
    </rPh>
    <rPh sb="3" eb="4">
      <t>シタガ</t>
    </rPh>
    <phoneticPr fontId="3"/>
  </si>
  <si>
    <t>要求水準書第1章及び第2章第1節のとおりとする。
要求水準書と異なる提案をする場合、要求水準書該当箇所、変更提案内容、変更理由を説明する（必ずしも変更提案を認めるものではない）</t>
    <rPh sb="0" eb="2">
      <t>ヨウキュウ</t>
    </rPh>
    <rPh sb="2" eb="4">
      <t>スイジュン</t>
    </rPh>
    <rPh sb="4" eb="5">
      <t>ショ</t>
    </rPh>
    <rPh sb="5" eb="6">
      <t>ダイ</t>
    </rPh>
    <rPh sb="7" eb="8">
      <t>ショウ</t>
    </rPh>
    <rPh sb="8" eb="9">
      <t>オヨ</t>
    </rPh>
    <rPh sb="10" eb="11">
      <t>ダイ</t>
    </rPh>
    <rPh sb="12" eb="13">
      <t>ショウ</t>
    </rPh>
    <rPh sb="13" eb="14">
      <t>ダイ</t>
    </rPh>
    <rPh sb="15" eb="16">
      <t>セツ</t>
    </rPh>
    <rPh sb="25" eb="27">
      <t>ヨウキュウ</t>
    </rPh>
    <rPh sb="27" eb="29">
      <t>スイジュン</t>
    </rPh>
    <rPh sb="29" eb="30">
      <t>ショ</t>
    </rPh>
    <rPh sb="31" eb="32">
      <t>コト</t>
    </rPh>
    <rPh sb="34" eb="36">
      <t>テイアン</t>
    </rPh>
    <rPh sb="39" eb="41">
      <t>バアイ</t>
    </rPh>
    <rPh sb="42" eb="44">
      <t>ヨウキュウ</t>
    </rPh>
    <rPh sb="44" eb="46">
      <t>スイジュン</t>
    </rPh>
    <rPh sb="46" eb="47">
      <t>ショ</t>
    </rPh>
    <rPh sb="47" eb="49">
      <t>ガイトウ</t>
    </rPh>
    <rPh sb="49" eb="51">
      <t>カショ</t>
    </rPh>
    <rPh sb="52" eb="54">
      <t>ヘンコウ</t>
    </rPh>
    <rPh sb="54" eb="56">
      <t>テイアン</t>
    </rPh>
    <rPh sb="56" eb="58">
      <t>ナイヨウ</t>
    </rPh>
    <rPh sb="59" eb="61">
      <t>ヘンコウ</t>
    </rPh>
    <rPh sb="61" eb="63">
      <t>リユウ</t>
    </rPh>
    <rPh sb="64" eb="66">
      <t>セツメイ</t>
    </rPh>
    <rPh sb="69" eb="70">
      <t>カナラ</t>
    </rPh>
    <rPh sb="73" eb="75">
      <t>ヘンコウ</t>
    </rPh>
    <rPh sb="75" eb="77">
      <t>テイアン</t>
    </rPh>
    <rPh sb="78" eb="79">
      <t>ミト</t>
    </rPh>
    <phoneticPr fontId="76"/>
  </si>
  <si>
    <t>(2)プラント工事仕様</t>
    <rPh sb="7" eb="9">
      <t>コウジ</t>
    </rPh>
    <rPh sb="9" eb="11">
      <t>シヨウ</t>
    </rPh>
    <phoneticPr fontId="5"/>
  </si>
  <si>
    <t>形式、数量、性能、寸法、付属品、構造、材質、操作条件、特記事項等</t>
    <rPh sb="0" eb="2">
      <t>ケイシキ</t>
    </rPh>
    <rPh sb="3" eb="5">
      <t>スウリョウ</t>
    </rPh>
    <rPh sb="6" eb="8">
      <t>セイノウ</t>
    </rPh>
    <rPh sb="9" eb="11">
      <t>スンポウ</t>
    </rPh>
    <rPh sb="12" eb="14">
      <t>フゾク</t>
    </rPh>
    <rPh sb="14" eb="15">
      <t>ヒン</t>
    </rPh>
    <rPh sb="16" eb="18">
      <t>コウゾウ</t>
    </rPh>
    <rPh sb="19" eb="21">
      <t>ザイシツ</t>
    </rPh>
    <rPh sb="22" eb="24">
      <t>ソウサ</t>
    </rPh>
    <rPh sb="24" eb="26">
      <t>ジョウケン</t>
    </rPh>
    <rPh sb="27" eb="29">
      <t>トッキ</t>
    </rPh>
    <rPh sb="29" eb="31">
      <t>ジコウ</t>
    </rPh>
    <rPh sb="31" eb="32">
      <t>トウ</t>
    </rPh>
    <phoneticPr fontId="5"/>
  </si>
  <si>
    <t>(3)土木建築工事仕様</t>
    <rPh sb="3" eb="5">
      <t>ドボク</t>
    </rPh>
    <rPh sb="5" eb="7">
      <t>ケンチク</t>
    </rPh>
    <rPh sb="7" eb="9">
      <t>コウジ</t>
    </rPh>
    <rPh sb="9" eb="11">
      <t>シヨウ</t>
    </rPh>
    <phoneticPr fontId="5"/>
  </si>
  <si>
    <t>2)　各プロセスの説明書</t>
    <rPh sb="3" eb="4">
      <t>カク</t>
    </rPh>
    <rPh sb="9" eb="12">
      <t>セツメイショ</t>
    </rPh>
    <phoneticPr fontId="5"/>
  </si>
  <si>
    <t>(1)受入供給プロセス</t>
    <rPh sb="3" eb="5">
      <t>ウケイレ</t>
    </rPh>
    <rPh sb="5" eb="7">
      <t>キョウキュウ</t>
    </rPh>
    <phoneticPr fontId="5"/>
  </si>
  <si>
    <t>A4判</t>
    <phoneticPr fontId="5"/>
  </si>
  <si>
    <t>A4判</t>
    <phoneticPr fontId="5"/>
  </si>
  <si>
    <t>自由様式</t>
    <rPh sb="0" eb="2">
      <t>ジユウ</t>
    </rPh>
    <rPh sb="2" eb="4">
      <t>ヨウシキ</t>
    </rPh>
    <phoneticPr fontId="3"/>
  </si>
  <si>
    <t>　</t>
    <phoneticPr fontId="5"/>
  </si>
  <si>
    <t>(2)燃焼プロセス</t>
    <rPh sb="3" eb="5">
      <t>ネンショウ</t>
    </rPh>
    <phoneticPr fontId="5"/>
  </si>
  <si>
    <t>(a)燃焼温度の計測・管理方法 (b)滞留時間管理方法 (c)外気との遮断構造 など</t>
    <rPh sb="3" eb="5">
      <t>ネンショウ</t>
    </rPh>
    <rPh sb="5" eb="7">
      <t>オンド</t>
    </rPh>
    <rPh sb="8" eb="10">
      <t>ケイソク</t>
    </rPh>
    <rPh sb="11" eb="12">
      <t>カン</t>
    </rPh>
    <rPh sb="12" eb="13">
      <t>リ</t>
    </rPh>
    <rPh sb="13" eb="15">
      <t>ホウホウ</t>
    </rPh>
    <rPh sb="19" eb="23">
      <t>タイリュウジカン</t>
    </rPh>
    <rPh sb="23" eb="25">
      <t>カンリ</t>
    </rPh>
    <rPh sb="25" eb="27">
      <t>ホウホウ</t>
    </rPh>
    <rPh sb="35" eb="37">
      <t>シャダン</t>
    </rPh>
    <rPh sb="37" eb="39">
      <t>コウゾウ</t>
    </rPh>
    <phoneticPr fontId="5"/>
  </si>
  <si>
    <t>(3)ガス冷却プロセス</t>
    <rPh sb="5" eb="7">
      <t>レイキャク</t>
    </rPh>
    <phoneticPr fontId="5"/>
  </si>
  <si>
    <r>
      <t>(a)</t>
    </r>
    <r>
      <rPr>
        <sz val="10"/>
        <rFont val="HGｺﾞｼｯｸM"/>
        <family val="3"/>
        <charset val="128"/>
      </rPr>
      <t>対策ダイオキシン類再合成防止対策　(b)熱回収率向上計画 など</t>
    </r>
    <rPh sb="3" eb="5">
      <t>タイサク</t>
    </rPh>
    <rPh sb="11" eb="12">
      <t>ルイ</t>
    </rPh>
    <rPh sb="12" eb="15">
      <t>サイゴウセイ</t>
    </rPh>
    <rPh sb="15" eb="17">
      <t>ボウシ</t>
    </rPh>
    <rPh sb="17" eb="19">
      <t>タイサク</t>
    </rPh>
    <rPh sb="23" eb="24">
      <t>ネツ</t>
    </rPh>
    <rPh sb="24" eb="26">
      <t>カイシュウ</t>
    </rPh>
    <rPh sb="26" eb="27">
      <t>リツ</t>
    </rPh>
    <rPh sb="27" eb="29">
      <t>コウジョウ</t>
    </rPh>
    <rPh sb="29" eb="31">
      <t>ケイカク</t>
    </rPh>
    <phoneticPr fontId="5"/>
  </si>
  <si>
    <t>(4)排ガス処理プロセス</t>
    <rPh sb="3" eb="4">
      <t>ハイ</t>
    </rPh>
    <rPh sb="6" eb="8">
      <t>ショリ</t>
    </rPh>
    <phoneticPr fontId="5"/>
  </si>
  <si>
    <t>(5)熱回収プロセス（余熱利用を含む）</t>
    <rPh sb="3" eb="4">
      <t>ネツ</t>
    </rPh>
    <rPh sb="4" eb="6">
      <t>カイシュウ</t>
    </rPh>
    <rPh sb="11" eb="15">
      <t>ヨネツリヨウ</t>
    </rPh>
    <rPh sb="16" eb="17">
      <t>フク</t>
    </rPh>
    <phoneticPr fontId="5"/>
  </si>
  <si>
    <t>(6)飛灰処理プロセス</t>
    <rPh sb="3" eb="4">
      <t>ヒ</t>
    </rPh>
    <rPh sb="4" eb="5">
      <t>ハイ</t>
    </rPh>
    <rPh sb="5" eb="7">
      <t>ショリ</t>
    </rPh>
    <phoneticPr fontId="5"/>
  </si>
  <si>
    <t>(a)薬剤選定、薬剤使用量の考え方 など</t>
    <rPh sb="8" eb="10">
      <t>ヤクザイ</t>
    </rPh>
    <rPh sb="10" eb="12">
      <t>シヨウ</t>
    </rPh>
    <rPh sb="12" eb="13">
      <t>リョウ</t>
    </rPh>
    <phoneticPr fontId="5"/>
  </si>
  <si>
    <t>(7)排水処理プロセス</t>
    <rPh sb="3" eb="5">
      <t>ハイスイ</t>
    </rPh>
    <rPh sb="5" eb="7">
      <t>ショリ</t>
    </rPh>
    <phoneticPr fontId="5"/>
  </si>
  <si>
    <t>(8)その他特記すべきプロセス</t>
    <rPh sb="3" eb="6">
      <t>ソノタ</t>
    </rPh>
    <rPh sb="6" eb="8">
      <t>トッキ</t>
    </rPh>
    <phoneticPr fontId="5"/>
  </si>
  <si>
    <t>(a)ITV装置設置計画など</t>
    <rPh sb="6" eb="8">
      <t>ソウチ</t>
    </rPh>
    <rPh sb="8" eb="10">
      <t>セッチ</t>
    </rPh>
    <rPh sb="10" eb="12">
      <t>ケイカク</t>
    </rPh>
    <phoneticPr fontId="5"/>
  </si>
  <si>
    <t>3)　独自な設備の説明書</t>
    <rPh sb="3" eb="5">
      <t>ドクジ</t>
    </rPh>
    <rPh sb="6" eb="8">
      <t>セツビ</t>
    </rPh>
    <rPh sb="9" eb="12">
      <t>セツメイショ</t>
    </rPh>
    <phoneticPr fontId="5"/>
  </si>
  <si>
    <t>A4判</t>
    <rPh sb="2" eb="3">
      <t>バン</t>
    </rPh>
    <phoneticPr fontId="5"/>
  </si>
  <si>
    <t>入札参加者独自の技術を使用した設備等を採用する場合、その説明</t>
    <rPh sb="0" eb="2">
      <t>ニュウサツ</t>
    </rPh>
    <rPh sb="2" eb="4">
      <t>サンカ</t>
    </rPh>
    <rPh sb="4" eb="5">
      <t>シャ</t>
    </rPh>
    <rPh sb="5" eb="7">
      <t>ドクジ</t>
    </rPh>
    <rPh sb="8" eb="10">
      <t>ギジュツ</t>
    </rPh>
    <rPh sb="11" eb="13">
      <t>シヨウ</t>
    </rPh>
    <rPh sb="15" eb="17">
      <t>セツビ</t>
    </rPh>
    <rPh sb="17" eb="18">
      <t>トウ</t>
    </rPh>
    <rPh sb="19" eb="21">
      <t>サイヨウ</t>
    </rPh>
    <rPh sb="23" eb="25">
      <t>バアイ</t>
    </rPh>
    <rPh sb="28" eb="30">
      <t>セツメイ</t>
    </rPh>
    <phoneticPr fontId="76"/>
  </si>
  <si>
    <t>4)　焼却炉制御の説明書</t>
    <rPh sb="3" eb="5">
      <t>ショウキャク</t>
    </rPh>
    <rPh sb="5" eb="6">
      <t>ロ</t>
    </rPh>
    <rPh sb="6" eb="8">
      <t>セイギョ</t>
    </rPh>
    <rPh sb="9" eb="11">
      <t>セツメイ</t>
    </rPh>
    <rPh sb="11" eb="12">
      <t>ショ</t>
    </rPh>
    <phoneticPr fontId="5"/>
  </si>
  <si>
    <t>(1)起動・定常運転・停止システム</t>
    <rPh sb="3" eb="5">
      <t>キドウ</t>
    </rPh>
    <rPh sb="6" eb="8">
      <t>テイジョウ</t>
    </rPh>
    <rPh sb="8" eb="10">
      <t>ウンテン</t>
    </rPh>
    <rPh sb="11" eb="13">
      <t>テイシ</t>
    </rPh>
    <phoneticPr fontId="5"/>
  </si>
  <si>
    <t>通常時、非常時の燃焼制御方法、運転監視方法等の説明</t>
    <rPh sb="0" eb="2">
      <t>ツウジョウ</t>
    </rPh>
    <rPh sb="2" eb="3">
      <t>ジ</t>
    </rPh>
    <rPh sb="4" eb="6">
      <t>ヒジョウ</t>
    </rPh>
    <rPh sb="6" eb="7">
      <t>ジ</t>
    </rPh>
    <rPh sb="8" eb="10">
      <t>ネンショウ</t>
    </rPh>
    <rPh sb="10" eb="12">
      <t>セイギョ</t>
    </rPh>
    <rPh sb="12" eb="14">
      <t>ホウホウ</t>
    </rPh>
    <rPh sb="15" eb="17">
      <t>ウンテン</t>
    </rPh>
    <rPh sb="17" eb="19">
      <t>カンシ</t>
    </rPh>
    <rPh sb="19" eb="21">
      <t>ホウホウ</t>
    </rPh>
    <rPh sb="21" eb="22">
      <t>トウ</t>
    </rPh>
    <rPh sb="23" eb="25">
      <t>セツメイ</t>
    </rPh>
    <phoneticPr fontId="76"/>
  </si>
  <si>
    <t>(2)非常時の制御システム</t>
    <rPh sb="3" eb="6">
      <t>ヒジョウジ</t>
    </rPh>
    <rPh sb="7" eb="9">
      <t>セイギョ</t>
    </rPh>
    <phoneticPr fontId="5"/>
  </si>
  <si>
    <t>(3)運転監視（各種計測を含む）システム</t>
    <rPh sb="3" eb="5">
      <t>ウンテン</t>
    </rPh>
    <rPh sb="5" eb="7">
      <t>カンシ</t>
    </rPh>
    <rPh sb="8" eb="10">
      <t>カクシュ</t>
    </rPh>
    <rPh sb="10" eb="12">
      <t>ケイソク</t>
    </rPh>
    <rPh sb="13" eb="14">
      <t>フク</t>
    </rPh>
    <phoneticPr fontId="5"/>
  </si>
  <si>
    <t>5)　リスクアセスメントに対する説明書</t>
    <rPh sb="13" eb="14">
      <t>タイ</t>
    </rPh>
    <rPh sb="16" eb="19">
      <t>セツメイショ</t>
    </rPh>
    <phoneticPr fontId="5"/>
  </si>
  <si>
    <t>6)　緊急時対応に対する説明書</t>
    <rPh sb="3" eb="6">
      <t>キンキュウジ</t>
    </rPh>
    <rPh sb="6" eb="8">
      <t>タイオウ</t>
    </rPh>
    <rPh sb="9" eb="10">
      <t>タイ</t>
    </rPh>
    <rPh sb="12" eb="15">
      <t>セツメイショ</t>
    </rPh>
    <phoneticPr fontId="5"/>
  </si>
  <si>
    <t>地震、水害、火災、事故、機器故障、その他の非常事態に対する設備対策の説明</t>
    <rPh sb="0" eb="2">
      <t>ジシン</t>
    </rPh>
    <rPh sb="3" eb="5">
      <t>スイガイ</t>
    </rPh>
    <rPh sb="6" eb="8">
      <t>カサイ</t>
    </rPh>
    <rPh sb="9" eb="11">
      <t>ジコ</t>
    </rPh>
    <rPh sb="12" eb="14">
      <t>キキ</t>
    </rPh>
    <rPh sb="14" eb="16">
      <t>コショウ</t>
    </rPh>
    <rPh sb="19" eb="20">
      <t>タ</t>
    </rPh>
    <rPh sb="21" eb="23">
      <t>ヒジョウ</t>
    </rPh>
    <rPh sb="23" eb="25">
      <t>ジタイ</t>
    </rPh>
    <rPh sb="26" eb="27">
      <t>タイ</t>
    </rPh>
    <rPh sb="29" eb="31">
      <t>セツビ</t>
    </rPh>
    <rPh sb="31" eb="33">
      <t>タイサク</t>
    </rPh>
    <rPh sb="34" eb="36">
      <t>セツメイ</t>
    </rPh>
    <phoneticPr fontId="5"/>
  </si>
  <si>
    <t>7)　見学者対応に関する説明書</t>
    <rPh sb="3" eb="6">
      <t>ケンガクシャ</t>
    </rPh>
    <rPh sb="6" eb="8">
      <t>タイオウ</t>
    </rPh>
    <rPh sb="9" eb="10">
      <t>カン</t>
    </rPh>
    <rPh sb="12" eb="15">
      <t>セツメイショ</t>
    </rPh>
    <phoneticPr fontId="5"/>
  </si>
  <si>
    <t>設計基本数値計算書</t>
    <rPh sb="0" eb="2">
      <t>セッケイ</t>
    </rPh>
    <rPh sb="2" eb="4">
      <t>キホン</t>
    </rPh>
    <rPh sb="4" eb="6">
      <t>スウチ</t>
    </rPh>
    <rPh sb="6" eb="9">
      <t>ケイサンショ</t>
    </rPh>
    <phoneticPr fontId="5"/>
  </si>
  <si>
    <t>以下においては処理対象物が要求水準書に示す計画ごみ質、低質ごみ、基準ごみ、高質ごみの何れの場合についても明らかにする。</t>
    <rPh sb="7" eb="9">
      <t>ショリ</t>
    </rPh>
    <rPh sb="9" eb="12">
      <t>タイショウブツ</t>
    </rPh>
    <rPh sb="13" eb="15">
      <t>ヨウキュウ</t>
    </rPh>
    <rPh sb="15" eb="17">
      <t>スイジュン</t>
    </rPh>
    <rPh sb="17" eb="18">
      <t>ショ</t>
    </rPh>
    <rPh sb="42" eb="43">
      <t>イズ</t>
    </rPh>
    <rPh sb="45" eb="47">
      <t>バアイ</t>
    </rPh>
    <phoneticPr fontId="5"/>
  </si>
  <si>
    <t>1)　クレーンデューティサイクル計算書</t>
    <rPh sb="16" eb="19">
      <t>ケイサンショ</t>
    </rPh>
    <phoneticPr fontId="5"/>
  </si>
  <si>
    <t>A4版</t>
    <rPh sb="2" eb="3">
      <t>バン</t>
    </rPh>
    <phoneticPr fontId="5"/>
  </si>
  <si>
    <t>ごみピットクレーン、灰クレーン（設置の場合）等</t>
    <rPh sb="10" eb="11">
      <t>ハイ</t>
    </rPh>
    <rPh sb="16" eb="18">
      <t>セッチ</t>
    </rPh>
    <rPh sb="19" eb="21">
      <t>バアイ</t>
    </rPh>
    <rPh sb="22" eb="23">
      <t>トウ</t>
    </rPh>
    <phoneticPr fontId="76"/>
  </si>
  <si>
    <t>2)　物質収支（物質収支図及び計算書）
　（一般廃棄物等，助燃剤，薬剤，空気，排ガス等）</t>
    <rPh sb="3" eb="5">
      <t>ブッシツ</t>
    </rPh>
    <rPh sb="5" eb="7">
      <t>シュウシ</t>
    </rPh>
    <rPh sb="22" eb="27">
      <t>イッパンハイキブツ</t>
    </rPh>
    <rPh sb="27" eb="28">
      <t>トウ</t>
    </rPh>
    <rPh sb="29" eb="30">
      <t>スケ</t>
    </rPh>
    <rPh sb="30" eb="31">
      <t>ネン</t>
    </rPh>
    <rPh sb="31" eb="32">
      <t>ザイ</t>
    </rPh>
    <phoneticPr fontId="5"/>
  </si>
  <si>
    <t>【図面】A3判
【説明書】A4判</t>
    <phoneticPr fontId="5"/>
  </si>
  <si>
    <t>計算書には算出に当たり根拠としたデータ，引用理由，計算式及び算出過程等を示す
ガス量については湿・乾ベース、水分、酸素分、温度等を示す。</t>
    <rPh sb="20" eb="22">
      <t>インヨウ</t>
    </rPh>
    <rPh sb="22" eb="24">
      <t>リユウ</t>
    </rPh>
    <rPh sb="41" eb="42">
      <t>リョウ</t>
    </rPh>
    <rPh sb="47" eb="48">
      <t>シツジュン</t>
    </rPh>
    <rPh sb="49" eb="50">
      <t>カンソウ</t>
    </rPh>
    <rPh sb="54" eb="56">
      <t>スイブン</t>
    </rPh>
    <rPh sb="57" eb="59">
      <t>サンソ</t>
    </rPh>
    <rPh sb="59" eb="60">
      <t>ブン</t>
    </rPh>
    <rPh sb="61" eb="63">
      <t>オンド</t>
    </rPh>
    <rPh sb="63" eb="64">
      <t>トウ</t>
    </rPh>
    <rPh sb="65" eb="66">
      <t>シメ</t>
    </rPh>
    <phoneticPr fontId="5"/>
  </si>
  <si>
    <t>3)　熱収支（熱収支図及び計算書）
　（熱清算図）</t>
    <rPh sb="3" eb="4">
      <t>ネツ</t>
    </rPh>
    <rPh sb="4" eb="6">
      <t>シュウシ</t>
    </rPh>
    <phoneticPr fontId="5"/>
  </si>
  <si>
    <t>4)　用役収支（用役収支図及び計算書）
　（助燃剤，薬剤，電力，水 等）</t>
    <rPh sb="3" eb="4">
      <t>ヨウ</t>
    </rPh>
    <rPh sb="4" eb="5">
      <t>エキ</t>
    </rPh>
    <rPh sb="5" eb="7">
      <t>シュウシ</t>
    </rPh>
    <rPh sb="22" eb="24">
      <t>ジョネン</t>
    </rPh>
    <rPh sb="24" eb="25">
      <t>ザイ</t>
    </rPh>
    <rPh sb="26" eb="28">
      <t>ヤクザイ</t>
    </rPh>
    <phoneticPr fontId="5"/>
  </si>
  <si>
    <t>5)　燃焼設備処理能力曲線及び燃焼計算書</t>
    <rPh sb="3" eb="5">
      <t>ネンショウ</t>
    </rPh>
    <rPh sb="5" eb="7">
      <t>セツビ</t>
    </rPh>
    <rPh sb="7" eb="9">
      <t>ショリ</t>
    </rPh>
    <rPh sb="9" eb="11">
      <t>ノウリョク</t>
    </rPh>
    <rPh sb="11" eb="13">
      <t>キョクセン</t>
    </rPh>
    <rPh sb="13" eb="14">
      <t>オヨ</t>
    </rPh>
    <rPh sb="15" eb="17">
      <t>ネンショウ</t>
    </rPh>
    <rPh sb="17" eb="19">
      <t>ケイサン</t>
    </rPh>
    <rPh sb="19" eb="20">
      <t>ショ</t>
    </rPh>
    <phoneticPr fontId="5"/>
  </si>
  <si>
    <t>燃焼設備の容量、性能、構造等について計算結果を示す
火格子燃焼率、燃焼室熱負荷、燃焼室ガス滞留時間、焼却効率等についても計算結果を示す
算出に当たり根拠としたデータ、引用理由、計算式及び算出過程等を示す
処理能力曲線は最大負荷、最小負荷を示す</t>
    <rPh sb="0" eb="2">
      <t>ネンショウ</t>
    </rPh>
    <rPh sb="2" eb="4">
      <t>セツビ</t>
    </rPh>
    <rPh sb="26" eb="29">
      <t>ヒゴウシ</t>
    </rPh>
    <rPh sb="29" eb="31">
      <t>ネンショウ</t>
    </rPh>
    <rPh sb="31" eb="32">
      <t>リツ</t>
    </rPh>
    <rPh sb="50" eb="52">
      <t>ショウキャク</t>
    </rPh>
    <rPh sb="83" eb="85">
      <t>インヨウ</t>
    </rPh>
    <rPh sb="85" eb="87">
      <t>リユウ</t>
    </rPh>
    <rPh sb="102" eb="104">
      <t>ショリ</t>
    </rPh>
    <rPh sb="104" eb="106">
      <t>ノウリョク</t>
    </rPh>
    <rPh sb="106" eb="108">
      <t>キョクセン</t>
    </rPh>
    <phoneticPr fontId="5"/>
  </si>
  <si>
    <t>6)　電力負荷設備一覧表</t>
    <rPh sb="3" eb="5">
      <t>デンリョク</t>
    </rPh>
    <rPh sb="5" eb="7">
      <t>フカ</t>
    </rPh>
    <rPh sb="7" eb="9">
      <t>セツビ</t>
    </rPh>
    <rPh sb="9" eb="11">
      <t>イチラン</t>
    </rPh>
    <rPh sb="11" eb="12">
      <t>ヒョウ</t>
    </rPh>
    <phoneticPr fontId="5"/>
  </si>
  <si>
    <t>プラント、建築設備の電力負荷を示す</t>
    <rPh sb="5" eb="7">
      <t>ケンチク</t>
    </rPh>
    <rPh sb="7" eb="9">
      <t>セツビ</t>
    </rPh>
    <rPh sb="10" eb="12">
      <t>デンリョク</t>
    </rPh>
    <rPh sb="12" eb="14">
      <t>フカ</t>
    </rPh>
    <rPh sb="15" eb="16">
      <t>シメ</t>
    </rPh>
    <phoneticPr fontId="76"/>
  </si>
  <si>
    <t>7)　非常用発電設備負荷設備一覧</t>
    <rPh sb="3" eb="6">
      <t>ヒジョウヨウ</t>
    </rPh>
    <rPh sb="6" eb="8">
      <t>ハツデン</t>
    </rPh>
    <rPh sb="8" eb="10">
      <t>セツビ</t>
    </rPh>
    <rPh sb="10" eb="12">
      <t>フカ</t>
    </rPh>
    <rPh sb="12" eb="14">
      <t>セツビ</t>
    </rPh>
    <rPh sb="14" eb="16">
      <t>イチラン</t>
    </rPh>
    <phoneticPr fontId="5"/>
  </si>
  <si>
    <t>停電発生時、始動用電源として焼却炉を1炉立上げ時それぞれの非常用発電設備の負荷一覧</t>
    <rPh sb="0" eb="2">
      <t>テイデン</t>
    </rPh>
    <rPh sb="2" eb="4">
      <t>ハッセイ</t>
    </rPh>
    <rPh sb="4" eb="5">
      <t>ジ</t>
    </rPh>
    <rPh sb="23" eb="24">
      <t>ジ</t>
    </rPh>
    <rPh sb="29" eb="32">
      <t>ヒジョウヨウ</t>
    </rPh>
    <rPh sb="32" eb="34">
      <t>ハツデン</t>
    </rPh>
    <rPh sb="34" eb="36">
      <t>セツビ</t>
    </rPh>
    <phoneticPr fontId="3"/>
  </si>
  <si>
    <t>8)　無停電電源設備負荷設備一覧</t>
    <rPh sb="3" eb="6">
      <t>ムテイデン</t>
    </rPh>
    <rPh sb="6" eb="8">
      <t>デンゲン</t>
    </rPh>
    <rPh sb="8" eb="10">
      <t>セツビ</t>
    </rPh>
    <rPh sb="10" eb="12">
      <t>フカ</t>
    </rPh>
    <rPh sb="12" eb="14">
      <t>セツビ</t>
    </rPh>
    <rPh sb="14" eb="16">
      <t>イチラン</t>
    </rPh>
    <phoneticPr fontId="5"/>
  </si>
  <si>
    <t>無停電電源設備の負荷一覧</t>
    <rPh sb="0" eb="3">
      <t>ムテイデン</t>
    </rPh>
    <rPh sb="3" eb="5">
      <t>デンゲン</t>
    </rPh>
    <rPh sb="5" eb="7">
      <t>セツビ</t>
    </rPh>
    <rPh sb="8" eb="10">
      <t>フカ</t>
    </rPh>
    <rPh sb="10" eb="12">
      <t>イチラン</t>
    </rPh>
    <phoneticPr fontId="76"/>
  </si>
  <si>
    <t>9)　主要機器設計計算書</t>
    <rPh sb="3" eb="5">
      <t>シュヨウ</t>
    </rPh>
    <rPh sb="5" eb="7">
      <t>キキ</t>
    </rPh>
    <rPh sb="7" eb="9">
      <t>セッケイ</t>
    </rPh>
    <rPh sb="9" eb="12">
      <t>ケイサンショ</t>
    </rPh>
    <phoneticPr fontId="5"/>
  </si>
  <si>
    <t>(1)燃焼ガス冷却設備</t>
    <rPh sb="3" eb="5">
      <t>ネンショウ</t>
    </rPh>
    <rPh sb="7" eb="9">
      <t>レイキャク</t>
    </rPh>
    <rPh sb="9" eb="11">
      <t>セツビ</t>
    </rPh>
    <phoneticPr fontId="76"/>
  </si>
  <si>
    <t>当該設備についてその容量、性能、構造、設計ごみ質等に係る計算結果を示す
算出に当たり根拠としたデータ、計算式及び算出過程等を示す</t>
    <rPh sb="0" eb="2">
      <t>トウガイ</t>
    </rPh>
    <rPh sb="2" eb="4">
      <t>セツビ</t>
    </rPh>
    <rPh sb="19" eb="21">
      <t>セッケイ</t>
    </rPh>
    <rPh sb="23" eb="24">
      <t>シツ</t>
    </rPh>
    <rPh sb="26" eb="27">
      <t>カカワ</t>
    </rPh>
    <phoneticPr fontId="5"/>
  </si>
  <si>
    <t>(2)排ガス処理設備設計計算書</t>
    <rPh sb="3" eb="4">
      <t>ハイ</t>
    </rPh>
    <rPh sb="6" eb="8">
      <t>ショリ</t>
    </rPh>
    <rPh sb="8" eb="10">
      <t>セツビ</t>
    </rPh>
    <rPh sb="10" eb="12">
      <t>セッケイ</t>
    </rPh>
    <rPh sb="12" eb="15">
      <t>ケイサンショ</t>
    </rPh>
    <phoneticPr fontId="5"/>
  </si>
  <si>
    <t>排ガス処理設備についてその性能、構造等に係る計算結果を示す
各除去率や濃度の算出に当たり根拠としたデータ、計算式及び算出過程等を示す</t>
    <rPh sb="0" eb="1">
      <t>ハイ</t>
    </rPh>
    <rPh sb="3" eb="5">
      <t>ショリ</t>
    </rPh>
    <rPh sb="5" eb="7">
      <t>セツビ</t>
    </rPh>
    <rPh sb="13" eb="15">
      <t>セイノウ</t>
    </rPh>
    <rPh sb="16" eb="18">
      <t>コウゾウ</t>
    </rPh>
    <rPh sb="18" eb="19">
      <t>トウ</t>
    </rPh>
    <rPh sb="20" eb="21">
      <t>カカワ</t>
    </rPh>
    <rPh sb="22" eb="24">
      <t>ケイサン</t>
    </rPh>
    <rPh sb="24" eb="26">
      <t>ケッカ</t>
    </rPh>
    <rPh sb="27" eb="28">
      <t>シメ</t>
    </rPh>
    <rPh sb="30" eb="31">
      <t>カク</t>
    </rPh>
    <rPh sb="31" eb="33">
      <t>ジョキョ</t>
    </rPh>
    <rPh sb="33" eb="34">
      <t>リツ</t>
    </rPh>
    <rPh sb="35" eb="37">
      <t>ノウド</t>
    </rPh>
    <rPh sb="38" eb="40">
      <t>サンシュツ</t>
    </rPh>
    <rPh sb="44" eb="46">
      <t>コンキョ</t>
    </rPh>
    <rPh sb="53" eb="55">
      <t>ケイサン</t>
    </rPh>
    <rPh sb="55" eb="56">
      <t>シキ</t>
    </rPh>
    <rPh sb="56" eb="57">
      <t>オヨ</t>
    </rPh>
    <rPh sb="58" eb="60">
      <t>サンシュツ</t>
    </rPh>
    <rPh sb="60" eb="63">
      <t>カテイトウ</t>
    </rPh>
    <rPh sb="64" eb="65">
      <t>シメ</t>
    </rPh>
    <phoneticPr fontId="5"/>
  </si>
  <si>
    <t>(3)発電設備計算書</t>
    <rPh sb="3" eb="5">
      <t>ハツデン</t>
    </rPh>
    <rPh sb="5" eb="7">
      <t>セツビ</t>
    </rPh>
    <rPh sb="7" eb="10">
      <t>ケイサンショ</t>
    </rPh>
    <phoneticPr fontId="5"/>
  </si>
  <si>
    <t>当該設備についてその容量、性能、構造、設計ごみ質等に係る計算結果を示す。発電端効率、送電端効率を算定し計算結果を示す。算出に当たり根拠としたデータ、計算式及び算出過程等を示す</t>
    <rPh sb="0" eb="2">
      <t>トウガイ</t>
    </rPh>
    <rPh sb="2" eb="4">
      <t>セツビ</t>
    </rPh>
    <rPh sb="19" eb="21">
      <t>セッケイ</t>
    </rPh>
    <rPh sb="23" eb="24">
      <t>シツ</t>
    </rPh>
    <rPh sb="26" eb="27">
      <t>カカワ</t>
    </rPh>
    <rPh sb="36" eb="38">
      <t>ハツデン</t>
    </rPh>
    <rPh sb="38" eb="39">
      <t>タン</t>
    </rPh>
    <rPh sb="39" eb="41">
      <t>コウリツ</t>
    </rPh>
    <rPh sb="42" eb="44">
      <t>ソウデン</t>
    </rPh>
    <rPh sb="44" eb="45">
      <t>タン</t>
    </rPh>
    <rPh sb="45" eb="47">
      <t>コウリツ</t>
    </rPh>
    <rPh sb="48" eb="50">
      <t>サンテイ</t>
    </rPh>
    <rPh sb="51" eb="53">
      <t>ケイサン</t>
    </rPh>
    <rPh sb="53" eb="55">
      <t>ケッカ</t>
    </rPh>
    <rPh sb="56" eb="57">
      <t>シメ</t>
    </rPh>
    <phoneticPr fontId="5"/>
  </si>
  <si>
    <t>(4)余熱利用設備計算書</t>
    <rPh sb="3" eb="5">
      <t>ヨネツ</t>
    </rPh>
    <rPh sb="5" eb="7">
      <t>リヨウ</t>
    </rPh>
    <rPh sb="7" eb="9">
      <t>セツビ</t>
    </rPh>
    <rPh sb="9" eb="12">
      <t>ケイサンショ</t>
    </rPh>
    <phoneticPr fontId="5"/>
  </si>
  <si>
    <t>当該設備についてその容量、性能、構造等に係る計算結果を示す。余熱利用率を算定し計算結果を示す
算出に当たり根拠としたデータ、計算式及び算出過程等を示す。</t>
    <rPh sb="0" eb="2">
      <t>トウガイ</t>
    </rPh>
    <rPh sb="2" eb="4">
      <t>セツビ</t>
    </rPh>
    <rPh sb="20" eb="21">
      <t>カカワ</t>
    </rPh>
    <rPh sb="30" eb="32">
      <t>ヨネツ</t>
    </rPh>
    <rPh sb="32" eb="35">
      <t>リヨウリツ</t>
    </rPh>
    <rPh sb="36" eb="38">
      <t>サンテイ</t>
    </rPh>
    <rPh sb="39" eb="41">
      <t>ケイサン</t>
    </rPh>
    <rPh sb="41" eb="43">
      <t>ケッカ</t>
    </rPh>
    <rPh sb="44" eb="45">
      <t>シメ</t>
    </rPh>
    <phoneticPr fontId="5"/>
  </si>
  <si>
    <t>(5)通風設備</t>
    <rPh sb="3" eb="5">
      <t>ツウフウ</t>
    </rPh>
    <rPh sb="5" eb="7">
      <t>セツビ</t>
    </rPh>
    <phoneticPr fontId="76"/>
  </si>
  <si>
    <t>(6)貯留設備設計計算書</t>
    <rPh sb="3" eb="5">
      <t>チョリュウ</t>
    </rPh>
    <rPh sb="5" eb="7">
      <t>セツビ</t>
    </rPh>
    <rPh sb="7" eb="9">
      <t>セッケイ</t>
    </rPh>
    <rPh sb="9" eb="12">
      <t>ケイサンショ</t>
    </rPh>
    <phoneticPr fontId="5"/>
  </si>
  <si>
    <t>ごみピット、処理不適物貯留設備、焼却主灰ピット、飛灰一次貯留槽、飛灰貯留設備等についてその容量，構造等に係る計算結果を示す。算出に当たり根拠としたデータ、引用理由、計算式及び算出過程等を示す</t>
    <rPh sb="6" eb="8">
      <t>ショリ</t>
    </rPh>
    <rPh sb="8" eb="10">
      <t>フテキ</t>
    </rPh>
    <rPh sb="10" eb="11">
      <t>ブツ</t>
    </rPh>
    <rPh sb="11" eb="13">
      <t>チョリュウ</t>
    </rPh>
    <rPh sb="13" eb="15">
      <t>セツビ</t>
    </rPh>
    <rPh sb="16" eb="18">
      <t>ショウキャク</t>
    </rPh>
    <rPh sb="18" eb="19">
      <t>シュ</t>
    </rPh>
    <rPh sb="19" eb="20">
      <t>ハイ</t>
    </rPh>
    <rPh sb="26" eb="28">
      <t>イチジ</t>
    </rPh>
    <rPh sb="28" eb="30">
      <t>チョリュウ</t>
    </rPh>
    <rPh sb="30" eb="31">
      <t>ソウ</t>
    </rPh>
    <rPh sb="32" eb="34">
      <t>ヒバイ</t>
    </rPh>
    <rPh sb="34" eb="36">
      <t>チョリュウ</t>
    </rPh>
    <rPh sb="36" eb="38">
      <t>セツビ</t>
    </rPh>
    <rPh sb="38" eb="39">
      <t>トウ</t>
    </rPh>
    <rPh sb="52" eb="53">
      <t>カカワ</t>
    </rPh>
    <rPh sb="77" eb="79">
      <t>インヨウ</t>
    </rPh>
    <rPh sb="79" eb="81">
      <t>リユウ</t>
    </rPh>
    <phoneticPr fontId="5"/>
  </si>
  <si>
    <t>その他の特記すべき設備等についてその容量、性能、構造等に係る計算結果を示す
算出に当たり根拠としたデータ、引用理由、計算式及び算出過程等を示す</t>
    <rPh sb="0" eb="3">
      <t>ソノタ</t>
    </rPh>
    <rPh sb="4" eb="6">
      <t>トッキ</t>
    </rPh>
    <rPh sb="9" eb="11">
      <t>セツビ</t>
    </rPh>
    <rPh sb="11" eb="12">
      <t>トウ</t>
    </rPh>
    <rPh sb="28" eb="29">
      <t>カカワ</t>
    </rPh>
    <rPh sb="38" eb="40">
      <t>サンシュツ</t>
    </rPh>
    <rPh sb="53" eb="55">
      <t>インヨウ</t>
    </rPh>
    <rPh sb="55" eb="57">
      <t>リユウ</t>
    </rPh>
    <rPh sb="58" eb="60">
      <t>ケイサン</t>
    </rPh>
    <phoneticPr fontId="5"/>
  </si>
  <si>
    <t>1.3　公害防止対策</t>
    <rPh sb="4" eb="6">
      <t>コウガイ</t>
    </rPh>
    <rPh sb="6" eb="8">
      <t>ボウシ</t>
    </rPh>
    <rPh sb="8" eb="9">
      <t>タイ</t>
    </rPh>
    <rPh sb="9" eb="10">
      <t>サク</t>
    </rPh>
    <phoneticPr fontId="5"/>
  </si>
  <si>
    <t>公害防止基準を示し、建設工事期間中及び運営期間中の対策を記載する
個別設備あるいは一連の設備について各種環境保全対策を示す
複数箇所に対策を講ずる場合は具体的な設備名とその対策内容を示す</t>
    <rPh sb="0" eb="2">
      <t>コウガイ</t>
    </rPh>
    <rPh sb="2" eb="4">
      <t>ボウシ</t>
    </rPh>
    <rPh sb="4" eb="6">
      <t>キジュン</t>
    </rPh>
    <rPh sb="7" eb="8">
      <t>シメ</t>
    </rPh>
    <rPh sb="10" eb="12">
      <t>ケンセツ</t>
    </rPh>
    <rPh sb="12" eb="14">
      <t>コウジ</t>
    </rPh>
    <rPh sb="14" eb="16">
      <t>キカン</t>
    </rPh>
    <rPh sb="16" eb="17">
      <t>チュウ</t>
    </rPh>
    <rPh sb="17" eb="18">
      <t>オヨ</t>
    </rPh>
    <rPh sb="19" eb="21">
      <t>ウンエイ</t>
    </rPh>
    <rPh sb="21" eb="24">
      <t>キカンチュウ</t>
    </rPh>
    <rPh sb="25" eb="27">
      <t>タイサク</t>
    </rPh>
    <rPh sb="28" eb="30">
      <t>キサイ</t>
    </rPh>
    <phoneticPr fontId="76"/>
  </si>
  <si>
    <t>運転管理基準、要監視基準、停止基準</t>
    <phoneticPr fontId="76"/>
  </si>
  <si>
    <t>1)以外の公害防止基準等</t>
    <rPh sb="2" eb="4">
      <t>イガイ</t>
    </rPh>
    <rPh sb="5" eb="7">
      <t>コウガイ</t>
    </rPh>
    <rPh sb="7" eb="9">
      <t>ボウシ</t>
    </rPh>
    <rPh sb="9" eb="11">
      <t>キジュン</t>
    </rPh>
    <rPh sb="11" eb="12">
      <t>トウ</t>
    </rPh>
    <phoneticPr fontId="76"/>
  </si>
  <si>
    <t>3) 大気汚染対策</t>
    <rPh sb="3" eb="7">
      <t>タイキオセン</t>
    </rPh>
    <rPh sb="7" eb="9">
      <t>タイサク</t>
    </rPh>
    <phoneticPr fontId="5"/>
  </si>
  <si>
    <t>ばいじん、塩化水素、硫黄酸化物、窒素酸化物、ダイオキシン類、水銀の対策をそれぞれ別々に明示する</t>
    <phoneticPr fontId="76"/>
  </si>
  <si>
    <t>4) 騒音防止対策</t>
    <rPh sb="3" eb="5">
      <t>ソウオン</t>
    </rPh>
    <rPh sb="5" eb="7">
      <t>ボウシ</t>
    </rPh>
    <rPh sb="7" eb="9">
      <t>タイサク</t>
    </rPh>
    <phoneticPr fontId="5"/>
  </si>
  <si>
    <t>5) 振動防止対策</t>
    <rPh sb="3" eb="5">
      <t>シンドウ</t>
    </rPh>
    <rPh sb="5" eb="7">
      <t>ボウシ</t>
    </rPh>
    <rPh sb="7" eb="9">
      <t>タイサク</t>
    </rPh>
    <phoneticPr fontId="5"/>
  </si>
  <si>
    <t>6) 低周波音対策</t>
    <rPh sb="3" eb="6">
      <t>テイシュウハ</t>
    </rPh>
    <rPh sb="6" eb="7">
      <t>オン</t>
    </rPh>
    <rPh sb="7" eb="9">
      <t>タイサク</t>
    </rPh>
    <phoneticPr fontId="5"/>
  </si>
  <si>
    <t>7) 悪臭防止対策</t>
    <rPh sb="3" eb="5">
      <t>アクシュウ</t>
    </rPh>
    <rPh sb="5" eb="7">
      <t>ボウシ</t>
    </rPh>
    <rPh sb="7" eb="9">
      <t>タイサク</t>
    </rPh>
    <phoneticPr fontId="5"/>
  </si>
  <si>
    <t>8) 水質汚染対策（建設工事に伴う汚水等の対策を含む）</t>
    <rPh sb="3" eb="5">
      <t>スイシツ</t>
    </rPh>
    <rPh sb="5" eb="7">
      <t>オセン</t>
    </rPh>
    <rPh sb="7" eb="9">
      <t>タイサク</t>
    </rPh>
    <rPh sb="10" eb="14">
      <t>ケンセツコウジ</t>
    </rPh>
    <rPh sb="15" eb="16">
      <t>トモナ</t>
    </rPh>
    <rPh sb="17" eb="19">
      <t>オスイ</t>
    </rPh>
    <rPh sb="19" eb="20">
      <t>トウ</t>
    </rPh>
    <rPh sb="21" eb="23">
      <t>タイサク</t>
    </rPh>
    <rPh sb="24" eb="25">
      <t>フク</t>
    </rPh>
    <phoneticPr fontId="5"/>
  </si>
  <si>
    <t>9) 景観対策</t>
    <rPh sb="3" eb="5">
      <t>ケイカン</t>
    </rPh>
    <rPh sb="5" eb="7">
      <t>タイサク</t>
    </rPh>
    <phoneticPr fontId="5"/>
  </si>
  <si>
    <t>10) 地球温暖化対策</t>
    <rPh sb="4" eb="6">
      <t>チキュウ</t>
    </rPh>
    <rPh sb="6" eb="9">
      <t>オンダンカ</t>
    </rPh>
    <rPh sb="9" eb="11">
      <t>タイサク</t>
    </rPh>
    <phoneticPr fontId="5"/>
  </si>
  <si>
    <t>11) その他公害防止、環境保全対策</t>
    <rPh sb="6" eb="7">
      <t>タ</t>
    </rPh>
    <rPh sb="7" eb="9">
      <t>コウガイ</t>
    </rPh>
    <rPh sb="9" eb="11">
      <t>ボウシ</t>
    </rPh>
    <rPh sb="12" eb="14">
      <t>カンキョウ</t>
    </rPh>
    <rPh sb="14" eb="16">
      <t>ホゼン</t>
    </rPh>
    <rPh sb="16" eb="18">
      <t>タイサク</t>
    </rPh>
    <phoneticPr fontId="5"/>
  </si>
  <si>
    <t>1.4　主要機器の耐用年数</t>
    <rPh sb="4" eb="6">
      <t>シュヨウ</t>
    </rPh>
    <rPh sb="6" eb="8">
      <t>キキ</t>
    </rPh>
    <rPh sb="9" eb="11">
      <t>タイヨウ</t>
    </rPh>
    <rPh sb="11" eb="13">
      <t>ネンスウ</t>
    </rPh>
    <phoneticPr fontId="5"/>
  </si>
  <si>
    <t>1.5　主要機器メーカリスト</t>
    <rPh sb="4" eb="6">
      <t>シュヨウ</t>
    </rPh>
    <rPh sb="6" eb="8">
      <t>キキ</t>
    </rPh>
    <phoneticPr fontId="5"/>
  </si>
  <si>
    <t>1.6　予備品・消耗品リスト</t>
    <rPh sb="4" eb="6">
      <t>ヨビ</t>
    </rPh>
    <rPh sb="6" eb="7">
      <t>ヒン</t>
    </rPh>
    <rPh sb="8" eb="10">
      <t>ショウモウ</t>
    </rPh>
    <rPh sb="10" eb="11">
      <t>ヒン</t>
    </rPh>
    <phoneticPr fontId="5"/>
  </si>
  <si>
    <t>1.7　アフターサービス体制</t>
    <rPh sb="12" eb="14">
      <t>タイセイ</t>
    </rPh>
    <phoneticPr fontId="5"/>
  </si>
  <si>
    <t>1.8　主要な使用特許リスト</t>
    <rPh sb="4" eb="6">
      <t>シュヨウ</t>
    </rPh>
    <rPh sb="7" eb="9">
      <t>シヨウ</t>
    </rPh>
    <rPh sb="9" eb="11">
      <t>トッキョ</t>
    </rPh>
    <phoneticPr fontId="5"/>
  </si>
  <si>
    <t>1.9 その他必要なもの</t>
    <rPh sb="6" eb="7">
      <t>タ</t>
    </rPh>
    <rPh sb="7" eb="9">
      <t>ヒツヨウ</t>
    </rPh>
    <phoneticPr fontId="5"/>
  </si>
  <si>
    <t>2.図面</t>
    <rPh sb="2" eb="4">
      <t>ズメン</t>
    </rPh>
    <phoneticPr fontId="3"/>
  </si>
  <si>
    <t>2.2　全体動線計画</t>
    <phoneticPr fontId="5"/>
  </si>
  <si>
    <t>【図面】A3判</t>
    <phoneticPr fontId="76"/>
  </si>
  <si>
    <t>(1)　ごみ・空気・排ガス・灰・集じん灰</t>
    <rPh sb="7" eb="9">
      <t>クウキ</t>
    </rPh>
    <rPh sb="10" eb="11">
      <t>ハイ</t>
    </rPh>
    <rPh sb="14" eb="15">
      <t>ハイ</t>
    </rPh>
    <rPh sb="16" eb="17">
      <t>シュウ</t>
    </rPh>
    <rPh sb="19" eb="20">
      <t>ハイ</t>
    </rPh>
    <phoneticPr fontId="5"/>
  </si>
  <si>
    <t>(2)　有害ガス除去</t>
    <rPh sb="4" eb="6">
      <t>ユウガイ</t>
    </rPh>
    <rPh sb="8" eb="10">
      <t>ジョキョ</t>
    </rPh>
    <phoneticPr fontId="5"/>
  </si>
  <si>
    <t>(3)　余熱利用</t>
    <rPh sb="4" eb="6">
      <t>ヨネツ</t>
    </rPh>
    <rPh sb="6" eb="8">
      <t>リヨウ</t>
    </rPh>
    <phoneticPr fontId="5"/>
  </si>
  <si>
    <t>(4)　給水</t>
    <rPh sb="4" eb="6">
      <t>キュウスイ</t>
    </rPh>
    <phoneticPr fontId="5"/>
  </si>
  <si>
    <t>(5)　排水処理</t>
    <rPh sb="4" eb="6">
      <t>ハイスイ</t>
    </rPh>
    <rPh sb="6" eb="8">
      <t>ショリ</t>
    </rPh>
    <phoneticPr fontId="5"/>
  </si>
  <si>
    <t>(6)　補助燃料</t>
    <rPh sb="4" eb="6">
      <t>ホジョ</t>
    </rPh>
    <rPh sb="6" eb="8">
      <t>ネンリョウ</t>
    </rPh>
    <phoneticPr fontId="5"/>
  </si>
  <si>
    <t>(7)　圧縮空気</t>
    <rPh sb="4" eb="6">
      <t>アッシュク</t>
    </rPh>
    <rPh sb="6" eb="8">
      <t>クウキ</t>
    </rPh>
    <phoneticPr fontId="5"/>
  </si>
  <si>
    <t>(8)　計装フロー</t>
    <rPh sb="4" eb="6">
      <t>ケイソウ</t>
    </rPh>
    <phoneticPr fontId="5"/>
  </si>
  <si>
    <t>(9)　その他</t>
    <rPh sb="6" eb="7">
      <t>タ</t>
    </rPh>
    <phoneticPr fontId="5"/>
  </si>
  <si>
    <t>3.施工計画書</t>
    <rPh sb="2" eb="4">
      <t>セコウ</t>
    </rPh>
    <rPh sb="4" eb="6">
      <t>ケイカク</t>
    </rPh>
    <rPh sb="6" eb="7">
      <t>ショ</t>
    </rPh>
    <phoneticPr fontId="3"/>
  </si>
  <si>
    <t>3.1　施工計画</t>
    <rPh sb="4" eb="6">
      <t>セコウ</t>
    </rPh>
    <rPh sb="6" eb="8">
      <t>ケイカク</t>
    </rPh>
    <phoneticPr fontId="5"/>
  </si>
  <si>
    <t>1)　品質管理計画</t>
    <rPh sb="3" eb="7">
      <t>ヒンシツカンリ</t>
    </rPh>
    <rPh sb="7" eb="9">
      <t>ケイカク</t>
    </rPh>
    <phoneticPr fontId="5"/>
  </si>
  <si>
    <t>自由様式</t>
    <rPh sb="0" eb="2">
      <t>ジユウ</t>
    </rPh>
    <rPh sb="2" eb="4">
      <t>ヨウシキ</t>
    </rPh>
    <phoneticPr fontId="5"/>
  </si>
  <si>
    <t>2)　防災管理計画</t>
    <rPh sb="3" eb="5">
      <t>ボウサイ</t>
    </rPh>
    <rPh sb="5" eb="7">
      <t>カンリ</t>
    </rPh>
    <rPh sb="7" eb="9">
      <t>ケイカク</t>
    </rPh>
    <phoneticPr fontId="5"/>
  </si>
  <si>
    <t>建設工事期間中の労働安全衛生対策、リスクアセスメント、防災の考え方、実施方法について説明</t>
    <rPh sb="0" eb="2">
      <t>ケンセツ</t>
    </rPh>
    <rPh sb="2" eb="4">
      <t>コウジ</t>
    </rPh>
    <rPh sb="4" eb="7">
      <t>キカンチュウ</t>
    </rPh>
    <rPh sb="8" eb="10">
      <t>ロウドウ</t>
    </rPh>
    <rPh sb="10" eb="12">
      <t>アンゼン</t>
    </rPh>
    <rPh sb="12" eb="14">
      <t>エイセイ</t>
    </rPh>
    <rPh sb="14" eb="16">
      <t>タイサク</t>
    </rPh>
    <rPh sb="27" eb="29">
      <t>ボウサイ</t>
    </rPh>
    <rPh sb="30" eb="31">
      <t>カンガ</t>
    </rPh>
    <rPh sb="32" eb="33">
      <t>カタ</t>
    </rPh>
    <rPh sb="34" eb="36">
      <t>ジッシ</t>
    </rPh>
    <rPh sb="36" eb="38">
      <t>ホウホウ</t>
    </rPh>
    <rPh sb="42" eb="44">
      <t>セツメイ</t>
    </rPh>
    <phoneticPr fontId="76"/>
  </si>
  <si>
    <t>3)　環境管理計画</t>
    <rPh sb="3" eb="5">
      <t>カンキョウ</t>
    </rPh>
    <rPh sb="5" eb="7">
      <t>カンリ</t>
    </rPh>
    <rPh sb="7" eb="9">
      <t>ケイカク</t>
    </rPh>
    <phoneticPr fontId="5"/>
  </si>
  <si>
    <t>4)　工程管理計画（工事工程表を含む）</t>
    <rPh sb="3" eb="7">
      <t>コウテイカンリ</t>
    </rPh>
    <rPh sb="7" eb="9">
      <t>ケイカク</t>
    </rPh>
    <rPh sb="10" eb="12">
      <t>コウジ</t>
    </rPh>
    <rPh sb="12" eb="14">
      <t>コウテイ</t>
    </rPh>
    <rPh sb="14" eb="15">
      <t>ヒョウ</t>
    </rPh>
    <rPh sb="16" eb="17">
      <t>フク</t>
    </rPh>
    <phoneticPr fontId="5"/>
  </si>
  <si>
    <t>各手続きも記載すること</t>
    <rPh sb="0" eb="1">
      <t>カク</t>
    </rPh>
    <rPh sb="1" eb="3">
      <t>テツヅ</t>
    </rPh>
    <rPh sb="5" eb="7">
      <t>キサイ</t>
    </rPh>
    <phoneticPr fontId="76"/>
  </si>
  <si>
    <t>5)　組織（現場管理等）</t>
    <rPh sb="3" eb="5">
      <t>ソシキ</t>
    </rPh>
    <rPh sb="6" eb="8">
      <t>ゲンバ</t>
    </rPh>
    <rPh sb="8" eb="10">
      <t>カンリ</t>
    </rPh>
    <rPh sb="10" eb="11">
      <t>トウ</t>
    </rPh>
    <phoneticPr fontId="5"/>
  </si>
  <si>
    <t>6)　施工管理計画</t>
    <rPh sb="3" eb="5">
      <t>セコウ</t>
    </rPh>
    <rPh sb="5" eb="7">
      <t>カンリ</t>
    </rPh>
    <rPh sb="7" eb="9">
      <t>ケイカク</t>
    </rPh>
    <phoneticPr fontId="5"/>
  </si>
  <si>
    <t>7)　試運転計画（運転指導計画含む）</t>
    <rPh sb="3" eb="6">
      <t>シウンテン</t>
    </rPh>
    <rPh sb="6" eb="8">
      <t>ケイカク</t>
    </rPh>
    <rPh sb="9" eb="10">
      <t>ウン</t>
    </rPh>
    <rPh sb="10" eb="11">
      <t>テン</t>
    </rPh>
    <rPh sb="11" eb="13">
      <t>シドウ</t>
    </rPh>
    <rPh sb="13" eb="15">
      <t>ケイカク</t>
    </rPh>
    <rPh sb="15" eb="16">
      <t>フク</t>
    </rPh>
    <phoneticPr fontId="5"/>
  </si>
  <si>
    <t>8)　その他の施工に関する計画</t>
    <rPh sb="3" eb="6">
      <t>ソノタ</t>
    </rPh>
    <rPh sb="7" eb="9">
      <t>セコウ</t>
    </rPh>
    <rPh sb="10" eb="11">
      <t>カン</t>
    </rPh>
    <rPh sb="13" eb="15">
      <t>ケイカク</t>
    </rPh>
    <phoneticPr fontId="5"/>
  </si>
  <si>
    <t>4.施設運営計画説明書</t>
    <rPh sb="2" eb="4">
      <t>シセツ</t>
    </rPh>
    <rPh sb="4" eb="6">
      <t>ウンエイ</t>
    </rPh>
    <rPh sb="6" eb="8">
      <t>ケイカク</t>
    </rPh>
    <rPh sb="8" eb="10">
      <t>セツメイ</t>
    </rPh>
    <rPh sb="10" eb="11">
      <t>ショ</t>
    </rPh>
    <phoneticPr fontId="3"/>
  </si>
  <si>
    <t>4.1　運営体制</t>
    <rPh sb="4" eb="6">
      <t>ウンエイ</t>
    </rPh>
    <rPh sb="6" eb="8">
      <t>タイセイ</t>
    </rPh>
    <phoneticPr fontId="5"/>
  </si>
  <si>
    <t>様式に従う</t>
    <rPh sb="0" eb="2">
      <t>ヨウシキ</t>
    </rPh>
    <rPh sb="3" eb="4">
      <t>シタガ</t>
    </rPh>
    <phoneticPr fontId="5"/>
  </si>
  <si>
    <t>4.2　維持管理計画</t>
    <rPh sb="4" eb="6">
      <t>イジ</t>
    </rPh>
    <rPh sb="6" eb="8">
      <t>カンリ</t>
    </rPh>
    <rPh sb="8" eb="10">
      <t>ケイカク</t>
    </rPh>
    <phoneticPr fontId="5"/>
  </si>
  <si>
    <t>1)　運転計画、発電・電気使用計画、電力料金</t>
    <rPh sb="3" eb="5">
      <t>ウンテン</t>
    </rPh>
    <rPh sb="5" eb="7">
      <t>ケイカク</t>
    </rPh>
    <rPh sb="8" eb="10">
      <t>ハツデン</t>
    </rPh>
    <rPh sb="11" eb="13">
      <t>デンキ</t>
    </rPh>
    <rPh sb="13" eb="15">
      <t>シヨウ</t>
    </rPh>
    <rPh sb="15" eb="17">
      <t>ケイカク</t>
    </rPh>
    <rPh sb="18" eb="20">
      <t>デンリョク</t>
    </rPh>
    <rPh sb="20" eb="22">
      <t>リョウキン</t>
    </rPh>
    <phoneticPr fontId="5"/>
  </si>
  <si>
    <t>2)　燃料・薬品等使用計画</t>
    <rPh sb="3" eb="5">
      <t>ネンリョウ</t>
    </rPh>
    <rPh sb="6" eb="8">
      <t>ヤクヒン</t>
    </rPh>
    <rPh sb="8" eb="9">
      <t>トウ</t>
    </rPh>
    <rPh sb="9" eb="11">
      <t>シヨウ</t>
    </rPh>
    <rPh sb="11" eb="13">
      <t>ケイカク</t>
    </rPh>
    <phoneticPr fontId="5"/>
  </si>
  <si>
    <t>4)　維持管理概要説明書</t>
    <rPh sb="3" eb="5">
      <t>イジ</t>
    </rPh>
    <rPh sb="5" eb="7">
      <t>カンリ</t>
    </rPh>
    <rPh sb="7" eb="9">
      <t>ガイヨウ</t>
    </rPh>
    <rPh sb="9" eb="11">
      <t>セツメイ</t>
    </rPh>
    <rPh sb="11" eb="12">
      <t>ショ</t>
    </rPh>
    <phoneticPr fontId="5"/>
  </si>
  <si>
    <t>A4判</t>
    <phoneticPr fontId="3"/>
  </si>
  <si>
    <t>維持管理概要</t>
    <rPh sb="0" eb="2">
      <t>イジ</t>
    </rPh>
    <rPh sb="2" eb="4">
      <t>カンリ</t>
    </rPh>
    <rPh sb="4" eb="6">
      <t>ガイヨウ</t>
    </rPh>
    <phoneticPr fontId="76"/>
  </si>
  <si>
    <t>4.3　防災管理計画</t>
    <rPh sb="4" eb="6">
      <t>ボウサイ</t>
    </rPh>
    <rPh sb="6" eb="8">
      <t>カンリ</t>
    </rPh>
    <rPh sb="8" eb="10">
      <t>ケイカク</t>
    </rPh>
    <phoneticPr fontId="5"/>
  </si>
  <si>
    <t>運営期間中の労働安全衛生対策、リスクアセスメント、防災の考え方、実施方法について説明</t>
    <rPh sb="0" eb="2">
      <t>ウンエイ</t>
    </rPh>
    <rPh sb="2" eb="4">
      <t>キカン</t>
    </rPh>
    <rPh sb="6" eb="8">
      <t>ロウドウ</t>
    </rPh>
    <rPh sb="8" eb="10">
      <t>アンゼン</t>
    </rPh>
    <rPh sb="10" eb="12">
      <t>エイセイ</t>
    </rPh>
    <rPh sb="25" eb="27">
      <t>ボウサイ</t>
    </rPh>
    <rPh sb="28" eb="29">
      <t>カンガ</t>
    </rPh>
    <rPh sb="30" eb="31">
      <t>カタ</t>
    </rPh>
    <rPh sb="32" eb="34">
      <t>ジッシ</t>
    </rPh>
    <rPh sb="34" eb="36">
      <t>ホウホウ</t>
    </rPh>
    <rPh sb="40" eb="42">
      <t>セツメイ</t>
    </rPh>
    <phoneticPr fontId="5"/>
  </si>
  <si>
    <t>測定項目及び頻度を記載し、環境管理計画を説明する</t>
    <rPh sb="0" eb="2">
      <t>ソクテイ</t>
    </rPh>
    <rPh sb="2" eb="4">
      <t>コウモク</t>
    </rPh>
    <rPh sb="4" eb="5">
      <t>オヨ</t>
    </rPh>
    <rPh sb="6" eb="8">
      <t>ヒンド</t>
    </rPh>
    <rPh sb="9" eb="11">
      <t>キサイ</t>
    </rPh>
    <rPh sb="13" eb="15">
      <t>カンキョウ</t>
    </rPh>
    <rPh sb="15" eb="17">
      <t>カンリ</t>
    </rPh>
    <rPh sb="17" eb="19">
      <t>ケイカク</t>
    </rPh>
    <rPh sb="20" eb="22">
      <t>セツメイ</t>
    </rPh>
    <phoneticPr fontId="76"/>
  </si>
  <si>
    <t>4.6　機器取扱に必要な資格者リスト</t>
    <rPh sb="4" eb="6">
      <t>キキ</t>
    </rPh>
    <rPh sb="6" eb="8">
      <t>トリアツカイ</t>
    </rPh>
    <rPh sb="9" eb="11">
      <t>ヒツヨウ</t>
    </rPh>
    <rPh sb="12" eb="15">
      <t>シカクシャ</t>
    </rPh>
    <phoneticPr fontId="5"/>
  </si>
  <si>
    <t>要求水準書記載内容と不整合がある箇所について代替案、代替案説明資料箇所等の説明を行う</t>
    <rPh sb="0" eb="2">
      <t>ヨウキュウ</t>
    </rPh>
    <rPh sb="2" eb="4">
      <t>スイジュン</t>
    </rPh>
    <rPh sb="4" eb="5">
      <t>ショ</t>
    </rPh>
    <rPh sb="5" eb="7">
      <t>キサイ</t>
    </rPh>
    <rPh sb="7" eb="9">
      <t>ナイヨウ</t>
    </rPh>
    <rPh sb="10" eb="13">
      <t>フセイゴウ</t>
    </rPh>
    <rPh sb="16" eb="18">
      <t>カショ</t>
    </rPh>
    <rPh sb="22" eb="25">
      <t>ダイタイアン</t>
    </rPh>
    <rPh sb="35" eb="36">
      <t>トウ</t>
    </rPh>
    <rPh sb="37" eb="39">
      <t>セツメイ</t>
    </rPh>
    <rPh sb="40" eb="41">
      <t>オコナ</t>
    </rPh>
    <phoneticPr fontId="5"/>
  </si>
  <si>
    <t>技術提案書</t>
    <rPh sb="0" eb="2">
      <t>ギジュツ</t>
    </rPh>
    <rPh sb="2" eb="4">
      <t>テイアン</t>
    </rPh>
    <rPh sb="4" eb="5">
      <t>ショ</t>
    </rPh>
    <phoneticPr fontId="5"/>
  </si>
  <si>
    <t>一般事項</t>
    <rPh sb="0" eb="2">
      <t>イッパン</t>
    </rPh>
    <rPh sb="2" eb="4">
      <t>ジコウ</t>
    </rPh>
    <phoneticPr fontId="76"/>
  </si>
  <si>
    <t>No.</t>
    <phoneticPr fontId="76"/>
  </si>
  <si>
    <t>要求水準書該当箇所</t>
    <rPh sb="0" eb="2">
      <t>ヨウキュウ</t>
    </rPh>
    <rPh sb="2" eb="4">
      <t>スイジュン</t>
    </rPh>
    <rPh sb="4" eb="5">
      <t>ショ</t>
    </rPh>
    <rPh sb="5" eb="7">
      <t>ガイトウ</t>
    </rPh>
    <rPh sb="7" eb="9">
      <t>カショ</t>
    </rPh>
    <phoneticPr fontId="76"/>
  </si>
  <si>
    <t>要求水準書記載事項</t>
    <rPh sb="0" eb="2">
      <t>ヨウキュウ</t>
    </rPh>
    <rPh sb="2" eb="4">
      <t>スイジュン</t>
    </rPh>
    <rPh sb="4" eb="5">
      <t>ショ</t>
    </rPh>
    <rPh sb="5" eb="7">
      <t>キサイ</t>
    </rPh>
    <rPh sb="7" eb="9">
      <t>ジコウ</t>
    </rPh>
    <phoneticPr fontId="76"/>
  </si>
  <si>
    <t>変更提案内容</t>
    <rPh sb="0" eb="2">
      <t>ヘンコウ</t>
    </rPh>
    <rPh sb="2" eb="4">
      <t>テイアン</t>
    </rPh>
    <rPh sb="4" eb="6">
      <t>ナイヨウ</t>
    </rPh>
    <phoneticPr fontId="76"/>
  </si>
  <si>
    <t>変更理由</t>
    <rPh sb="0" eb="2">
      <t>ヘンコウ</t>
    </rPh>
    <rPh sb="2" eb="4">
      <t>リユウ</t>
    </rPh>
    <phoneticPr fontId="76"/>
  </si>
  <si>
    <t>頁</t>
    <rPh sb="0" eb="1">
      <t>ページ</t>
    </rPh>
    <phoneticPr fontId="76"/>
  </si>
  <si>
    <t>章</t>
    <rPh sb="0" eb="1">
      <t>ショウ</t>
    </rPh>
    <phoneticPr fontId="76"/>
  </si>
  <si>
    <t>節</t>
    <rPh sb="0" eb="1">
      <t>セツ</t>
    </rPh>
    <phoneticPr fontId="76"/>
  </si>
  <si>
    <t>項以下</t>
    <rPh sb="0" eb="1">
      <t>コウ</t>
    </rPh>
    <rPh sb="1" eb="3">
      <t>イカ</t>
    </rPh>
    <phoneticPr fontId="76"/>
  </si>
  <si>
    <t>例</t>
    <rPh sb="0" eb="1">
      <t>レイ</t>
    </rPh>
    <phoneticPr fontId="76"/>
  </si>
  <si>
    <t>生活排水　　全量再利用</t>
    <rPh sb="0" eb="2">
      <t>セイカツ</t>
    </rPh>
    <rPh sb="2" eb="4">
      <t>ハイスイ</t>
    </rPh>
    <rPh sb="6" eb="8">
      <t>ゼンリョウ</t>
    </rPh>
    <rPh sb="8" eb="9">
      <t>サイ</t>
    </rPh>
    <rPh sb="9" eb="11">
      <t>リヨウ</t>
    </rPh>
    <phoneticPr fontId="76"/>
  </si>
  <si>
    <t>プラント用水として利用可能なため</t>
    <rPh sb="4" eb="6">
      <t>ヨウスイ</t>
    </rPh>
    <rPh sb="9" eb="11">
      <t>リヨウ</t>
    </rPh>
    <rPh sb="11" eb="13">
      <t>カノウ</t>
    </rPh>
    <phoneticPr fontId="76"/>
  </si>
  <si>
    <t>※要求水準書と異なる提案をする場合、要求水準書該当箇所、変更提案内容、変更理由を説明する（必ずしも変更提案を認めるものではない）</t>
    <rPh sb="1" eb="3">
      <t>ヨウキュウ</t>
    </rPh>
    <rPh sb="3" eb="5">
      <t>スイジュン</t>
    </rPh>
    <rPh sb="5" eb="6">
      <t>ショ</t>
    </rPh>
    <rPh sb="7" eb="8">
      <t>コト</t>
    </rPh>
    <rPh sb="10" eb="12">
      <t>テイアン</t>
    </rPh>
    <rPh sb="15" eb="17">
      <t>バアイ</t>
    </rPh>
    <rPh sb="18" eb="20">
      <t>ヨウキュウ</t>
    </rPh>
    <rPh sb="20" eb="22">
      <t>スイジュン</t>
    </rPh>
    <rPh sb="22" eb="23">
      <t>ショ</t>
    </rPh>
    <rPh sb="23" eb="25">
      <t>ガイトウ</t>
    </rPh>
    <rPh sb="25" eb="27">
      <t>カショ</t>
    </rPh>
    <rPh sb="28" eb="30">
      <t>ヘンコウ</t>
    </rPh>
    <rPh sb="30" eb="32">
      <t>テイアン</t>
    </rPh>
    <rPh sb="32" eb="34">
      <t>ナイヨウ</t>
    </rPh>
    <rPh sb="35" eb="37">
      <t>ヘンコウ</t>
    </rPh>
    <rPh sb="37" eb="39">
      <t>リユウ</t>
    </rPh>
    <rPh sb="40" eb="42">
      <t>セツメイ</t>
    </rPh>
    <phoneticPr fontId="76"/>
  </si>
  <si>
    <t>※必要に応じて、行の追加を行うこと</t>
    <rPh sb="1" eb="3">
      <t>ヒツヨウ</t>
    </rPh>
    <rPh sb="4" eb="5">
      <t>オウ</t>
    </rPh>
    <rPh sb="8" eb="9">
      <t>ギョウ</t>
    </rPh>
    <rPh sb="10" eb="12">
      <t>ツイカ</t>
    </rPh>
    <rPh sb="13" eb="14">
      <t>オコナ</t>
    </rPh>
    <phoneticPr fontId="76"/>
  </si>
  <si>
    <t>項　　目</t>
    <rPh sb="0" eb="1">
      <t>コウ</t>
    </rPh>
    <rPh sb="3" eb="4">
      <t>メ</t>
    </rPh>
    <phoneticPr fontId="5"/>
  </si>
  <si>
    <t>要求水準書記載事項</t>
    <rPh sb="0" eb="2">
      <t>ヨウキュウ</t>
    </rPh>
    <rPh sb="2" eb="4">
      <t>スイジュン</t>
    </rPh>
    <rPh sb="4" eb="5">
      <t>ショ</t>
    </rPh>
    <rPh sb="5" eb="7">
      <t>キサイ</t>
    </rPh>
    <rPh sb="7" eb="9">
      <t>ジコウ</t>
    </rPh>
    <phoneticPr fontId="5"/>
  </si>
  <si>
    <t>提案内容（行の挿入は行わないこと）</t>
    <rPh sb="0" eb="2">
      <t>テイアン</t>
    </rPh>
    <rPh sb="2" eb="4">
      <t>ナイヨウ</t>
    </rPh>
    <rPh sb="5" eb="6">
      <t>ギョウ</t>
    </rPh>
    <rPh sb="7" eb="9">
      <t>ソウニュウ</t>
    </rPh>
    <rPh sb="10" eb="11">
      <t>オコナ</t>
    </rPh>
    <phoneticPr fontId="5"/>
  </si>
  <si>
    <t>-</t>
  </si>
  <si>
    <t>主要部</t>
    <rPh sb="0" eb="2">
      <t>シュヨウ</t>
    </rPh>
    <rPh sb="2" eb="3">
      <t>ブ</t>
    </rPh>
    <phoneticPr fontId="5"/>
  </si>
  <si>
    <t>2 受入れ供給設備</t>
    <rPh sb="2" eb="4">
      <t>ウケイ</t>
    </rPh>
    <rPh sb="5" eb="7">
      <t>キョウキュウ</t>
    </rPh>
    <rPh sb="7" eb="9">
      <t>セツビ</t>
    </rPh>
    <phoneticPr fontId="5"/>
  </si>
  <si>
    <t>形　式</t>
    <rPh sb="0" eb="1">
      <t>カタチ</t>
    </rPh>
    <phoneticPr fontId="5"/>
  </si>
  <si>
    <t>基</t>
    <rPh sb="0" eb="1">
      <t>キ</t>
    </rPh>
    <phoneticPr fontId="3"/>
  </si>
  <si>
    <t>主要項目</t>
    <rPh sb="0" eb="2">
      <t>シュヨウ</t>
    </rPh>
    <rPh sb="2" eb="4">
      <t>コウモク</t>
    </rPh>
    <phoneticPr fontId="5"/>
  </si>
  <si>
    <t>その他も具体的に記載のこと</t>
    <rPh sb="2" eb="3">
      <t>タ</t>
    </rPh>
    <rPh sb="4" eb="7">
      <t>グタイテキ</t>
    </rPh>
    <rPh sb="8" eb="10">
      <t>キサイ</t>
    </rPh>
    <phoneticPr fontId="5"/>
  </si>
  <si>
    <t>形　式</t>
    <rPh sb="0" eb="1">
      <t>カタチ</t>
    </rPh>
    <rPh sb="2" eb="3">
      <t>シキ</t>
    </rPh>
    <phoneticPr fontId="5"/>
  </si>
  <si>
    <t>基</t>
    <rPh sb="0" eb="1">
      <t>キ</t>
    </rPh>
    <phoneticPr fontId="5"/>
  </si>
  <si>
    <t>扉寸法</t>
  </si>
  <si>
    <t>電動</t>
    <rPh sb="0" eb="1">
      <t>デン</t>
    </rPh>
    <rPh sb="1" eb="2">
      <t>ドウ</t>
    </rPh>
    <phoneticPr fontId="5"/>
  </si>
  <si>
    <t>〔　　　〕秒以内</t>
    <rPh sb="5" eb="6">
      <t>ビョウ</t>
    </rPh>
    <rPh sb="6" eb="8">
      <t>イナイ</t>
    </rPh>
    <phoneticPr fontId="5"/>
  </si>
  <si>
    <t>秒以内</t>
    <rPh sb="0" eb="1">
      <t>ビョウ</t>
    </rPh>
    <rPh sb="1" eb="3">
      <t>イナイ</t>
    </rPh>
    <phoneticPr fontId="5"/>
  </si>
  <si>
    <t>エアカーテン、その他必要な機器〔　　〕</t>
    <rPh sb="9" eb="10">
      <t>タ</t>
    </rPh>
    <rPh sb="10" eb="12">
      <t>ヒツヨウ</t>
    </rPh>
    <rPh sb="13" eb="15">
      <t>キキ</t>
    </rPh>
    <phoneticPr fontId="5"/>
  </si>
  <si>
    <t>観音開き式</t>
    <rPh sb="0" eb="2">
      <t>カンノン</t>
    </rPh>
    <rPh sb="2" eb="3">
      <t>ヒラ</t>
    </rPh>
    <rPh sb="4" eb="5">
      <t>シキ</t>
    </rPh>
    <phoneticPr fontId="5"/>
  </si>
  <si>
    <t>ダンピングボックス用</t>
    <rPh sb="9" eb="10">
      <t>ヨウ</t>
    </rPh>
    <phoneticPr fontId="3"/>
  </si>
  <si>
    <t>開閉時間</t>
    <rPh sb="0" eb="2">
      <t>カイヘイ</t>
    </rPh>
    <rPh sb="2" eb="4">
      <t>ジカン</t>
    </rPh>
    <phoneticPr fontId="5"/>
  </si>
  <si>
    <t>開口寸法</t>
    <rPh sb="0" eb="2">
      <t>カイコウ</t>
    </rPh>
    <rPh sb="2" eb="4">
      <t>スンポウ</t>
    </rPh>
    <phoneticPr fontId="5"/>
  </si>
  <si>
    <t>主要材質</t>
  </si>
  <si>
    <t>車両検知方式</t>
  </si>
  <si>
    <t>形　式</t>
  </si>
  <si>
    <t>主要部材質</t>
    <rPh sb="0" eb="2">
      <t>シュヨウ</t>
    </rPh>
    <rPh sb="2" eb="3">
      <t>ブ</t>
    </rPh>
    <rPh sb="3" eb="5">
      <t>ザイシツ</t>
    </rPh>
    <phoneticPr fontId="5"/>
  </si>
  <si>
    <t>材質</t>
    <rPh sb="0" eb="2">
      <t>ザイシツ</t>
    </rPh>
    <phoneticPr fontId="3"/>
  </si>
  <si>
    <t>材質</t>
    <rPh sb="0" eb="2">
      <t>ザイシツ</t>
    </rPh>
    <phoneticPr fontId="76"/>
  </si>
  <si>
    <t>厚さ</t>
    <rPh sb="0" eb="1">
      <t>アツ</t>
    </rPh>
    <phoneticPr fontId="76"/>
  </si>
  <si>
    <t>ダンピング所要時間</t>
    <rPh sb="5" eb="7">
      <t>ショヨウ</t>
    </rPh>
    <rPh sb="7" eb="9">
      <t>ジカン</t>
    </rPh>
    <phoneticPr fontId="5"/>
  </si>
  <si>
    <t>秒以内</t>
    <rPh sb="0" eb="1">
      <t>ビョウ</t>
    </rPh>
    <rPh sb="1" eb="3">
      <t>イナイ</t>
    </rPh>
    <phoneticPr fontId="3"/>
  </si>
  <si>
    <t>〔　　〕V×〔　　〕p×〔　　〕kW</t>
  </si>
  <si>
    <t>必要な機器〔　　　〕</t>
    <rPh sb="0" eb="2">
      <t>ヒツヨウ</t>
    </rPh>
    <rPh sb="3" eb="5">
      <t>キキ</t>
    </rPh>
    <phoneticPr fontId="5"/>
  </si>
  <si>
    <t>具体的に記載のこと</t>
    <rPh sb="0" eb="3">
      <t>グタイテキ</t>
    </rPh>
    <rPh sb="4" eb="6">
      <t>キサイ</t>
    </rPh>
    <phoneticPr fontId="5"/>
  </si>
  <si>
    <t>日分</t>
    <rPh sb="0" eb="1">
      <t>ニチ</t>
    </rPh>
    <rPh sb="1" eb="2">
      <t>ブン</t>
    </rPh>
    <phoneticPr fontId="3"/>
  </si>
  <si>
    <t>底部</t>
    <rPh sb="0" eb="1">
      <t>ソコ</t>
    </rPh>
    <rPh sb="1" eb="2">
      <t>ブ</t>
    </rPh>
    <phoneticPr fontId="3"/>
  </si>
  <si>
    <t>厚さ100mm以上</t>
    <rPh sb="0" eb="1">
      <t>アツ</t>
    </rPh>
    <phoneticPr fontId="3"/>
  </si>
  <si>
    <t>厚さ70mm以上</t>
    <rPh sb="0" eb="1">
      <t>アツ</t>
    </rPh>
    <phoneticPr fontId="3"/>
  </si>
  <si>
    <t>2基</t>
    <rPh sb="1" eb="2">
      <t>キ</t>
    </rPh>
    <phoneticPr fontId="5"/>
  </si>
  <si>
    <t>定格荷重算出用</t>
    <rPh sb="6" eb="7">
      <t>ヨウ</t>
    </rPh>
    <phoneticPr fontId="5"/>
  </si>
  <si>
    <t>稼働率算出用</t>
    <rPh sb="5" eb="6">
      <t>ヨウ</t>
    </rPh>
    <phoneticPr fontId="5"/>
  </si>
  <si>
    <t>各部速度</t>
    <rPh sb="0" eb="2">
      <t>カクブ</t>
    </rPh>
    <rPh sb="2" eb="4">
      <t>ソクド</t>
    </rPh>
    <phoneticPr fontId="5"/>
  </si>
  <si>
    <t>出力</t>
    <rPh sb="0" eb="1">
      <t>シュツ</t>
    </rPh>
    <rPh sb="1" eb="2">
      <t>リョク</t>
    </rPh>
    <phoneticPr fontId="5"/>
  </si>
  <si>
    <t>秒</t>
    <rPh sb="0" eb="1">
      <t>ビョウ</t>
    </rPh>
    <phoneticPr fontId="5"/>
  </si>
  <si>
    <t>制御装置、投入量計量装置（指示計、記録計、積算計）、表示装置、クレーン操作卓、バケット振止装置、転落防止ネット、その他必要な機器〔　　〕</t>
    <rPh sb="0" eb="2">
      <t>セイギョ</t>
    </rPh>
    <rPh sb="2" eb="4">
      <t>ソウチ</t>
    </rPh>
    <rPh sb="5" eb="7">
      <t>トウニュウ</t>
    </rPh>
    <rPh sb="7" eb="8">
      <t>リョウ</t>
    </rPh>
    <rPh sb="8" eb="10">
      <t>ケイリョウ</t>
    </rPh>
    <rPh sb="10" eb="12">
      <t>ソウチ</t>
    </rPh>
    <rPh sb="13" eb="15">
      <t>シジ</t>
    </rPh>
    <rPh sb="15" eb="16">
      <t>ケイ</t>
    </rPh>
    <rPh sb="17" eb="20">
      <t>キロクケイ</t>
    </rPh>
    <rPh sb="21" eb="23">
      <t>セキサン</t>
    </rPh>
    <rPh sb="23" eb="24">
      <t>ケイ</t>
    </rPh>
    <rPh sb="26" eb="28">
      <t>ヒョウジ</t>
    </rPh>
    <rPh sb="28" eb="30">
      <t>ソウチ</t>
    </rPh>
    <rPh sb="35" eb="38">
      <t>ソウサタク</t>
    </rPh>
    <rPh sb="43" eb="44">
      <t>シン</t>
    </rPh>
    <rPh sb="44" eb="45">
      <t>トメ</t>
    </rPh>
    <rPh sb="45" eb="47">
      <t>ソウチ</t>
    </rPh>
    <rPh sb="48" eb="50">
      <t>テンラク</t>
    </rPh>
    <rPh sb="50" eb="52">
      <t>ボウシ</t>
    </rPh>
    <rPh sb="58" eb="59">
      <t>タ</t>
    </rPh>
    <rPh sb="59" eb="61">
      <t>ヒツヨウ</t>
    </rPh>
    <rPh sb="62" eb="64">
      <t>キキ</t>
    </rPh>
    <phoneticPr fontId="5"/>
  </si>
  <si>
    <t>鋼板溶接製</t>
    <rPh sb="0" eb="2">
      <t>コウハン</t>
    </rPh>
    <rPh sb="2" eb="4">
      <t>ヨウセツ</t>
    </rPh>
    <rPh sb="4" eb="5">
      <t>セイ</t>
    </rPh>
    <phoneticPr fontId="5"/>
  </si>
  <si>
    <t>数　量</t>
    <rPh sb="0" eb="1">
      <t>カズ</t>
    </rPh>
    <rPh sb="2" eb="3">
      <t>リョウ</t>
    </rPh>
    <phoneticPr fontId="5"/>
  </si>
  <si>
    <t>〔　　〕mm以上（滑り面〔　　〕mm以上）</t>
  </si>
  <si>
    <t>寸法</t>
    <rPh sb="0" eb="1">
      <t>スン</t>
    </rPh>
    <rPh sb="1" eb="2">
      <t>ホウ</t>
    </rPh>
    <phoneticPr fontId="5"/>
  </si>
  <si>
    <t>付属機器</t>
    <rPh sb="0" eb="2">
      <t>フゾク</t>
    </rPh>
    <rPh sb="2" eb="4">
      <t>キキ</t>
    </rPh>
    <phoneticPr fontId="5"/>
  </si>
  <si>
    <t>階段、その他必要な機器〔　　　　　〕</t>
    <rPh sb="0" eb="2">
      <t>カイダン</t>
    </rPh>
    <rPh sb="5" eb="6">
      <t>タ</t>
    </rPh>
    <rPh sb="6" eb="8">
      <t>ヒツヨウ</t>
    </rPh>
    <rPh sb="9" eb="11">
      <t>キキ</t>
    </rPh>
    <phoneticPr fontId="5"/>
  </si>
  <si>
    <t>1基</t>
    <rPh sb="1" eb="2">
      <t>キ</t>
    </rPh>
    <phoneticPr fontId="5"/>
  </si>
  <si>
    <t>〔　　〕mm×〔　　〕mm×〔　　〕mm以下</t>
    <rPh sb="20" eb="22">
      <t>イカ</t>
    </rPh>
    <phoneticPr fontId="5"/>
  </si>
  <si>
    <t>破砕刃</t>
    <rPh sb="0" eb="2">
      <t>ハサイ</t>
    </rPh>
    <rPh sb="2" eb="3">
      <t>ハ</t>
    </rPh>
    <phoneticPr fontId="5"/>
  </si>
  <si>
    <t>電動機（油圧ポンプ）</t>
    <rPh sb="4" eb="6">
      <t>ユアツ</t>
    </rPh>
    <phoneticPr fontId="5"/>
  </si>
  <si>
    <t>〔　　　〕基</t>
    <rPh sb="5" eb="6">
      <t>モトイ</t>
    </rPh>
    <phoneticPr fontId="5"/>
  </si>
  <si>
    <t>〔　　　〕%以上</t>
    <rPh sb="6" eb="8">
      <t>イジョウ</t>
    </rPh>
    <phoneticPr fontId="5"/>
  </si>
  <si>
    <t>％以上</t>
    <rPh sb="1" eb="3">
      <t>イジョウ</t>
    </rPh>
    <phoneticPr fontId="5"/>
  </si>
  <si>
    <t>活性炭脱臭方式</t>
    <rPh sb="0" eb="3">
      <t>カッセイタン</t>
    </rPh>
    <rPh sb="3" eb="5">
      <t>ダッシュウ</t>
    </rPh>
    <rPh sb="5" eb="7">
      <t>ホウシキ</t>
    </rPh>
    <phoneticPr fontId="5"/>
  </si>
  <si>
    <t>式</t>
    <rPh sb="0" eb="1">
      <t>シキ</t>
    </rPh>
    <phoneticPr fontId="5"/>
  </si>
  <si>
    <t>活性炭交換頻度</t>
    <rPh sb="3" eb="5">
      <t>コウカン</t>
    </rPh>
    <rPh sb="5" eb="7">
      <t>ヒンド</t>
    </rPh>
    <phoneticPr fontId="5"/>
  </si>
  <si>
    <t>〔　　　〕回/年</t>
    <rPh sb="5" eb="6">
      <t>カイ</t>
    </rPh>
    <rPh sb="7" eb="8">
      <t>ネン</t>
    </rPh>
    <phoneticPr fontId="5"/>
  </si>
  <si>
    <t>回/年</t>
    <rPh sb="0" eb="1">
      <t>カイ</t>
    </rPh>
    <rPh sb="2" eb="3">
      <t>ネン</t>
    </rPh>
    <phoneticPr fontId="5"/>
  </si>
  <si>
    <t>入口臭気濃度</t>
    <rPh sb="0" eb="2">
      <t>イリグチ</t>
    </rPh>
    <rPh sb="2" eb="4">
      <t>シュウキ</t>
    </rPh>
    <rPh sb="4" eb="6">
      <t>ノウド</t>
    </rPh>
    <phoneticPr fontId="5"/>
  </si>
  <si>
    <t>貴社想定値
臭気濃度=10^(臭気指数/10)</t>
    <rPh sb="0" eb="2">
      <t>キシャ</t>
    </rPh>
    <rPh sb="2" eb="4">
      <t>ソウテイ</t>
    </rPh>
    <rPh sb="4" eb="5">
      <t>チ</t>
    </rPh>
    <phoneticPr fontId="5"/>
  </si>
  <si>
    <t>出口臭気濃度</t>
    <rPh sb="0" eb="1">
      <t>デ</t>
    </rPh>
    <phoneticPr fontId="5"/>
  </si>
  <si>
    <t>悪臭防止法における排出口規制に適合</t>
    <rPh sb="0" eb="2">
      <t>アクシュウ</t>
    </rPh>
    <rPh sb="2" eb="5">
      <t>ボウシホウ</t>
    </rPh>
    <rPh sb="9" eb="11">
      <t>ハイシュツ</t>
    </rPh>
    <rPh sb="11" eb="12">
      <t>グチ</t>
    </rPh>
    <rPh sb="12" eb="14">
      <t>キセイ</t>
    </rPh>
    <rPh sb="15" eb="17">
      <t>テキゴウ</t>
    </rPh>
    <phoneticPr fontId="5"/>
  </si>
  <si>
    <t>脱臭用送風機</t>
    <rPh sb="2" eb="3">
      <t>ヨウ</t>
    </rPh>
    <rPh sb="3" eb="6">
      <t>ソウフウキ</t>
    </rPh>
    <phoneticPr fontId="5"/>
  </si>
  <si>
    <t>〔　　　〕台</t>
    <rPh sb="5" eb="6">
      <t>ダイ</t>
    </rPh>
    <phoneticPr fontId="5"/>
  </si>
  <si>
    <t>台</t>
    <rPh sb="0" eb="1">
      <t>ダイ</t>
    </rPh>
    <phoneticPr fontId="5"/>
  </si>
  <si>
    <t>容　量</t>
    <rPh sb="0" eb="1">
      <t>カタチ</t>
    </rPh>
    <rPh sb="2" eb="3">
      <t>リョウ</t>
    </rPh>
    <phoneticPr fontId="5"/>
  </si>
  <si>
    <t>駆動式</t>
    <rPh sb="0" eb="2">
      <t>クドウ</t>
    </rPh>
    <rPh sb="2" eb="3">
      <t>シキ</t>
    </rPh>
    <phoneticPr fontId="5"/>
  </si>
  <si>
    <t>電動機</t>
    <rPh sb="0" eb="3">
      <t>デンドウキ</t>
    </rPh>
    <phoneticPr fontId="5"/>
  </si>
  <si>
    <t>操作方式</t>
    <rPh sb="0" eb="2">
      <t>ソウサ</t>
    </rPh>
    <rPh sb="2" eb="4">
      <t>ホウシキ</t>
    </rPh>
    <phoneticPr fontId="5"/>
  </si>
  <si>
    <t>高圧噴霧式</t>
    <rPh sb="0" eb="2">
      <t>コウアツ</t>
    </rPh>
    <rPh sb="2" eb="4">
      <t>フンム</t>
    </rPh>
    <rPh sb="4" eb="5">
      <t>シキ</t>
    </rPh>
    <phoneticPr fontId="5"/>
  </si>
  <si>
    <t>1式</t>
    <rPh sb="1" eb="2">
      <t>シキ</t>
    </rPh>
    <phoneticPr fontId="5"/>
  </si>
  <si>
    <t>式</t>
    <rPh sb="0" eb="1">
      <t>シキ</t>
    </rPh>
    <phoneticPr fontId="3"/>
  </si>
  <si>
    <t>噴射ノズル</t>
    <rPh sb="0" eb="2">
      <t>フンシャ</t>
    </rPh>
    <phoneticPr fontId="5"/>
  </si>
  <si>
    <t>〔　　　〕本</t>
    <rPh sb="5" eb="6">
      <t>ホン</t>
    </rPh>
    <phoneticPr fontId="5"/>
  </si>
  <si>
    <t>本</t>
    <rPh sb="0" eb="1">
      <t>ホン</t>
    </rPh>
    <phoneticPr fontId="3"/>
  </si>
  <si>
    <t>付属機器</t>
  </si>
  <si>
    <t>その他も具体的に記載のこと</t>
    <rPh sb="2" eb="3">
      <t>タ</t>
    </rPh>
    <rPh sb="4" eb="6">
      <t>グタイ</t>
    </rPh>
    <rPh sb="8" eb="10">
      <t>キサイ</t>
    </rPh>
    <phoneticPr fontId="5"/>
  </si>
  <si>
    <t>〔　　　〕基</t>
    <rPh sb="5" eb="6">
      <t>キ</t>
    </rPh>
    <phoneticPr fontId="3"/>
  </si>
  <si>
    <t>主要材質</t>
    <rPh sb="0" eb="2">
      <t>シュヨウ</t>
    </rPh>
    <rPh sb="2" eb="4">
      <t>ザイシツ</t>
    </rPh>
    <phoneticPr fontId="5"/>
  </si>
  <si>
    <t>吐出量</t>
    <rPh sb="0" eb="1">
      <t>ト</t>
    </rPh>
    <rPh sb="1" eb="2">
      <t>シュツ</t>
    </rPh>
    <rPh sb="2" eb="3">
      <t>リョウ</t>
    </rPh>
    <phoneticPr fontId="5"/>
  </si>
  <si>
    <t>3 燃焼設備</t>
    <rPh sb="2" eb="4">
      <t>ネンショウ</t>
    </rPh>
    <rPh sb="4" eb="6">
      <t>セツビ</t>
    </rPh>
    <phoneticPr fontId="5"/>
  </si>
  <si>
    <t>材質</t>
    <rPh sb="0" eb="1">
      <t>ザイ</t>
    </rPh>
    <rPh sb="1" eb="2">
      <t>シツ</t>
    </rPh>
    <phoneticPr fontId="5"/>
  </si>
  <si>
    <t>幅〔　　　〕m×長さ〔　　　〕m</t>
    <rPh sb="0" eb="1">
      <t>ハバ</t>
    </rPh>
    <rPh sb="8" eb="9">
      <t>ナガ</t>
    </rPh>
    <phoneticPr fontId="5"/>
  </si>
  <si>
    <t>幅〔　　　〕×長さ〔　　　〕</t>
    <rPh sb="0" eb="1">
      <t>ハバ</t>
    </rPh>
    <rPh sb="7" eb="8">
      <t>ナガ</t>
    </rPh>
    <phoneticPr fontId="5"/>
  </si>
  <si>
    <t>3.2 燃焼装置</t>
    <rPh sb="4" eb="6">
      <t>ネンショウ</t>
    </rPh>
    <rPh sb="6" eb="8">
      <t>ソウチ</t>
    </rPh>
    <phoneticPr fontId="5"/>
  </si>
  <si>
    <t>1) 給じん装置</t>
    <rPh sb="3" eb="4">
      <t>キュウ</t>
    </rPh>
    <rPh sb="6" eb="8">
      <t>ソウチ</t>
    </rPh>
    <phoneticPr fontId="5"/>
  </si>
  <si>
    <t>構造</t>
    <rPh sb="0" eb="1">
      <t>コウ</t>
    </rPh>
    <rPh sb="1" eb="2">
      <t>ツク</t>
    </rPh>
    <phoneticPr fontId="5"/>
  </si>
  <si>
    <t>能力</t>
    <rPh sb="0" eb="1">
      <t>ノウ</t>
    </rPh>
    <rPh sb="1" eb="2">
      <t>リキ</t>
    </rPh>
    <phoneticPr fontId="5"/>
  </si>
  <si>
    <t>主要材質</t>
    <rPh sb="0" eb="2">
      <t>シュヨウ</t>
    </rPh>
    <phoneticPr fontId="5"/>
  </si>
  <si>
    <t>傾斜角度</t>
    <rPh sb="0" eb="2">
      <t>ケイシャ</t>
    </rPh>
    <rPh sb="2" eb="4">
      <t>カクド</t>
    </rPh>
    <phoneticPr fontId="5"/>
  </si>
  <si>
    <t>速度制御方式</t>
    <rPh sb="0" eb="2">
      <t>ソクド</t>
    </rPh>
    <rPh sb="2" eb="4">
      <t>セイギョ</t>
    </rPh>
    <rPh sb="4" eb="6">
      <t>ホウシキ</t>
    </rPh>
    <phoneticPr fontId="5"/>
  </si>
  <si>
    <t>ストーカ式燃焼装置</t>
    <rPh sb="4" eb="5">
      <t>シキ</t>
    </rPh>
    <rPh sb="5" eb="7">
      <t>ネンショウ</t>
    </rPh>
    <rPh sb="7" eb="9">
      <t>ソウチ</t>
    </rPh>
    <phoneticPr fontId="5"/>
  </si>
  <si>
    <t>kg/h以上</t>
    <rPh sb="4" eb="6">
      <t>イジョウ</t>
    </rPh>
    <phoneticPr fontId="5"/>
  </si>
  <si>
    <t>火格子〔　　　〕</t>
    <rPh sb="0" eb="3">
      <t>ヒゴウシ</t>
    </rPh>
    <phoneticPr fontId="5"/>
  </si>
  <si>
    <t>火格子燃焼率</t>
    <rPh sb="0" eb="3">
      <t>ヒゴウシ</t>
    </rPh>
    <rPh sb="3" eb="5">
      <t>ネンショウ</t>
    </rPh>
    <rPh sb="5" eb="6">
      <t>リツ</t>
    </rPh>
    <phoneticPr fontId="5"/>
  </si>
  <si>
    <t>自動（ACC）、遠隔手動、現場手動</t>
    <rPh sb="0" eb="2">
      <t>ジドウ</t>
    </rPh>
    <rPh sb="8" eb="10">
      <t>エンカク</t>
    </rPh>
    <rPh sb="10" eb="12">
      <t>シュドウ</t>
    </rPh>
    <rPh sb="13" eb="15">
      <t>ゲンバ</t>
    </rPh>
    <rPh sb="15" eb="17">
      <t>シュドウ</t>
    </rPh>
    <phoneticPr fontId="5"/>
  </si>
  <si>
    <t>油圧ユニット</t>
    <rPh sb="0" eb="2">
      <t>ユアツ</t>
    </rPh>
    <phoneticPr fontId="5"/>
  </si>
  <si>
    <t>油圧ポンプ</t>
    <rPh sb="0" eb="2">
      <t>ユアツ</t>
    </rPh>
    <phoneticPr fontId="5"/>
  </si>
  <si>
    <t>全揚程</t>
    <rPh sb="0" eb="1">
      <t>ゼン</t>
    </rPh>
    <rPh sb="1" eb="2">
      <t>ヨウ</t>
    </rPh>
    <rPh sb="2" eb="3">
      <t>ホド</t>
    </rPh>
    <phoneticPr fontId="5"/>
  </si>
  <si>
    <t>最高</t>
    <rPh sb="0" eb="2">
      <t>サイコウ</t>
    </rPh>
    <phoneticPr fontId="76"/>
  </si>
  <si>
    <t>常用</t>
    <rPh sb="0" eb="2">
      <t>ジョウヨウ</t>
    </rPh>
    <phoneticPr fontId="76"/>
  </si>
  <si>
    <t>油圧タンク</t>
    <rPh sb="0" eb="2">
      <t>ユアツ</t>
    </rPh>
    <phoneticPr fontId="5"/>
  </si>
  <si>
    <t>鋼板製</t>
    <rPh sb="0" eb="2">
      <t>コウハン</t>
    </rPh>
    <rPh sb="2" eb="3">
      <t>セイ</t>
    </rPh>
    <phoneticPr fontId="5"/>
  </si>
  <si>
    <t>容量</t>
    <rPh sb="0" eb="1">
      <t>カタチ</t>
    </rPh>
    <rPh sb="1" eb="2">
      <t>リョウ</t>
    </rPh>
    <phoneticPr fontId="5"/>
  </si>
  <si>
    <t>1) 焼却炉</t>
    <rPh sb="3" eb="6">
      <t>ショウキャクロ</t>
    </rPh>
    <phoneticPr fontId="5"/>
  </si>
  <si>
    <t>構　造</t>
    <rPh sb="0" eb="1">
      <t>コウ</t>
    </rPh>
    <rPh sb="2" eb="3">
      <t>ツク</t>
    </rPh>
    <phoneticPr fontId="5"/>
  </si>
  <si>
    <t>燃焼室熱負荷</t>
    <rPh sb="0" eb="2">
      <t>ネンショウ</t>
    </rPh>
    <rPh sb="2" eb="3">
      <t>シツ</t>
    </rPh>
    <rPh sb="3" eb="4">
      <t>ネツ</t>
    </rPh>
    <rPh sb="4" eb="6">
      <t>フカ</t>
    </rPh>
    <phoneticPr fontId="5"/>
  </si>
  <si>
    <t>耐火物</t>
    <rPh sb="0" eb="3">
      <t>タイカブツ</t>
    </rPh>
    <phoneticPr fontId="5"/>
  </si>
  <si>
    <t>第1層　材質</t>
    <rPh sb="4" eb="6">
      <t>ザイシツ</t>
    </rPh>
    <phoneticPr fontId="3"/>
  </si>
  <si>
    <t>　　　 厚み</t>
    <rPh sb="4" eb="5">
      <t>アツ</t>
    </rPh>
    <phoneticPr fontId="76"/>
  </si>
  <si>
    <t>第2層　材質</t>
    <rPh sb="4" eb="6">
      <t>ザイシツ</t>
    </rPh>
    <phoneticPr fontId="3"/>
  </si>
  <si>
    <t>第3層　材質</t>
    <rPh sb="4" eb="6">
      <t>ザイシツ</t>
    </rPh>
    <phoneticPr fontId="3"/>
  </si>
  <si>
    <t>第4層　材質</t>
    <rPh sb="4" eb="6">
      <t>ザイシツ</t>
    </rPh>
    <phoneticPr fontId="3"/>
  </si>
  <si>
    <t>2）落じんホッパ･シュート</t>
    <rPh sb="2" eb="3">
      <t>オチ</t>
    </rPh>
    <phoneticPr fontId="5"/>
  </si>
  <si>
    <t>2基分</t>
    <rPh sb="1" eb="2">
      <t>キ</t>
    </rPh>
    <rPh sb="2" eb="3">
      <t>ブン</t>
    </rPh>
    <phoneticPr fontId="5"/>
  </si>
  <si>
    <t>基分</t>
    <rPh sb="0" eb="1">
      <t>キ</t>
    </rPh>
    <rPh sb="1" eb="2">
      <t>ブン</t>
    </rPh>
    <phoneticPr fontId="5"/>
  </si>
  <si>
    <t>厚さ</t>
    <rPh sb="0" eb="1">
      <t>アツ</t>
    </rPh>
    <phoneticPr fontId="5"/>
  </si>
  <si>
    <t>点検口、その他必要な機器〔　　　〕</t>
    <rPh sb="0" eb="2">
      <t>テンケン</t>
    </rPh>
    <rPh sb="2" eb="3">
      <t>グチ</t>
    </rPh>
    <rPh sb="6" eb="7">
      <t>タ</t>
    </rPh>
    <rPh sb="7" eb="9">
      <t>ヒツヨウ</t>
    </rPh>
    <rPh sb="10" eb="12">
      <t>キキ</t>
    </rPh>
    <phoneticPr fontId="5"/>
  </si>
  <si>
    <t>2基分</t>
    <rPh sb="1" eb="2">
      <t>キ</t>
    </rPh>
    <phoneticPr fontId="5"/>
  </si>
  <si>
    <t>自立耐震式</t>
    <rPh sb="0" eb="2">
      <t>ジリツ</t>
    </rPh>
    <rPh sb="2" eb="4">
      <t>タイシン</t>
    </rPh>
    <rPh sb="4" eb="5">
      <t>シキ</t>
    </rPh>
    <phoneticPr fontId="5"/>
  </si>
  <si>
    <t>2基（1基/炉）</t>
    <rPh sb="1" eb="2">
      <t>キ</t>
    </rPh>
    <rPh sb="4" eb="5">
      <t>キ</t>
    </rPh>
    <rPh sb="6" eb="7">
      <t>ロ</t>
    </rPh>
    <phoneticPr fontId="5"/>
  </si>
  <si>
    <t>表面温度</t>
    <rPh sb="0" eb="2">
      <t>ヒョウメン</t>
    </rPh>
    <rPh sb="2" eb="4">
      <t>オンド</t>
    </rPh>
    <phoneticPr fontId="5"/>
  </si>
  <si>
    <t>室温＋40℃以下</t>
    <rPh sb="0" eb="2">
      <t>シツオン</t>
    </rPh>
    <rPh sb="6" eb="8">
      <t>イカ</t>
    </rPh>
    <phoneticPr fontId="5"/>
  </si>
  <si>
    <t>燃料</t>
    <rPh sb="0" eb="1">
      <t>ネン</t>
    </rPh>
    <rPh sb="1" eb="2">
      <t>リョウ</t>
    </rPh>
    <phoneticPr fontId="5"/>
  </si>
  <si>
    <t>灯油</t>
    <rPh sb="0" eb="1">
      <t>ヒ</t>
    </rPh>
    <rPh sb="1" eb="2">
      <t>アブラ</t>
    </rPh>
    <phoneticPr fontId="5"/>
  </si>
  <si>
    <t>灯油</t>
    <rPh sb="0" eb="2">
      <t>トウユ</t>
    </rPh>
    <phoneticPr fontId="3"/>
  </si>
  <si>
    <t>mm以上</t>
    <rPh sb="2" eb="4">
      <t>イジョウ</t>
    </rPh>
    <phoneticPr fontId="5"/>
  </si>
  <si>
    <t>塗装</t>
    <rPh sb="0" eb="2">
      <t>トソウ</t>
    </rPh>
    <phoneticPr fontId="5"/>
  </si>
  <si>
    <t>2基(交互運転)</t>
    <rPh sb="3" eb="5">
      <t>コウゴ</t>
    </rPh>
    <rPh sb="5" eb="7">
      <t>ウンテン</t>
    </rPh>
    <phoneticPr fontId="5"/>
  </si>
  <si>
    <t>操作方法</t>
    <rPh sb="0" eb="2">
      <t>ソウサ</t>
    </rPh>
    <rPh sb="2" eb="4">
      <t>ホウホウ</t>
    </rPh>
    <phoneticPr fontId="3"/>
  </si>
  <si>
    <t>着火（電気）</t>
    <rPh sb="0" eb="2">
      <t>チャッカ</t>
    </rPh>
    <rPh sb="3" eb="5">
      <t>デンキ</t>
    </rPh>
    <phoneticPr fontId="3"/>
  </si>
  <si>
    <t>遠隔操作</t>
    <rPh sb="0" eb="2">
      <t>エンカク</t>
    </rPh>
    <rPh sb="2" eb="4">
      <t>ソウサ</t>
    </rPh>
    <phoneticPr fontId="3"/>
  </si>
  <si>
    <t>4) 再燃バーナ（必要に応じて設置）</t>
    <rPh sb="15" eb="17">
      <t>セッチ</t>
    </rPh>
    <phoneticPr fontId="5"/>
  </si>
  <si>
    <t>4 燃焼ガス冷却設備</t>
    <rPh sb="2" eb="4">
      <t>ネンショウ</t>
    </rPh>
    <rPh sb="6" eb="8">
      <t>レイキャク</t>
    </rPh>
    <rPh sb="8" eb="10">
      <t>セツビ</t>
    </rPh>
    <phoneticPr fontId="5"/>
  </si>
  <si>
    <t>1) 廃熱ボイラ本体</t>
    <rPh sb="3" eb="5">
      <t>ハイネツ</t>
    </rPh>
    <rPh sb="8" eb="10">
      <t>ホンタイ</t>
    </rPh>
    <phoneticPr fontId="5"/>
  </si>
  <si>
    <t>最高使用圧力</t>
    <rPh sb="0" eb="2">
      <t>サイコウ</t>
    </rPh>
    <rPh sb="2" eb="4">
      <t>シヨウ</t>
    </rPh>
    <rPh sb="4" eb="6">
      <t>アツリョク</t>
    </rPh>
    <phoneticPr fontId="5"/>
  </si>
  <si>
    <t>〔　　　〕MPa</t>
  </si>
  <si>
    <t>MPa</t>
  </si>
  <si>
    <t>ゲージ圧</t>
    <rPh sb="3" eb="4">
      <t>アツ</t>
    </rPh>
    <phoneticPr fontId="76"/>
  </si>
  <si>
    <t>排ガス温度入口</t>
    <rPh sb="0" eb="1">
      <t>ハイ</t>
    </rPh>
    <rPh sb="3" eb="5">
      <t>オンド</t>
    </rPh>
    <rPh sb="5" eb="7">
      <t>イリグチ</t>
    </rPh>
    <phoneticPr fontId="5"/>
  </si>
  <si>
    <t>排ガス温度出口</t>
    <rPh sb="0" eb="1">
      <t>ハイ</t>
    </rPh>
    <rPh sb="3" eb="5">
      <t>オンド</t>
    </rPh>
    <rPh sb="5" eb="7">
      <t>デグチ</t>
    </rPh>
    <phoneticPr fontId="5"/>
  </si>
  <si>
    <t>蒸気発生量最大</t>
    <rPh sb="0" eb="2">
      <t>ジョウキ</t>
    </rPh>
    <rPh sb="2" eb="4">
      <t>ハッセイ</t>
    </rPh>
    <rPh sb="4" eb="5">
      <t>リョウ</t>
    </rPh>
    <rPh sb="5" eb="7">
      <t>サイダイ</t>
    </rPh>
    <phoneticPr fontId="5"/>
  </si>
  <si>
    <t>〔　　　〕</t>
  </si>
  <si>
    <t>数　量</t>
    <phoneticPr fontId="5"/>
  </si>
  <si>
    <t>台</t>
    <rPh sb="0" eb="1">
      <t>ダイ</t>
    </rPh>
    <phoneticPr fontId="3"/>
  </si>
  <si>
    <t xml:space="preserve">kg/min/台 </t>
  </si>
  <si>
    <t>最大給水量</t>
    <rPh sb="0" eb="2">
      <t>サイダイ</t>
    </rPh>
    <rPh sb="2" eb="4">
      <t>キュウスイ</t>
    </rPh>
    <rPh sb="4" eb="5">
      <t>リョウ</t>
    </rPh>
    <phoneticPr fontId="3"/>
  </si>
  <si>
    <t>排ガス入口温度</t>
    <rPh sb="0" eb="1">
      <t>ハイ</t>
    </rPh>
    <rPh sb="3" eb="5">
      <t>イリグチ</t>
    </rPh>
    <rPh sb="5" eb="7">
      <t>オンド</t>
    </rPh>
    <phoneticPr fontId="76"/>
  </si>
  <si>
    <t>排ガス出口温度</t>
    <rPh sb="0" eb="1">
      <t>ハイ</t>
    </rPh>
    <rPh sb="3" eb="5">
      <t>デグチ</t>
    </rPh>
    <rPh sb="5" eb="7">
      <t>オンド</t>
    </rPh>
    <phoneticPr fontId="76"/>
  </si>
  <si>
    <t>伝熱面積</t>
    <rPh sb="0" eb="2">
      <t>デンネツ</t>
    </rPh>
    <rPh sb="2" eb="4">
      <t>メンセキ</t>
    </rPh>
    <phoneticPr fontId="3"/>
  </si>
  <si>
    <t>1) 清缶剤注入装置</t>
    <rPh sb="3" eb="6">
      <t>セイカンザイ</t>
    </rPh>
    <rPh sb="6" eb="8">
      <t>チュウニュウ</t>
    </rPh>
    <rPh sb="8" eb="10">
      <t>ソウチ</t>
    </rPh>
    <phoneticPr fontId="5"/>
  </si>
  <si>
    <t>缶分</t>
    <rPh sb="0" eb="1">
      <t>カン</t>
    </rPh>
    <rPh sb="1" eb="2">
      <t>ブン</t>
    </rPh>
    <phoneticPr fontId="5"/>
  </si>
  <si>
    <t>1基</t>
    <rPh sb="1" eb="2">
      <t>キ</t>
    </rPh>
    <phoneticPr fontId="3"/>
  </si>
  <si>
    <t>最高〔　　　〕MPa　常用〔　　　〕MPa</t>
  </si>
  <si>
    <t>寸法</t>
    <rPh sb="0" eb="2">
      <t>スンポウ</t>
    </rPh>
    <phoneticPr fontId="3"/>
  </si>
  <si>
    <t>容量</t>
    <rPh sb="0" eb="2">
      <t>ヨウリョウ</t>
    </rPh>
    <phoneticPr fontId="3"/>
  </si>
  <si>
    <t>圧力計、温度計、予備ノズル（フランジ等）、その他必要な機器〔　　　〕</t>
    <rPh sb="23" eb="24">
      <t>タ</t>
    </rPh>
    <phoneticPr fontId="3"/>
  </si>
  <si>
    <t>組</t>
    <rPh sb="0" eb="1">
      <t>クミ</t>
    </rPh>
    <phoneticPr fontId="5"/>
  </si>
  <si>
    <t>(1組につき)</t>
    <rPh sb="2" eb="3">
      <t>クミ</t>
    </rPh>
    <phoneticPr fontId="5"/>
  </si>
  <si>
    <t>形式</t>
    <rPh sb="0" eb="2">
      <t>ケイシキ</t>
    </rPh>
    <phoneticPr fontId="3"/>
  </si>
  <si>
    <t>数量</t>
    <rPh sb="0" eb="2">
      <t>スウリョウ</t>
    </rPh>
    <phoneticPr fontId="3"/>
  </si>
  <si>
    <t>駆動方式</t>
    <rPh sb="0" eb="2">
      <t>クドウ</t>
    </rPh>
    <rPh sb="2" eb="4">
      <t>ホウシキ</t>
    </rPh>
    <phoneticPr fontId="3"/>
  </si>
  <si>
    <t>電動機</t>
    <rPh sb="0" eb="2">
      <t>デンドウ</t>
    </rPh>
    <rPh sb="2" eb="3">
      <t>キ</t>
    </rPh>
    <phoneticPr fontId="3"/>
  </si>
  <si>
    <t>主要材質</t>
    <rPh sb="0" eb="2">
      <t>シュヨウ</t>
    </rPh>
    <rPh sb="2" eb="4">
      <t>ザイシツ</t>
    </rPh>
    <phoneticPr fontId="3"/>
  </si>
  <si>
    <t>系列</t>
    <rPh sb="0" eb="2">
      <t>ケイレツ</t>
    </rPh>
    <phoneticPr fontId="5"/>
  </si>
  <si>
    <t>能力</t>
    <rPh sb="0" eb="2">
      <t>ノウリョク</t>
    </rPh>
    <phoneticPr fontId="3"/>
  </si>
  <si>
    <t>〔　　　〕㎥/h、〔　　　〕㎥/日</t>
  </si>
  <si>
    <t>mg/L以下</t>
    <rPh sb="4" eb="6">
      <t>イカ</t>
    </rPh>
    <phoneticPr fontId="3"/>
  </si>
  <si>
    <t>5 排ガス処理設備</t>
    <rPh sb="2" eb="3">
      <t>ハイ</t>
    </rPh>
    <rPh sb="5" eb="7">
      <t>ショリ</t>
    </rPh>
    <rPh sb="7" eb="9">
      <t>セツビ</t>
    </rPh>
    <phoneticPr fontId="5"/>
  </si>
  <si>
    <t>5.1 減温塔（必要に応じて設置）</t>
    <rPh sb="4" eb="7">
      <t>ゲンオントウ</t>
    </rPh>
    <rPh sb="8" eb="10">
      <t>ヒツヨウ</t>
    </rPh>
    <rPh sb="11" eb="12">
      <t>オウ</t>
    </rPh>
    <rPh sb="14" eb="16">
      <t>セッチ</t>
    </rPh>
    <phoneticPr fontId="5"/>
  </si>
  <si>
    <t>蒸発熱負荷（最大）</t>
    <rPh sb="0" eb="2">
      <t>ジョウハツ</t>
    </rPh>
    <rPh sb="2" eb="3">
      <t>ネツ</t>
    </rPh>
    <rPh sb="3" eb="5">
      <t>フカ</t>
    </rPh>
    <rPh sb="6" eb="8">
      <t>サイダイ</t>
    </rPh>
    <phoneticPr fontId="3"/>
  </si>
  <si>
    <t>（1本につき）</t>
    <rPh sb="2" eb="3">
      <t>ホン</t>
    </rPh>
    <phoneticPr fontId="3"/>
  </si>
  <si>
    <t>再利用水槽等との兼用も可</t>
    <rPh sb="0" eb="3">
      <t>サイリヨウ</t>
    </rPh>
    <rPh sb="3" eb="5">
      <t>スイソウ</t>
    </rPh>
    <rPh sb="5" eb="6">
      <t>トウ</t>
    </rPh>
    <rPh sb="8" eb="10">
      <t>ケンヨウ</t>
    </rPh>
    <rPh sb="11" eb="12">
      <t>カ</t>
    </rPh>
    <phoneticPr fontId="3"/>
  </si>
  <si>
    <t>有効容量</t>
    <rPh sb="0" eb="1">
      <t>ユウ</t>
    </rPh>
    <rPh sb="1" eb="2">
      <t>コウ</t>
    </rPh>
    <rPh sb="2" eb="4">
      <t>ヨウリョウ</t>
    </rPh>
    <phoneticPr fontId="5"/>
  </si>
  <si>
    <t>ろ過式集じん器</t>
    <rPh sb="1" eb="2">
      <t>カ</t>
    </rPh>
    <rPh sb="2" eb="3">
      <t>シキ</t>
    </rPh>
    <rPh sb="3" eb="4">
      <t>シュウ</t>
    </rPh>
    <phoneticPr fontId="5"/>
  </si>
  <si>
    <t>排ガス量</t>
    <rPh sb="0" eb="1">
      <t>ハイ</t>
    </rPh>
    <rPh sb="3" eb="4">
      <t>リョウ</t>
    </rPh>
    <phoneticPr fontId="5"/>
  </si>
  <si>
    <t>ろ布面積</t>
    <rPh sb="1" eb="2">
      <t>ヌノ</t>
    </rPh>
    <rPh sb="2" eb="4">
      <t>メンセキ</t>
    </rPh>
    <phoneticPr fontId="5"/>
  </si>
  <si>
    <t>ろ布速度</t>
    <rPh sb="2" eb="4">
      <t>ソクド</t>
    </rPh>
    <phoneticPr fontId="5"/>
  </si>
  <si>
    <t>〔　　　〕m/min以下</t>
    <rPh sb="10" eb="12">
      <t>イカ</t>
    </rPh>
    <phoneticPr fontId="5"/>
  </si>
  <si>
    <t>設計耐圧</t>
    <rPh sb="0" eb="2">
      <t>セッケイ</t>
    </rPh>
    <rPh sb="2" eb="4">
      <t>タイアツ</t>
    </rPh>
    <phoneticPr fontId="5"/>
  </si>
  <si>
    <t>〔　　　〕Pa以下</t>
    <rPh sb="7" eb="9">
      <t>イカ</t>
    </rPh>
    <phoneticPr fontId="5"/>
  </si>
  <si>
    <t>Pa以下</t>
    <rPh sb="2" eb="4">
      <t>イカ</t>
    </rPh>
    <phoneticPr fontId="3"/>
  </si>
  <si>
    <t>保温材</t>
    <rPh sb="0" eb="2">
      <t>ホオン</t>
    </rPh>
    <rPh sb="2" eb="3">
      <t>ザイ</t>
    </rPh>
    <phoneticPr fontId="5"/>
  </si>
  <si>
    <t>ばいじん量</t>
    <rPh sb="4" eb="5">
      <t>リョウ</t>
    </rPh>
    <phoneticPr fontId="5"/>
  </si>
  <si>
    <t>集じん器出口</t>
    <rPh sb="0" eb="1">
      <t>シュウ</t>
    </rPh>
    <rPh sb="3" eb="4">
      <t>キ</t>
    </rPh>
    <rPh sb="4" eb="6">
      <t>デグチ</t>
    </rPh>
    <phoneticPr fontId="5"/>
  </si>
  <si>
    <r>
      <t>g/㎥</t>
    </r>
    <r>
      <rPr>
        <vertAlign val="subscript"/>
        <sz val="11"/>
        <color theme="1"/>
        <rFont val="HGｺﾞｼｯｸM"/>
        <family val="3"/>
        <charset val="128"/>
      </rPr>
      <t>N</t>
    </r>
    <r>
      <rPr>
        <sz val="11"/>
        <color theme="1"/>
        <rFont val="HGｺﾞｼｯｸM"/>
        <family val="3"/>
        <charset val="128"/>
      </rPr>
      <t>以下</t>
    </r>
    <rPh sb="4" eb="6">
      <t>イカ</t>
    </rPh>
    <phoneticPr fontId="5"/>
  </si>
  <si>
    <t>室区分数</t>
    <rPh sb="0" eb="1">
      <t>シツ</t>
    </rPh>
    <rPh sb="1" eb="3">
      <t>クブン</t>
    </rPh>
    <rPh sb="3" eb="4">
      <t>スウ</t>
    </rPh>
    <phoneticPr fontId="5"/>
  </si>
  <si>
    <t>〔　　　〕室</t>
    <rPh sb="5" eb="6">
      <t>シツ</t>
    </rPh>
    <phoneticPr fontId="5"/>
  </si>
  <si>
    <t>その他</t>
    <rPh sb="2" eb="3">
      <t>ホカ</t>
    </rPh>
    <phoneticPr fontId="5"/>
  </si>
  <si>
    <t>その他も具体的に記載のこと</t>
    <rPh sb="4" eb="7">
      <t>グタイテキ</t>
    </rPh>
    <rPh sb="8" eb="10">
      <t>キサイ</t>
    </rPh>
    <phoneticPr fontId="5"/>
  </si>
  <si>
    <t>2炉分（1式/炉）</t>
    <rPh sb="1" eb="2">
      <t>ロ</t>
    </rPh>
    <rPh sb="2" eb="3">
      <t>ブン</t>
    </rPh>
    <rPh sb="5" eb="6">
      <t>シキ</t>
    </rPh>
    <rPh sb="7" eb="8">
      <t>ロ</t>
    </rPh>
    <phoneticPr fontId="5"/>
  </si>
  <si>
    <t>炉分</t>
    <rPh sb="0" eb="1">
      <t>ロ</t>
    </rPh>
    <rPh sb="1" eb="2">
      <t>ブン</t>
    </rPh>
    <phoneticPr fontId="5"/>
  </si>
  <si>
    <t>排ガス温度</t>
    <rPh sb="3" eb="5">
      <t>オンド</t>
    </rPh>
    <phoneticPr fontId="5"/>
  </si>
  <si>
    <t>℃以下</t>
    <rPh sb="1" eb="3">
      <t>イカ</t>
    </rPh>
    <phoneticPr fontId="5"/>
  </si>
  <si>
    <t>〔　　　〕ppm以下</t>
    <rPh sb="8" eb="10">
      <t>イカ</t>
    </rPh>
    <phoneticPr fontId="5"/>
  </si>
  <si>
    <t>使用薬剤</t>
    <rPh sb="0" eb="2">
      <t>シヨウ</t>
    </rPh>
    <rPh sb="2" eb="4">
      <t>ヤクザイ</t>
    </rPh>
    <phoneticPr fontId="5"/>
  </si>
  <si>
    <t>主要機器</t>
    <rPh sb="0" eb="2">
      <t>シュヨウ</t>
    </rPh>
    <rPh sb="2" eb="4">
      <t>キキ</t>
    </rPh>
    <phoneticPr fontId="5"/>
  </si>
  <si>
    <t>日分</t>
    <rPh sb="0" eb="2">
      <t>ニチブン</t>
    </rPh>
    <phoneticPr fontId="76"/>
  </si>
  <si>
    <t>無触媒脱硝装置（必要に応じて設置）</t>
    <rPh sb="8" eb="10">
      <t>ヒツヨウ</t>
    </rPh>
    <rPh sb="11" eb="12">
      <t>オウ</t>
    </rPh>
    <rPh sb="14" eb="16">
      <t>セッチ</t>
    </rPh>
    <phoneticPr fontId="5"/>
  </si>
  <si>
    <t>無触媒脱硝法</t>
    <rPh sb="0" eb="1">
      <t>ム</t>
    </rPh>
    <rPh sb="1" eb="3">
      <t>ショクバイ</t>
    </rPh>
    <rPh sb="3" eb="5">
      <t>ダッショウ</t>
    </rPh>
    <rPh sb="5" eb="6">
      <t>ホウ</t>
    </rPh>
    <phoneticPr fontId="5"/>
  </si>
  <si>
    <t>2炉分（1基/炉）</t>
    <rPh sb="1" eb="2">
      <t>ロ</t>
    </rPh>
    <rPh sb="2" eb="3">
      <t>ブン</t>
    </rPh>
    <rPh sb="5" eb="6">
      <t>キ</t>
    </rPh>
    <rPh sb="7" eb="8">
      <t>ロ</t>
    </rPh>
    <phoneticPr fontId="5"/>
  </si>
  <si>
    <t>ppm以下</t>
    <rPh sb="3" eb="5">
      <t>イカ</t>
    </rPh>
    <phoneticPr fontId="5"/>
  </si>
  <si>
    <t>主要機器</t>
    <rPh sb="0" eb="2">
      <t>シュヨウ</t>
    </rPh>
    <rPh sb="2" eb="4">
      <t>キキ</t>
    </rPh>
    <phoneticPr fontId="3"/>
  </si>
  <si>
    <t>薬品貯留装置</t>
    <rPh sb="0" eb="2">
      <t>ヤクヒン</t>
    </rPh>
    <rPh sb="2" eb="4">
      <t>チョリュウ</t>
    </rPh>
    <rPh sb="4" eb="6">
      <t>ソウチ</t>
    </rPh>
    <phoneticPr fontId="5"/>
  </si>
  <si>
    <t>薬品供給装置</t>
    <rPh sb="0" eb="2">
      <t>ヤクヒン</t>
    </rPh>
    <rPh sb="2" eb="4">
      <t>キョウキュウ</t>
    </rPh>
    <rPh sb="4" eb="6">
      <t>ソウチ</t>
    </rPh>
    <phoneticPr fontId="5"/>
  </si>
  <si>
    <t>触媒脱硝装置（必要に応じて設置）</t>
    <rPh sb="13" eb="15">
      <t>セッチ</t>
    </rPh>
    <phoneticPr fontId="3"/>
  </si>
  <si>
    <t>出口（脱硝反応塔出口）</t>
    <rPh sb="0" eb="2">
      <t>デグチ</t>
    </rPh>
    <rPh sb="3" eb="5">
      <t>ダッショウ</t>
    </rPh>
    <rPh sb="5" eb="7">
      <t>ハンノウ</t>
    </rPh>
    <rPh sb="7" eb="8">
      <t>トウ</t>
    </rPh>
    <phoneticPr fontId="3"/>
  </si>
  <si>
    <t>形式</t>
    <rPh sb="0" eb="2">
      <t>ケイシキ</t>
    </rPh>
    <phoneticPr fontId="76"/>
  </si>
  <si>
    <t>出口（集じん器出口）</t>
    <rPh sb="0" eb="1">
      <t>デ</t>
    </rPh>
    <phoneticPr fontId="3"/>
  </si>
  <si>
    <t>排ガス温度　</t>
    <rPh sb="3" eb="5">
      <t>オンド</t>
    </rPh>
    <phoneticPr fontId="5"/>
  </si>
  <si>
    <t>ダイオキシン類濃度</t>
    <rPh sb="6" eb="7">
      <t>ルイ</t>
    </rPh>
    <rPh sb="7" eb="9">
      <t>ノウド</t>
    </rPh>
    <phoneticPr fontId="5"/>
  </si>
  <si>
    <t>ng-TEQ/㎥N以下</t>
    <rPh sb="9" eb="11">
      <t>イカ</t>
    </rPh>
    <phoneticPr fontId="3"/>
  </si>
  <si>
    <t xml:space="preserve">水銀濃度 </t>
    <rPh sb="0" eb="2">
      <t>スイギン</t>
    </rPh>
    <rPh sb="2" eb="4">
      <t>ノウド</t>
    </rPh>
    <phoneticPr fontId="5"/>
  </si>
  <si>
    <t xml:space="preserve">mg/㎥N </t>
  </si>
  <si>
    <t>mg/㎥N以下</t>
    <rPh sb="5" eb="7">
      <t>イカ</t>
    </rPh>
    <phoneticPr fontId="5"/>
  </si>
  <si>
    <t>水銀類除去率</t>
    <rPh sb="0" eb="2">
      <t>スイギン</t>
    </rPh>
    <rPh sb="2" eb="3">
      <t>ルイ</t>
    </rPh>
    <rPh sb="3" eb="5">
      <t>ジョキョ</t>
    </rPh>
    <rPh sb="5" eb="6">
      <t>リツ</t>
    </rPh>
    <phoneticPr fontId="5"/>
  </si>
  <si>
    <t>％</t>
  </si>
  <si>
    <t>形式</t>
    <rPh sb="0" eb="2">
      <t>ケイシキ</t>
    </rPh>
    <phoneticPr fontId="5"/>
  </si>
  <si>
    <t>数量</t>
    <rPh sb="0" eb="2">
      <t>スウリョウ</t>
    </rPh>
    <phoneticPr fontId="5"/>
  </si>
  <si>
    <t>容量</t>
    <rPh sb="0" eb="2">
      <t>ヨウリョウ</t>
    </rPh>
    <phoneticPr fontId="5"/>
  </si>
  <si>
    <t>寸法</t>
    <rPh sb="0" eb="2">
      <t>スンポウ</t>
    </rPh>
    <phoneticPr fontId="5"/>
  </si>
  <si>
    <t>径〔　　〕ｍ×高さ〔　　〕ｍ</t>
    <rPh sb="0" eb="1">
      <t>ケイ</t>
    </rPh>
    <rPh sb="7" eb="8">
      <t>タカ</t>
    </rPh>
    <phoneticPr fontId="5"/>
  </si>
  <si>
    <t>径〔　　〕×高さ〔　　〕</t>
    <rPh sb="0" eb="1">
      <t>ケイ</t>
    </rPh>
    <rPh sb="6" eb="7">
      <t>タカ</t>
    </rPh>
    <phoneticPr fontId="5"/>
  </si>
  <si>
    <t>材質</t>
    <rPh sb="0" eb="2">
      <t>ザイシツ</t>
    </rPh>
    <phoneticPr fontId="5"/>
  </si>
  <si>
    <t>SS400</t>
  </si>
  <si>
    <t>数量</t>
  </si>
  <si>
    <t>主要項目</t>
  </si>
  <si>
    <t>能力</t>
    <rPh sb="0" eb="2">
      <t>ノウリョク</t>
    </rPh>
    <phoneticPr fontId="5"/>
  </si>
  <si>
    <t>電動機</t>
    <rPh sb="0" eb="2">
      <t>デンドウ</t>
    </rPh>
    <rPh sb="2" eb="3">
      <t>キ</t>
    </rPh>
    <phoneticPr fontId="5"/>
  </si>
  <si>
    <t>形式</t>
  </si>
  <si>
    <t>ブロワ形式</t>
    <rPh sb="3" eb="5">
      <t>ケイシキ</t>
    </rPh>
    <phoneticPr fontId="5"/>
  </si>
  <si>
    <t>空気吹込量</t>
    <rPh sb="0" eb="2">
      <t>クウキ</t>
    </rPh>
    <rPh sb="2" eb="3">
      <t>フ</t>
    </rPh>
    <rPh sb="3" eb="4">
      <t>コ</t>
    </rPh>
    <rPh sb="4" eb="5">
      <t>リョウ</t>
    </rPh>
    <phoneticPr fontId="5"/>
  </si>
  <si>
    <t>吐出圧力</t>
    <rPh sb="0" eb="1">
      <t>ト</t>
    </rPh>
    <rPh sb="1" eb="2">
      <t>シュツ</t>
    </rPh>
    <rPh sb="2" eb="4">
      <t>アツリョク</t>
    </rPh>
    <phoneticPr fontId="5"/>
  </si>
  <si>
    <t>〔　　〕kPa</t>
  </si>
  <si>
    <t>kPa</t>
  </si>
  <si>
    <t>6 余熱利用設備</t>
    <rPh sb="2" eb="4">
      <t>ヨネツ</t>
    </rPh>
    <rPh sb="4" eb="6">
      <t>リヨウ</t>
    </rPh>
    <rPh sb="6" eb="8">
      <t>セツビ</t>
    </rPh>
    <phoneticPr fontId="5"/>
  </si>
  <si>
    <t>冬季〔　　　〕kPa　夏季〔　　　〕kPa</t>
  </si>
  <si>
    <t>可</t>
    <rPh sb="0" eb="1">
      <t>カ</t>
    </rPh>
    <phoneticPr fontId="3"/>
  </si>
  <si>
    <t>圧力〔　　　〕MPa　温度〔　　　〕℃</t>
  </si>
  <si>
    <t>出口蒸気温度・圧力</t>
    <rPh sb="0" eb="2">
      <t>デグチ</t>
    </rPh>
    <phoneticPr fontId="3"/>
  </si>
  <si>
    <t>主要機器</t>
  </si>
  <si>
    <t>7 通風設備</t>
    <rPh sb="2" eb="4">
      <t>ツウフウ</t>
    </rPh>
    <rPh sb="4" eb="6">
      <t>セツビ</t>
    </rPh>
    <phoneticPr fontId="5"/>
  </si>
  <si>
    <t>数　量</t>
    <rPh sb="0" eb="1">
      <t>スウ</t>
    </rPh>
    <rPh sb="2" eb="3">
      <t>リョウ</t>
    </rPh>
    <phoneticPr fontId="5"/>
  </si>
  <si>
    <t>主要項目
（1基につき）</t>
    <rPh sb="0" eb="2">
      <t>シュヨウ</t>
    </rPh>
    <rPh sb="2" eb="4">
      <t>コウモク</t>
    </rPh>
    <phoneticPr fontId="5"/>
  </si>
  <si>
    <t>風量</t>
    <rPh sb="0" eb="1">
      <t>カゼ</t>
    </rPh>
    <rPh sb="1" eb="2">
      <t>リョウ</t>
    </rPh>
    <phoneticPr fontId="5"/>
  </si>
  <si>
    <t>風圧</t>
    <rPh sb="0" eb="1">
      <t>カゼ</t>
    </rPh>
    <rPh sb="1" eb="2">
      <t>アツ</t>
    </rPh>
    <phoneticPr fontId="5"/>
  </si>
  <si>
    <t>kPa
at 20℃</t>
  </si>
  <si>
    <t>回転数</t>
    <rPh sb="0" eb="3">
      <t>カイテンスウ</t>
    </rPh>
    <phoneticPr fontId="5"/>
  </si>
  <si>
    <t>風量制御方式</t>
    <rPh sb="0" eb="2">
      <t>フウリョウ</t>
    </rPh>
    <rPh sb="2" eb="4">
      <t>セイギョ</t>
    </rPh>
    <rPh sb="4" eb="6">
      <t>ホウシキ</t>
    </rPh>
    <phoneticPr fontId="5"/>
  </si>
  <si>
    <t>風量調整方式</t>
    <rPh sb="2" eb="4">
      <t>チョウセイ</t>
    </rPh>
    <phoneticPr fontId="5"/>
  </si>
  <si>
    <t>溶接鋼板製</t>
    <rPh sb="0" eb="2">
      <t>ヨウセツ</t>
    </rPh>
    <rPh sb="2" eb="4">
      <t>コウハン</t>
    </rPh>
    <rPh sb="4" eb="5">
      <t>セイ</t>
    </rPh>
    <phoneticPr fontId="5"/>
  </si>
  <si>
    <t>風速</t>
    <rPh sb="0" eb="1">
      <t>カゼ</t>
    </rPh>
    <rPh sb="1" eb="2">
      <t>ソク</t>
    </rPh>
    <phoneticPr fontId="5"/>
  </si>
  <si>
    <t>m/s以下</t>
    <rPh sb="3" eb="5">
      <t>イカ</t>
    </rPh>
    <phoneticPr fontId="5"/>
  </si>
  <si>
    <t>2基（1式/炉）</t>
    <rPh sb="1" eb="2">
      <t>キ</t>
    </rPh>
    <rPh sb="4" eb="5">
      <t>シキ</t>
    </rPh>
    <rPh sb="6" eb="7">
      <t>ロ</t>
    </rPh>
    <phoneticPr fontId="5"/>
  </si>
  <si>
    <t>排ガス温度</t>
    <rPh sb="0" eb="1">
      <t>ハイ</t>
    </rPh>
    <rPh sb="3" eb="5">
      <t>オンド</t>
    </rPh>
    <phoneticPr fontId="5"/>
  </si>
  <si>
    <t>自動炉内圧調整</t>
    <rPh sb="0" eb="2">
      <t>ジドウ</t>
    </rPh>
    <rPh sb="2" eb="3">
      <t>ロ</t>
    </rPh>
    <rPh sb="3" eb="4">
      <t>ナイ</t>
    </rPh>
    <rPh sb="4" eb="5">
      <t>アツ</t>
    </rPh>
    <rPh sb="5" eb="7">
      <t>チョウセイ</t>
    </rPh>
    <phoneticPr fontId="5"/>
  </si>
  <si>
    <t>主要材質　　</t>
    <rPh sb="0" eb="2">
      <t>シュヨウ</t>
    </rPh>
    <rPh sb="2" eb="4">
      <t>ザイシツ</t>
    </rPh>
    <phoneticPr fontId="5"/>
  </si>
  <si>
    <t>15m/s以下</t>
    <rPh sb="5" eb="7">
      <t>イカ</t>
    </rPh>
    <phoneticPr fontId="5"/>
  </si>
  <si>
    <t>筒身数</t>
    <rPh sb="0" eb="1">
      <t>トウ</t>
    </rPh>
    <rPh sb="2" eb="3">
      <t>スウ</t>
    </rPh>
    <phoneticPr fontId="5"/>
  </si>
  <si>
    <t>煙突高</t>
    <rPh sb="0" eb="2">
      <t>エントツ</t>
    </rPh>
    <rPh sb="2" eb="3">
      <t>タカ</t>
    </rPh>
    <phoneticPr fontId="5"/>
  </si>
  <si>
    <t>頂部口径</t>
    <rPh sb="0" eb="2">
      <t>チョウブ</t>
    </rPh>
    <rPh sb="2" eb="4">
      <t>コウケイ</t>
    </rPh>
    <phoneticPr fontId="5"/>
  </si>
  <si>
    <t>頂部排ガス温度</t>
    <rPh sb="2" eb="3">
      <t>ハイ</t>
    </rPh>
    <rPh sb="5" eb="7">
      <t>オンド</t>
    </rPh>
    <phoneticPr fontId="5"/>
  </si>
  <si>
    <t>8 灰出し設備</t>
    <rPh sb="2" eb="3">
      <t>ハイ</t>
    </rPh>
    <rPh sb="3" eb="4">
      <t>ダ</t>
    </rPh>
    <rPh sb="5" eb="7">
      <t>セツビ</t>
    </rPh>
    <phoneticPr fontId="5"/>
  </si>
  <si>
    <t>運搬物</t>
    <rPh sb="0" eb="2">
      <t>ウンパン</t>
    </rPh>
    <rPh sb="2" eb="3">
      <t>ブツ</t>
    </rPh>
    <phoneticPr fontId="5"/>
  </si>
  <si>
    <t>焼却主灰</t>
    <rPh sb="0" eb="2">
      <t>ショウキャク</t>
    </rPh>
    <rPh sb="2" eb="3">
      <t>シュ</t>
    </rPh>
    <rPh sb="3" eb="4">
      <t>ハイ</t>
    </rPh>
    <phoneticPr fontId="5"/>
  </si>
  <si>
    <t>単位容積重量</t>
    <rPh sb="0" eb="2">
      <t>タンイ</t>
    </rPh>
    <rPh sb="2" eb="4">
      <t>ヨウセキ</t>
    </rPh>
    <rPh sb="4" eb="6">
      <t>ジュウリョウ</t>
    </rPh>
    <phoneticPr fontId="5"/>
  </si>
  <si>
    <t>含水率</t>
    <rPh sb="0" eb="2">
      <t>ガンスイ</t>
    </rPh>
    <rPh sb="2" eb="3">
      <t>リツ</t>
    </rPh>
    <phoneticPr fontId="5"/>
  </si>
  <si>
    <t>〔　　　〕%以下</t>
    <rPh sb="6" eb="8">
      <t>イカ</t>
    </rPh>
    <phoneticPr fontId="5"/>
  </si>
  <si>
    <t>％以下</t>
    <rPh sb="1" eb="3">
      <t>イカ</t>
    </rPh>
    <phoneticPr fontId="5"/>
  </si>
  <si>
    <t>ケーシング厚</t>
    <rPh sb="5" eb="6">
      <t>アツ</t>
    </rPh>
    <phoneticPr fontId="76"/>
  </si>
  <si>
    <t>トラフ幅〔　　〕×長さ〔　　〕</t>
    <rPh sb="3" eb="4">
      <t>ハバ</t>
    </rPh>
    <rPh sb="9" eb="10">
      <t>ナガ</t>
    </rPh>
    <phoneticPr fontId="5"/>
  </si>
  <si>
    <t>駆動方式</t>
    <rPh sb="0" eb="2">
      <t>クドウ</t>
    </rPh>
    <rPh sb="2" eb="4">
      <t>ホウシキ</t>
    </rPh>
    <phoneticPr fontId="5"/>
  </si>
  <si>
    <t>能力</t>
    <rPh sb="0" eb="1">
      <t>ノウ</t>
    </rPh>
    <rPh sb="1" eb="2">
      <t>チカラ</t>
    </rPh>
    <phoneticPr fontId="5"/>
  </si>
  <si>
    <t>トラフ幅</t>
    <rPh sb="3" eb="4">
      <t>ハバ</t>
    </rPh>
    <phoneticPr fontId="5"/>
  </si>
  <si>
    <t>〔　　　〕mm×長さ〔　　　〕mm</t>
    <rPh sb="8" eb="9">
      <t>ナガ</t>
    </rPh>
    <phoneticPr fontId="5"/>
  </si>
  <si>
    <t>余裕率</t>
    <rPh sb="0" eb="2">
      <t>ヨユウ</t>
    </rPh>
    <phoneticPr fontId="5"/>
  </si>
  <si>
    <t>底部</t>
    <rPh sb="0" eb="2">
      <t>テイブ</t>
    </rPh>
    <phoneticPr fontId="76"/>
  </si>
  <si>
    <t>側面</t>
    <rPh sb="0" eb="2">
      <t>ソクメン</t>
    </rPh>
    <phoneticPr fontId="76"/>
  </si>
  <si>
    <t>2系列（1系列/炉）</t>
    <rPh sb="1" eb="3">
      <t>ケイレツ</t>
    </rPh>
    <rPh sb="5" eb="7">
      <t>ケイレツ</t>
    </rPh>
    <rPh sb="8" eb="9">
      <t>ロ</t>
    </rPh>
    <phoneticPr fontId="5"/>
  </si>
  <si>
    <t>容量</t>
    <rPh sb="0" eb="1">
      <t>カタチ</t>
    </rPh>
    <rPh sb="1" eb="2">
      <t>リョウ</t>
    </rPh>
    <phoneticPr fontId="3"/>
  </si>
  <si>
    <t>㎥以上</t>
    <rPh sb="1" eb="3">
      <t>イジョウ</t>
    </rPh>
    <phoneticPr fontId="3"/>
  </si>
  <si>
    <t>基準ごみ時</t>
    <rPh sb="0" eb="2">
      <t>キジュン</t>
    </rPh>
    <rPh sb="4" eb="5">
      <t>ジ</t>
    </rPh>
    <phoneticPr fontId="76"/>
  </si>
  <si>
    <t>日分</t>
    <rPh sb="0" eb="1">
      <t>ヒ</t>
    </rPh>
    <rPh sb="1" eb="2">
      <t>ブン</t>
    </rPh>
    <phoneticPr fontId="76"/>
  </si>
  <si>
    <t>寸法</t>
    <rPh sb="0" eb="1">
      <t>スン</t>
    </rPh>
    <rPh sb="1" eb="2">
      <t>ホウ</t>
    </rPh>
    <phoneticPr fontId="3"/>
  </si>
  <si>
    <t>クラブバケット付天井走行クレーン</t>
    <rPh sb="7" eb="8">
      <t>ヅケ</t>
    </rPh>
    <rPh sb="8" eb="10">
      <t>テンジョウ</t>
    </rPh>
    <rPh sb="10" eb="12">
      <t>ソウコウ</t>
    </rPh>
    <phoneticPr fontId="5"/>
  </si>
  <si>
    <t>形　式</t>
    <rPh sb="0" eb="1">
      <t>カタ</t>
    </rPh>
    <rPh sb="2" eb="3">
      <t>シキ</t>
    </rPh>
    <phoneticPr fontId="76"/>
  </si>
  <si>
    <t>搬送箇所</t>
    <rPh sb="0" eb="2">
      <t>ハンソウ</t>
    </rPh>
    <rPh sb="2" eb="4">
      <t>カショ</t>
    </rPh>
    <phoneticPr fontId="76"/>
  </si>
  <si>
    <t>どこからどこまでを記載</t>
    <rPh sb="9" eb="11">
      <t>キサイ</t>
    </rPh>
    <phoneticPr fontId="76"/>
  </si>
  <si>
    <t>mm</t>
  </si>
  <si>
    <t>計画最大排出量に対し</t>
    <rPh sb="8" eb="9">
      <t>タイ</t>
    </rPh>
    <phoneticPr fontId="3"/>
  </si>
  <si>
    <t>（1式につき）</t>
    <rPh sb="2" eb="3">
      <t>シキ</t>
    </rPh>
    <phoneticPr fontId="3"/>
  </si>
  <si>
    <t>数量</t>
    <rPh sb="0" eb="2">
      <t>スウリョウ</t>
    </rPh>
    <phoneticPr fontId="76"/>
  </si>
  <si>
    <t>基</t>
    <rPh sb="0" eb="1">
      <t>キ</t>
    </rPh>
    <phoneticPr fontId="76"/>
  </si>
  <si>
    <t>（1基につき）</t>
    <rPh sb="2" eb="3">
      <t>キ</t>
    </rPh>
    <phoneticPr fontId="3"/>
  </si>
  <si>
    <t>トラフ幅〔　　　〕×長さ〔　　　〕</t>
    <rPh sb="3" eb="4">
      <t>ハバ</t>
    </rPh>
    <phoneticPr fontId="3"/>
  </si>
  <si>
    <t>ベルト材質</t>
    <rPh sb="3" eb="5">
      <t>ザイシツ</t>
    </rPh>
    <phoneticPr fontId="76"/>
  </si>
  <si>
    <t>容量目盛り、その他必要な機器〔　　　〕</t>
    <rPh sb="0" eb="2">
      <t>ヨウリョウ</t>
    </rPh>
    <rPh sb="2" eb="4">
      <t>メモ</t>
    </rPh>
    <rPh sb="8" eb="9">
      <t>タ</t>
    </rPh>
    <phoneticPr fontId="3"/>
  </si>
  <si>
    <t>主要項目</t>
    <rPh sb="2" eb="4">
      <t>コウモク</t>
    </rPh>
    <phoneticPr fontId="5"/>
  </si>
  <si>
    <t>9 給水設備</t>
    <rPh sb="2" eb="4">
      <t>キュウスイ</t>
    </rPh>
    <rPh sb="4" eb="6">
      <t>セツビ</t>
    </rPh>
    <phoneticPr fontId="5"/>
  </si>
  <si>
    <t>9.1 所要水量</t>
    <rPh sb="4" eb="6">
      <t>ショヨウ</t>
    </rPh>
    <rPh sb="6" eb="8">
      <t>スイリョウ</t>
    </rPh>
    <phoneticPr fontId="5"/>
  </si>
  <si>
    <t>受水槽</t>
    <rPh sb="0" eb="3">
      <t>ジュスイソウ</t>
    </rPh>
    <phoneticPr fontId="3"/>
  </si>
  <si>
    <t>生活用水</t>
    <rPh sb="0" eb="2">
      <t>セイカツ</t>
    </rPh>
    <rPh sb="2" eb="4">
      <t>ヨウスイ</t>
    </rPh>
    <phoneticPr fontId="3"/>
  </si>
  <si>
    <t>プラント用水</t>
    <rPh sb="4" eb="6">
      <t>ヨウスイ</t>
    </rPh>
    <phoneticPr fontId="3"/>
  </si>
  <si>
    <t>〔　　　〕㎥/日</t>
  </si>
  <si>
    <t>㎥/日</t>
  </si>
  <si>
    <t>補給水</t>
  </si>
  <si>
    <t>9.2 水槽類仕様</t>
    <rPh sb="4" eb="6">
      <t>スイソウ</t>
    </rPh>
    <rPh sb="6" eb="7">
      <t>ルイ</t>
    </rPh>
    <rPh sb="7" eb="9">
      <t>シヨウ</t>
    </rPh>
    <phoneticPr fontId="5"/>
  </si>
  <si>
    <t>〔　　　〕基</t>
  </si>
  <si>
    <t>〔　　　〕㎥</t>
  </si>
  <si>
    <t>時間分以上</t>
    <rPh sb="0" eb="2">
      <t>ジカン</t>
    </rPh>
    <rPh sb="2" eb="3">
      <t>ブン</t>
    </rPh>
    <rPh sb="3" eb="5">
      <t>イジョウ</t>
    </rPh>
    <phoneticPr fontId="3"/>
  </si>
  <si>
    <t>時間分</t>
    <rPh sb="0" eb="2">
      <t>ジカン</t>
    </rPh>
    <rPh sb="2" eb="3">
      <t>ブン</t>
    </rPh>
    <phoneticPr fontId="3"/>
  </si>
  <si>
    <t>構造・材質</t>
  </si>
  <si>
    <t>備考(付属品等)</t>
  </si>
  <si>
    <t>その他必要な水槽</t>
  </si>
  <si>
    <t>用途</t>
    <rPh sb="0" eb="2">
      <t>ヨウト</t>
    </rPh>
    <phoneticPr fontId="3"/>
  </si>
  <si>
    <t>用途</t>
    <rPh sb="0" eb="2">
      <t>ヨウト</t>
    </rPh>
    <phoneticPr fontId="76"/>
  </si>
  <si>
    <t>9.3 ポンプ類仕様</t>
    <rPh sb="7" eb="8">
      <t>タグイ</t>
    </rPh>
    <rPh sb="8" eb="10">
      <t>シヨウ</t>
    </rPh>
    <phoneticPr fontId="5"/>
  </si>
  <si>
    <t>吐出量〔　　〕㎥/h×全揚程〔　　〕m</t>
    <rPh sb="0" eb="1">
      <t>ト</t>
    </rPh>
    <rPh sb="1" eb="2">
      <t>シュツ</t>
    </rPh>
    <rPh sb="2" eb="3">
      <t>リョウ</t>
    </rPh>
    <rPh sb="11" eb="12">
      <t>ゼン</t>
    </rPh>
    <rPh sb="12" eb="13">
      <t>ヨウ</t>
    </rPh>
    <rPh sb="13" eb="14">
      <t>ホド</t>
    </rPh>
    <phoneticPr fontId="3"/>
  </si>
  <si>
    <t>放水銃ポンプ</t>
    <rPh sb="0" eb="2">
      <t>ホウスイ</t>
    </rPh>
    <rPh sb="2" eb="3">
      <t>ジュウ</t>
    </rPh>
    <phoneticPr fontId="3"/>
  </si>
  <si>
    <t>その他必要なポンプ</t>
  </si>
  <si>
    <t>〔　　　〕kW</t>
  </si>
  <si>
    <t>循環水量</t>
    <rPh sb="0" eb="2">
      <t>ジュンカン</t>
    </rPh>
    <rPh sb="2" eb="4">
      <t>スイリョウ</t>
    </rPh>
    <phoneticPr fontId="5"/>
  </si>
  <si>
    <t>外気温度</t>
    <rPh sb="0" eb="2">
      <t>ガイキ</t>
    </rPh>
    <rPh sb="2" eb="4">
      <t>オンド</t>
    </rPh>
    <phoneticPr fontId="5"/>
  </si>
  <si>
    <t>乾球温度〔　　〕℃、湿球温度26～27℃</t>
  </si>
  <si>
    <t>温度計、その他必要な機器〔　　　〕</t>
    <rPh sb="0" eb="3">
      <t>オンドケイ</t>
    </rPh>
    <rPh sb="6" eb="7">
      <t>タ</t>
    </rPh>
    <rPh sb="7" eb="9">
      <t>ヒツヨウ</t>
    </rPh>
    <rPh sb="10" eb="12">
      <t>キキ</t>
    </rPh>
    <phoneticPr fontId="5"/>
  </si>
  <si>
    <t>薬剤</t>
    <rPh sb="0" eb="2">
      <t>ヤクザイ</t>
    </rPh>
    <phoneticPr fontId="5"/>
  </si>
  <si>
    <t>薬注ポンプ</t>
    <rPh sb="0" eb="1">
      <t>ヤク</t>
    </rPh>
    <rPh sb="1" eb="2">
      <t>チュウ</t>
    </rPh>
    <phoneticPr fontId="5"/>
  </si>
  <si>
    <t>薬剤タンク</t>
    <rPh sb="0" eb="2">
      <t>ヤクザイ</t>
    </rPh>
    <phoneticPr fontId="5"/>
  </si>
  <si>
    <t>10 排水処理設備</t>
    <rPh sb="3" eb="5">
      <t>ハイスイ</t>
    </rPh>
    <rPh sb="5" eb="7">
      <t>ショリ</t>
    </rPh>
    <rPh sb="7" eb="9">
      <t>セツビ</t>
    </rPh>
    <phoneticPr fontId="5"/>
  </si>
  <si>
    <t>10.1 生活排水（土木建築工事に含む）</t>
    <rPh sb="5" eb="7">
      <t>セイカツ</t>
    </rPh>
    <rPh sb="7" eb="9">
      <t>ハイスイ</t>
    </rPh>
    <rPh sb="10" eb="12">
      <t>ドボク</t>
    </rPh>
    <rPh sb="12" eb="14">
      <t>ケンチク</t>
    </rPh>
    <rPh sb="14" eb="16">
      <t>コウジ</t>
    </rPh>
    <rPh sb="17" eb="18">
      <t>フク</t>
    </rPh>
    <phoneticPr fontId="5"/>
  </si>
  <si>
    <t>10.2 ごみピット汚水</t>
    <rPh sb="10" eb="12">
      <t>オスイ</t>
    </rPh>
    <phoneticPr fontId="5"/>
  </si>
  <si>
    <t>〔　　　〕㎥/日</t>
    <rPh sb="7" eb="8">
      <t>ヒ</t>
    </rPh>
    <phoneticPr fontId="5"/>
  </si>
  <si>
    <t>㎥/日</t>
    <rPh sb="2" eb="3">
      <t>ヒ</t>
    </rPh>
    <phoneticPr fontId="5"/>
  </si>
  <si>
    <t>構　造</t>
    <rPh sb="0" eb="1">
      <t>カマエ</t>
    </rPh>
    <rPh sb="2" eb="3">
      <t>ヅクリ</t>
    </rPh>
    <phoneticPr fontId="5"/>
  </si>
  <si>
    <t>有効容量</t>
    <rPh sb="0" eb="2">
      <t>ユウコウ</t>
    </rPh>
    <rPh sb="2" eb="4">
      <t>ヨウリョウ</t>
    </rPh>
    <phoneticPr fontId="5"/>
  </si>
  <si>
    <t>2基 (交互運転)</t>
    <rPh sb="1" eb="2">
      <t>キ</t>
    </rPh>
    <rPh sb="4" eb="5">
      <t>コウ</t>
    </rPh>
    <rPh sb="6" eb="8">
      <t>ウンテン</t>
    </rPh>
    <phoneticPr fontId="5"/>
  </si>
  <si>
    <t>吐出圧</t>
    <rPh sb="2" eb="3">
      <t>アツ</t>
    </rPh>
    <phoneticPr fontId="5"/>
  </si>
  <si>
    <t>操作方法</t>
  </si>
  <si>
    <t>容量</t>
  </si>
  <si>
    <t>〔　　　〕基（予備〔　　　〕基）</t>
    <rPh sb="5" eb="6">
      <t>キ</t>
    </rPh>
    <rPh sb="7" eb="9">
      <t>ヨビ</t>
    </rPh>
    <rPh sb="14" eb="15">
      <t>キ</t>
    </rPh>
    <phoneticPr fontId="3"/>
  </si>
  <si>
    <t>〔　　　〕　予備〔　　　〕</t>
    <rPh sb="6" eb="8">
      <t>ヨビ</t>
    </rPh>
    <phoneticPr fontId="3"/>
  </si>
  <si>
    <t>ケーシング</t>
  </si>
  <si>
    <t>　　　　　　　　</t>
  </si>
  <si>
    <t>インペラ</t>
  </si>
  <si>
    <t>シャフト</t>
  </si>
  <si>
    <t>主要寸法</t>
    <rPh sb="0" eb="2">
      <t>シュヨウ</t>
    </rPh>
    <rPh sb="2" eb="4">
      <t>スンポウ</t>
    </rPh>
    <phoneticPr fontId="3"/>
  </si>
  <si>
    <t>操作方法等</t>
    <rPh sb="0" eb="2">
      <t>ソウサ</t>
    </rPh>
    <rPh sb="2" eb="4">
      <t>ホウホウ</t>
    </rPh>
    <rPh sb="4" eb="5">
      <t>ナド</t>
    </rPh>
    <phoneticPr fontId="3"/>
  </si>
  <si>
    <t>備考(付属品等)</t>
    <rPh sb="5" eb="6">
      <t>ヒン</t>
    </rPh>
    <phoneticPr fontId="3"/>
  </si>
  <si>
    <t>11 電気設備</t>
    <rPh sb="3" eb="5">
      <t>デンキ</t>
    </rPh>
    <rPh sb="5" eb="7">
      <t>セツビ</t>
    </rPh>
    <phoneticPr fontId="5"/>
  </si>
  <si>
    <t>高圧</t>
    <rPh sb="0" eb="1">
      <t>タカ</t>
    </rPh>
    <rPh sb="1" eb="2">
      <t>アツ</t>
    </rPh>
    <phoneticPr fontId="5"/>
  </si>
  <si>
    <t>プラント動力</t>
    <rPh sb="4" eb="6">
      <t>ドウリョク</t>
    </rPh>
    <phoneticPr fontId="5"/>
  </si>
  <si>
    <t>建築用動力</t>
    <rPh sb="0" eb="2">
      <t>ケンチク</t>
    </rPh>
    <rPh sb="2" eb="3">
      <t>ヨウ</t>
    </rPh>
    <rPh sb="3" eb="5">
      <t>ドウリョク</t>
    </rPh>
    <phoneticPr fontId="5"/>
  </si>
  <si>
    <t>照明電源</t>
    <rPh sb="0" eb="2">
      <t>ショウメイ</t>
    </rPh>
    <rPh sb="2" eb="4">
      <t>デンゲン</t>
    </rPh>
    <phoneticPr fontId="5"/>
  </si>
  <si>
    <t>計装電源</t>
    <rPh sb="0" eb="2">
      <t>ケイソウ</t>
    </rPh>
    <rPh sb="2" eb="4">
      <t>デンゲン</t>
    </rPh>
    <phoneticPr fontId="5"/>
  </si>
  <si>
    <t>制御回路</t>
    <rPh sb="0" eb="2">
      <t>セイギョ</t>
    </rPh>
    <rPh sb="2" eb="4">
      <t>カイロ</t>
    </rPh>
    <phoneticPr fontId="5"/>
  </si>
  <si>
    <t>面</t>
    <rPh sb="0" eb="1">
      <t>メン</t>
    </rPh>
    <phoneticPr fontId="5"/>
  </si>
  <si>
    <t>主要取付収納機器</t>
    <rPh sb="0" eb="2">
      <t>シュヨウ</t>
    </rPh>
    <rPh sb="2" eb="3">
      <t>ト</t>
    </rPh>
    <rPh sb="3" eb="4">
      <t>ツ</t>
    </rPh>
    <rPh sb="4" eb="6">
      <t>シュウノウ</t>
    </rPh>
    <rPh sb="6" eb="8">
      <t>キキ</t>
    </rPh>
    <phoneticPr fontId="5"/>
  </si>
  <si>
    <t>構　成</t>
    <rPh sb="0" eb="1">
      <t>コウ</t>
    </rPh>
    <rPh sb="2" eb="3">
      <t>ナ</t>
    </rPh>
    <phoneticPr fontId="5"/>
  </si>
  <si>
    <t>プラント動力変圧器</t>
    <rPh sb="4" eb="6">
      <t>ドウリョク</t>
    </rPh>
    <rPh sb="6" eb="9">
      <t>ヘンアツキ</t>
    </rPh>
    <phoneticPr fontId="5"/>
  </si>
  <si>
    <t>定　格</t>
    <rPh sb="0" eb="1">
      <t>サダム</t>
    </rPh>
    <rPh sb="2" eb="3">
      <t>カク</t>
    </rPh>
    <phoneticPr fontId="5"/>
  </si>
  <si>
    <t>相　数</t>
    <rPh sb="0" eb="1">
      <t>ソウ</t>
    </rPh>
    <rPh sb="2" eb="3">
      <t>スウ</t>
    </rPh>
    <phoneticPr fontId="5"/>
  </si>
  <si>
    <t>建築動力変圧器</t>
    <rPh sb="0" eb="2">
      <t>ケンチク</t>
    </rPh>
    <phoneticPr fontId="5"/>
  </si>
  <si>
    <t>連続</t>
    <rPh sb="0" eb="1">
      <t>レン</t>
    </rPh>
    <rPh sb="1" eb="2">
      <t>ツヅ</t>
    </rPh>
    <phoneticPr fontId="5"/>
  </si>
  <si>
    <t>照明用変圧器</t>
    <rPh sb="0" eb="2">
      <t>ショウメイ</t>
    </rPh>
    <rPh sb="2" eb="3">
      <t>ヨウ</t>
    </rPh>
    <phoneticPr fontId="5"/>
  </si>
  <si>
    <t>単相</t>
    <rPh sb="0" eb="1">
      <t>タン</t>
    </rPh>
    <phoneticPr fontId="5"/>
  </si>
  <si>
    <t>コンデンサバンク数</t>
    <rPh sb="8" eb="9">
      <t>スウ</t>
    </rPh>
    <phoneticPr fontId="5"/>
  </si>
  <si>
    <t>群容量</t>
    <rPh sb="0" eb="1">
      <t>グン</t>
    </rPh>
    <rPh sb="1" eb="3">
      <t>ヨウリョウ</t>
    </rPh>
    <phoneticPr fontId="5"/>
  </si>
  <si>
    <t>配電用遮断器、漏電継電器、計器用変流器、電力量計、その他必要な機器〔　　〕</t>
    <rPh sb="23" eb="24">
      <t>ケイ</t>
    </rPh>
    <phoneticPr fontId="3"/>
  </si>
  <si>
    <t>構　成</t>
    <rPh sb="0" eb="1">
      <t>カマエ</t>
    </rPh>
    <rPh sb="2" eb="3">
      <t>シゲル</t>
    </rPh>
    <phoneticPr fontId="5"/>
  </si>
  <si>
    <t>〔　　　〕面</t>
  </si>
  <si>
    <t>面</t>
    <rPh sb="0" eb="1">
      <t>メン</t>
    </rPh>
    <phoneticPr fontId="76"/>
  </si>
  <si>
    <t>1) 原動機</t>
    <rPh sb="3" eb="6">
      <t>ゲンドウキ</t>
    </rPh>
    <phoneticPr fontId="5"/>
  </si>
  <si>
    <t>2) 発電機</t>
    <rPh sb="3" eb="6">
      <t>ハツデンキ</t>
    </rPh>
    <phoneticPr fontId="5"/>
  </si>
  <si>
    <t>出　力</t>
    <rPh sb="0" eb="1">
      <t>デ</t>
    </rPh>
    <rPh sb="2" eb="3">
      <t>チカラ</t>
    </rPh>
    <phoneticPr fontId="3"/>
  </si>
  <si>
    <t>電　圧</t>
    <rPh sb="0" eb="1">
      <t>デン</t>
    </rPh>
    <rPh sb="2" eb="3">
      <t>アツ</t>
    </rPh>
    <phoneticPr fontId="3"/>
  </si>
  <si>
    <t>周波数</t>
    <rPh sb="0" eb="3">
      <t>シュウハスウ</t>
    </rPh>
    <phoneticPr fontId="3"/>
  </si>
  <si>
    <t>相　数</t>
    <rPh sb="0" eb="1">
      <t>ソウ</t>
    </rPh>
    <rPh sb="2" eb="3">
      <t>スウ</t>
    </rPh>
    <phoneticPr fontId="3"/>
  </si>
  <si>
    <t>定　格</t>
    <rPh sb="0" eb="1">
      <t>サダム</t>
    </rPh>
    <rPh sb="2" eb="3">
      <t>カク</t>
    </rPh>
    <phoneticPr fontId="3"/>
  </si>
  <si>
    <t>充電器</t>
    <rPh sb="0" eb="3">
      <t>ジュウデンキ</t>
    </rPh>
    <phoneticPr fontId="5"/>
  </si>
  <si>
    <t>充電方式は、自動定電圧浮動充電方式とする</t>
    <rPh sb="0" eb="2">
      <t>ジュウデン</t>
    </rPh>
    <rPh sb="2" eb="4">
      <t>ホウシキ</t>
    </rPh>
    <rPh sb="6" eb="8">
      <t>ジドウ</t>
    </rPh>
    <rPh sb="8" eb="11">
      <t>テイデンアツ</t>
    </rPh>
    <rPh sb="11" eb="13">
      <t>フドウ</t>
    </rPh>
    <rPh sb="13" eb="15">
      <t>ジュウデン</t>
    </rPh>
    <rPh sb="15" eb="17">
      <t>ホウシキ</t>
    </rPh>
    <phoneticPr fontId="5"/>
  </si>
  <si>
    <t>蓄電池</t>
    <rPh sb="0" eb="3">
      <t>チクデンチ</t>
    </rPh>
    <phoneticPr fontId="5"/>
  </si>
  <si>
    <t>形式</t>
    <rPh sb="0" eb="1">
      <t>カタチ</t>
    </rPh>
    <rPh sb="1" eb="2">
      <t>シキ</t>
    </rPh>
    <phoneticPr fontId="5"/>
  </si>
  <si>
    <t>容量</t>
    <rPh sb="0" eb="1">
      <t>ヨウ</t>
    </rPh>
    <rPh sb="1" eb="2">
      <t>リョウ</t>
    </rPh>
    <phoneticPr fontId="5"/>
  </si>
  <si>
    <t>数量</t>
    <rPh sb="0" eb="1">
      <t>カズ</t>
    </rPh>
    <rPh sb="1" eb="2">
      <t>リョウ</t>
    </rPh>
    <phoneticPr fontId="5"/>
  </si>
  <si>
    <t>定格電圧</t>
    <rPh sb="0" eb="2">
      <t>テイカク</t>
    </rPh>
    <rPh sb="2" eb="4">
      <t>デンアツ</t>
    </rPh>
    <phoneticPr fontId="5"/>
  </si>
  <si>
    <t>放電電圧</t>
    <rPh sb="0" eb="2">
      <t>ホウデン</t>
    </rPh>
    <rPh sb="2" eb="4">
      <t>デンアツ</t>
    </rPh>
    <phoneticPr fontId="5"/>
  </si>
  <si>
    <t>放電時間</t>
    <rPh sb="0" eb="2">
      <t>ホウデン</t>
    </rPh>
    <rPh sb="2" eb="4">
      <t>ジカン</t>
    </rPh>
    <phoneticPr fontId="5"/>
  </si>
  <si>
    <t>〔　　　〕分</t>
    <rPh sb="5" eb="6">
      <t>ブン</t>
    </rPh>
    <phoneticPr fontId="5"/>
  </si>
  <si>
    <t>分</t>
    <rPh sb="0" eb="1">
      <t>フン</t>
    </rPh>
    <phoneticPr fontId="5"/>
  </si>
  <si>
    <t>2) 交流無停電電源装置</t>
    <rPh sb="3" eb="5">
      <t>コウリュウ</t>
    </rPh>
    <rPh sb="5" eb="8">
      <t>ムテイデン</t>
    </rPh>
    <rPh sb="8" eb="10">
      <t>デンゲン</t>
    </rPh>
    <rPh sb="10" eb="12">
      <t>ソウチ</t>
    </rPh>
    <phoneticPr fontId="5"/>
  </si>
  <si>
    <t>入力電圧</t>
    <rPh sb="0" eb="2">
      <t>ニュウリョク</t>
    </rPh>
    <rPh sb="2" eb="4">
      <t>デンアツ</t>
    </rPh>
    <phoneticPr fontId="5"/>
  </si>
  <si>
    <t>交流出力</t>
    <rPh sb="0" eb="2">
      <t>コウリュウ</t>
    </rPh>
    <rPh sb="2" eb="4">
      <t>シュツリョク</t>
    </rPh>
    <phoneticPr fontId="5"/>
  </si>
  <si>
    <t>無停電電源予定負荷内訳</t>
    <rPh sb="0" eb="3">
      <t>ムテイデン</t>
    </rPh>
    <rPh sb="3" eb="5">
      <t>デンゲン</t>
    </rPh>
    <rPh sb="5" eb="7">
      <t>ヨテイ</t>
    </rPh>
    <rPh sb="7" eb="9">
      <t>フカ</t>
    </rPh>
    <rPh sb="9" eb="11">
      <t>ウチワケ</t>
    </rPh>
    <phoneticPr fontId="5"/>
  </si>
  <si>
    <t>12 計装制御設備</t>
    <rPh sb="3" eb="5">
      <t>ケイソウ</t>
    </rPh>
    <rPh sb="5" eb="7">
      <t>セイギョ</t>
    </rPh>
    <rPh sb="7" eb="9">
      <t>セツビ</t>
    </rPh>
    <phoneticPr fontId="5"/>
  </si>
  <si>
    <t>12.1 計画概要</t>
    <rPh sb="5" eb="7">
      <t>ケイカク</t>
    </rPh>
    <rPh sb="7" eb="9">
      <t>ガイヨウ</t>
    </rPh>
    <phoneticPr fontId="5"/>
  </si>
  <si>
    <t>12.2 計装制御計画</t>
    <rPh sb="5" eb="7">
      <t>ケイソウ</t>
    </rPh>
    <rPh sb="7" eb="9">
      <t>セイギョ</t>
    </rPh>
    <rPh sb="9" eb="11">
      <t>ケイカク</t>
    </rPh>
    <phoneticPr fontId="5"/>
  </si>
  <si>
    <t>1) 一般項目</t>
    <rPh sb="3" eb="5">
      <t>イッパン</t>
    </rPh>
    <rPh sb="5" eb="7">
      <t>コウモク</t>
    </rPh>
    <phoneticPr fontId="5"/>
  </si>
  <si>
    <t>ごみ焼却関係運転制御</t>
    <rPh sb="2" eb="4">
      <t>ショウキャク</t>
    </rPh>
    <rPh sb="4" eb="6">
      <t>カンケイ</t>
    </rPh>
    <rPh sb="6" eb="8">
      <t>ウンテン</t>
    </rPh>
    <rPh sb="8" eb="10">
      <t>セイギョ</t>
    </rPh>
    <phoneticPr fontId="5"/>
  </si>
  <si>
    <t>受配電発電運転制御</t>
    <rPh sb="0" eb="3">
      <t>ジュハイデン</t>
    </rPh>
    <rPh sb="3" eb="5">
      <t>ハツデン</t>
    </rPh>
    <rPh sb="5" eb="7">
      <t>ウンテン</t>
    </rPh>
    <rPh sb="7" eb="9">
      <t>セイギョ</t>
    </rPh>
    <phoneticPr fontId="5"/>
  </si>
  <si>
    <t>蒸気タービン発電機運転制御</t>
    <rPh sb="0" eb="2">
      <t>ジョウキ</t>
    </rPh>
    <rPh sb="6" eb="9">
      <t>ハツデンキ</t>
    </rPh>
    <rPh sb="9" eb="11">
      <t>ウンテン</t>
    </rPh>
    <rPh sb="11" eb="13">
      <t>セイギョ</t>
    </rPh>
    <phoneticPr fontId="5"/>
  </si>
  <si>
    <t>その他必要な制御</t>
    <rPh sb="2" eb="3">
      <t>タ</t>
    </rPh>
    <rPh sb="3" eb="5">
      <t>ヒツヨウ</t>
    </rPh>
    <phoneticPr fontId="5"/>
  </si>
  <si>
    <t>4) データ処理機能</t>
  </si>
  <si>
    <t>12.3 計装機器</t>
    <rPh sb="5" eb="7">
      <t>ケイソウ</t>
    </rPh>
    <rPh sb="7" eb="9">
      <t>キキ</t>
    </rPh>
    <phoneticPr fontId="5"/>
  </si>
  <si>
    <t>1) 一般計装センサー</t>
  </si>
  <si>
    <t>2) 大気質測定機器</t>
    <rPh sb="3" eb="4">
      <t>ダイ</t>
    </rPh>
    <rPh sb="4" eb="6">
      <t>キシツ</t>
    </rPh>
    <rPh sb="6" eb="8">
      <t>ソクテイ</t>
    </rPh>
    <rPh sb="8" eb="10">
      <t>キキ</t>
    </rPh>
    <phoneticPr fontId="5"/>
  </si>
  <si>
    <t>1基（1炉につき）</t>
    <rPh sb="1" eb="2">
      <t>キ</t>
    </rPh>
    <rPh sb="4" eb="5">
      <t>ロ</t>
    </rPh>
    <phoneticPr fontId="5"/>
  </si>
  <si>
    <t>測定範囲</t>
    <rPh sb="0" eb="2">
      <t>ソクテイ</t>
    </rPh>
    <rPh sb="2" eb="4">
      <t>ハンイ</t>
    </rPh>
    <phoneticPr fontId="5"/>
  </si>
  <si>
    <t>風向風速計
（必要に応じて設置）</t>
    <rPh sb="13" eb="15">
      <t>セッチ</t>
    </rPh>
    <phoneticPr fontId="3"/>
  </si>
  <si>
    <t>大気温度計
（必要に応じて設置）</t>
    <rPh sb="13" eb="15">
      <t>セッチ</t>
    </rPh>
    <phoneticPr fontId="3"/>
  </si>
  <si>
    <t>用途</t>
    <rPh sb="0" eb="2">
      <t>ヨウト</t>
    </rPh>
    <phoneticPr fontId="5"/>
  </si>
  <si>
    <t>3) ITV装置</t>
    <rPh sb="6" eb="8">
      <t>ソウチ</t>
    </rPh>
    <phoneticPr fontId="5"/>
  </si>
  <si>
    <t>台数</t>
    <rPh sb="0" eb="2">
      <t>ダイスウ</t>
    </rPh>
    <phoneticPr fontId="3"/>
  </si>
  <si>
    <t>2台</t>
    <rPh sb="1" eb="2">
      <t>ダイ</t>
    </rPh>
    <phoneticPr fontId="3"/>
  </si>
  <si>
    <t>種別</t>
    <rPh sb="0" eb="2">
      <t>シュベツ</t>
    </rPh>
    <phoneticPr fontId="3"/>
  </si>
  <si>
    <t>レンズ形式</t>
    <rPh sb="3" eb="5">
      <t>ケイシキ</t>
    </rPh>
    <phoneticPr fontId="3"/>
  </si>
  <si>
    <t>標準</t>
    <rPh sb="0" eb="2">
      <t>ヒョウジュン</t>
    </rPh>
    <phoneticPr fontId="3"/>
  </si>
  <si>
    <t>水冷</t>
    <rPh sb="0" eb="2">
      <t>スイレイ</t>
    </rPh>
    <phoneticPr fontId="3"/>
  </si>
  <si>
    <t>備考</t>
    <rPh sb="0" eb="2">
      <t>ビコウ</t>
    </rPh>
    <phoneticPr fontId="3"/>
  </si>
  <si>
    <t>1台</t>
    <rPh sb="1" eb="2">
      <t>ダイ</t>
    </rPh>
    <phoneticPr fontId="3"/>
  </si>
  <si>
    <t>電動ズーム</t>
    <rPh sb="0" eb="2">
      <t>デンドウ</t>
    </rPh>
    <phoneticPr fontId="3"/>
  </si>
  <si>
    <t>全天候</t>
    <rPh sb="0" eb="3">
      <t>ゼンテンコウ</t>
    </rPh>
    <phoneticPr fontId="3"/>
  </si>
  <si>
    <t>ワイパ付</t>
    <rPh sb="3" eb="4">
      <t>ツキ</t>
    </rPh>
    <phoneticPr fontId="3"/>
  </si>
  <si>
    <t>防塵</t>
    <rPh sb="0" eb="2">
      <t>ボウジン</t>
    </rPh>
    <phoneticPr fontId="3"/>
  </si>
  <si>
    <t>I 飛灰処理室</t>
    <rPh sb="6" eb="7">
      <t>シツ</t>
    </rPh>
    <phoneticPr fontId="3"/>
  </si>
  <si>
    <t>〔　　　〕台</t>
    <rPh sb="5" eb="6">
      <t>ダイ</t>
    </rPh>
    <phoneticPr fontId="3"/>
  </si>
  <si>
    <t>4台</t>
    <rPh sb="1" eb="2">
      <t>ダイ</t>
    </rPh>
    <phoneticPr fontId="3"/>
  </si>
  <si>
    <t>回転雲台、ワイパ付</t>
    <rPh sb="0" eb="2">
      <t>カイテン</t>
    </rPh>
    <rPh sb="2" eb="3">
      <t>クモ</t>
    </rPh>
    <rPh sb="3" eb="4">
      <t>ダイ</t>
    </rPh>
    <rPh sb="8" eb="9">
      <t>ツ</t>
    </rPh>
    <phoneticPr fontId="3"/>
  </si>
  <si>
    <t>大きさ</t>
    <rPh sb="0" eb="1">
      <t>オオ</t>
    </rPh>
    <phoneticPr fontId="3"/>
  </si>
  <si>
    <t>監視対象</t>
    <rPh sb="0" eb="2">
      <t>カンシ</t>
    </rPh>
    <rPh sb="2" eb="4">
      <t>タイショウ</t>
    </rPh>
    <phoneticPr fontId="3"/>
  </si>
  <si>
    <t>切替</t>
    <rPh sb="0" eb="2">
      <t>キリカエ</t>
    </rPh>
    <phoneticPr fontId="3"/>
  </si>
  <si>
    <t>排ガス状況、発電量も表示</t>
    <rPh sb="0" eb="1">
      <t>ハイ</t>
    </rPh>
    <rPh sb="3" eb="5">
      <t>ジョウキョウ</t>
    </rPh>
    <rPh sb="6" eb="8">
      <t>ハツデン</t>
    </rPh>
    <rPh sb="8" eb="9">
      <t>リョウ</t>
    </rPh>
    <rPh sb="10" eb="12">
      <t>ヒョウジ</t>
    </rPh>
    <phoneticPr fontId="76"/>
  </si>
  <si>
    <t>玄関ホール</t>
    <rPh sb="0" eb="2">
      <t>ゲンカン</t>
    </rPh>
    <phoneticPr fontId="3"/>
  </si>
  <si>
    <t>設置場所</t>
    <rPh sb="0" eb="2">
      <t>セッチ</t>
    </rPh>
    <rPh sb="2" eb="4">
      <t>バショ</t>
    </rPh>
    <phoneticPr fontId="3"/>
  </si>
  <si>
    <t>12.4 制御装置（中央制御室）</t>
    <rPh sb="5" eb="7">
      <t>セイギョ</t>
    </rPh>
    <rPh sb="7" eb="9">
      <t>ソウチ</t>
    </rPh>
    <rPh sb="10" eb="12">
      <t>チュウオウ</t>
    </rPh>
    <rPh sb="12" eb="15">
      <t>セイギョシツ</t>
    </rPh>
    <phoneticPr fontId="5"/>
  </si>
  <si>
    <t>1) 中央処理装置</t>
    <rPh sb="3" eb="5">
      <t>チュウオウ</t>
    </rPh>
    <rPh sb="5" eb="7">
      <t>ショリ</t>
    </rPh>
    <rPh sb="7" eb="9">
      <t>ソウチ</t>
    </rPh>
    <phoneticPr fontId="5"/>
  </si>
  <si>
    <t>データ保管期間</t>
    <rPh sb="3" eb="5">
      <t>ホカン</t>
    </rPh>
    <rPh sb="5" eb="7">
      <t>キカン</t>
    </rPh>
    <phoneticPr fontId="5"/>
  </si>
  <si>
    <t>2) 出力装置</t>
    <rPh sb="3" eb="5">
      <t>シュツリョク</t>
    </rPh>
    <rPh sb="5" eb="7">
      <t>ソウチ</t>
    </rPh>
    <phoneticPr fontId="5"/>
  </si>
  <si>
    <t>13 雑設備</t>
    <rPh sb="3" eb="4">
      <t>ザツ</t>
    </rPh>
    <rPh sb="4" eb="6">
      <t>セツビ</t>
    </rPh>
    <phoneticPr fontId="5"/>
  </si>
  <si>
    <t>13.1 空気圧縮機</t>
    <rPh sb="5" eb="7">
      <t>クウキ</t>
    </rPh>
    <rPh sb="7" eb="10">
      <t>アッシュクキ</t>
    </rPh>
    <phoneticPr fontId="5"/>
  </si>
  <si>
    <t>kPaG</t>
  </si>
  <si>
    <t>13.2 清掃用煤吹装置</t>
    <rPh sb="5" eb="8">
      <t>セイソウヨウ</t>
    </rPh>
    <rPh sb="8" eb="9">
      <t>スス</t>
    </rPh>
    <rPh sb="9" eb="10">
      <t>スイ</t>
    </rPh>
    <rPh sb="10" eb="12">
      <t>ソウチ</t>
    </rPh>
    <phoneticPr fontId="5"/>
  </si>
  <si>
    <t>箇所</t>
    <rPh sb="0" eb="2">
      <t>カショ</t>
    </rPh>
    <phoneticPr fontId="5"/>
  </si>
  <si>
    <t>〔　　　〕基</t>
    <rPh sb="5" eb="6">
      <t>キ</t>
    </rPh>
    <phoneticPr fontId="5"/>
  </si>
  <si>
    <t>付属品</t>
    <rPh sb="2" eb="3">
      <t>シナ</t>
    </rPh>
    <phoneticPr fontId="3"/>
  </si>
  <si>
    <t>13.7 工作機器、工具及び保安保護具類</t>
    <rPh sb="5" eb="7">
      <t>コウサク</t>
    </rPh>
    <rPh sb="7" eb="9">
      <t>キキ</t>
    </rPh>
    <rPh sb="10" eb="12">
      <t>コウグ</t>
    </rPh>
    <rPh sb="12" eb="13">
      <t>オヨ</t>
    </rPh>
    <rPh sb="14" eb="16">
      <t>ホアン</t>
    </rPh>
    <rPh sb="16" eb="18">
      <t>ホゴ</t>
    </rPh>
    <rPh sb="18" eb="19">
      <t>グ</t>
    </rPh>
    <rPh sb="19" eb="20">
      <t>ルイ</t>
    </rPh>
    <phoneticPr fontId="5"/>
  </si>
  <si>
    <t>13.8 説明用備品</t>
    <rPh sb="5" eb="8">
      <t>セツメイヨウ</t>
    </rPh>
    <rPh sb="8" eb="10">
      <t>ビヒン</t>
    </rPh>
    <phoneticPr fontId="5"/>
  </si>
  <si>
    <t>（1基につき）</t>
  </si>
  <si>
    <t>必要な機器〔　　　〕</t>
    <rPh sb="0" eb="2">
      <t>ヒツヨウ</t>
    </rPh>
    <rPh sb="3" eb="5">
      <t>キキ</t>
    </rPh>
    <phoneticPr fontId="3"/>
  </si>
  <si>
    <t>その他も具体的に記載のこと</t>
    <rPh sb="2" eb="3">
      <t>タ</t>
    </rPh>
    <phoneticPr fontId="3"/>
  </si>
  <si>
    <t>〔　　　〕㎡</t>
  </si>
  <si>
    <t>㎡</t>
  </si>
  <si>
    <t>付属機器</t>
    <rPh sb="0" eb="2">
      <t>フゾク</t>
    </rPh>
    <rPh sb="2" eb="4">
      <t>キキ</t>
    </rPh>
    <phoneticPr fontId="3"/>
  </si>
  <si>
    <t>電動機</t>
    <rPh sb="0" eb="3">
      <t>デンドウキ</t>
    </rPh>
    <phoneticPr fontId="3"/>
  </si>
  <si>
    <t>操作方式</t>
    <rPh sb="0" eb="2">
      <t>ソウサ</t>
    </rPh>
    <rPh sb="2" eb="4">
      <t>ホウシキ</t>
    </rPh>
    <phoneticPr fontId="3"/>
  </si>
  <si>
    <t>保護装置</t>
    <phoneticPr fontId="5"/>
  </si>
  <si>
    <t>保護装置</t>
  </si>
  <si>
    <t>機関停止</t>
  </si>
  <si>
    <t>遮断器トリップ</t>
  </si>
  <si>
    <t>ランプ表示</t>
  </si>
  <si>
    <t>警報</t>
  </si>
  <si>
    <t>起動渋滞</t>
  </si>
  <si>
    <t>○</t>
  </si>
  <si>
    <t>ベル</t>
  </si>
  <si>
    <t>過電圧</t>
  </si>
  <si>
    <t>過電流</t>
  </si>
  <si>
    <t>－</t>
  </si>
  <si>
    <t>方向地絡</t>
  </si>
  <si>
    <t>67G</t>
  </si>
  <si>
    <t>内部故障</t>
  </si>
  <si>
    <t>周波数低下</t>
    <rPh sb="3" eb="5">
      <t>テイカ</t>
    </rPh>
    <phoneticPr fontId="5"/>
  </si>
  <si>
    <t>燃料液面低下</t>
  </si>
  <si>
    <t>33F</t>
  </si>
  <si>
    <t>ブザー</t>
  </si>
  <si>
    <t>燃料液面上昇</t>
  </si>
  <si>
    <t>不足電圧</t>
  </si>
  <si>
    <t>その他必要なもの</t>
    <rPh sb="2" eb="3">
      <t>タ</t>
    </rPh>
    <rPh sb="3" eb="5">
      <t>ヒツヨウ</t>
    </rPh>
    <phoneticPr fontId="5"/>
  </si>
  <si>
    <t>※ 標準を記載しているため、必要に応じて追加、修正を行うこと</t>
    <rPh sb="2" eb="4">
      <t>ヒョウジュン</t>
    </rPh>
    <rPh sb="5" eb="7">
      <t>キサイ</t>
    </rPh>
    <rPh sb="14" eb="16">
      <t>ヒツヨウ</t>
    </rPh>
    <rPh sb="17" eb="18">
      <t>オウ</t>
    </rPh>
    <rPh sb="20" eb="22">
      <t>ツイカ</t>
    </rPh>
    <rPh sb="23" eb="25">
      <t>シュウセイ</t>
    </rPh>
    <rPh sb="26" eb="27">
      <t>オコナ</t>
    </rPh>
    <phoneticPr fontId="5"/>
  </si>
  <si>
    <t>計装リスト</t>
    <rPh sb="0" eb="2">
      <t>ケイソウ</t>
    </rPh>
    <phoneticPr fontId="5"/>
  </si>
  <si>
    <t>設備</t>
  </si>
  <si>
    <t>制御計装名称</t>
  </si>
  <si>
    <t>制御方式</t>
  </si>
  <si>
    <t>監視項目</t>
  </si>
  <si>
    <t>ロギング</t>
  </si>
  <si>
    <t>自動</t>
  </si>
  <si>
    <t>手動</t>
  </si>
  <si>
    <t>モニタ</t>
  </si>
  <si>
    <t>中央監視盤</t>
  </si>
  <si>
    <t>現場操作盤</t>
  </si>
  <si>
    <t>中央</t>
  </si>
  <si>
    <t>現場</t>
  </si>
  <si>
    <t>表示</t>
  </si>
  <si>
    <t>トレンド</t>
  </si>
  <si>
    <t>積算</t>
  </si>
  <si>
    <t>記録</t>
  </si>
  <si>
    <t>プラント工事　設備追加、不要に関する説明</t>
    <rPh sb="4" eb="6">
      <t>コウジ</t>
    </rPh>
    <rPh sb="7" eb="9">
      <t>セツビ</t>
    </rPh>
    <rPh sb="9" eb="11">
      <t>ツイカ</t>
    </rPh>
    <rPh sb="12" eb="14">
      <t>フヨウ</t>
    </rPh>
    <rPh sb="15" eb="16">
      <t>カン</t>
    </rPh>
    <rPh sb="18" eb="20">
      <t>セツメイ</t>
    </rPh>
    <phoneticPr fontId="5"/>
  </si>
  <si>
    <t>様式第10-2号該当箇所</t>
    <rPh sb="0" eb="2">
      <t>ヨウシキ</t>
    </rPh>
    <rPh sb="2" eb="3">
      <t>ダイ</t>
    </rPh>
    <rPh sb="7" eb="8">
      <t>ゴウ</t>
    </rPh>
    <rPh sb="8" eb="10">
      <t>ガイトウ</t>
    </rPh>
    <rPh sb="10" eb="12">
      <t>カショ</t>
    </rPh>
    <phoneticPr fontId="5"/>
  </si>
  <si>
    <t>項目</t>
    <rPh sb="0" eb="2">
      <t>コウモク</t>
    </rPh>
    <phoneticPr fontId="5"/>
  </si>
  <si>
    <t>追加設置又は</t>
    <rPh sb="0" eb="2">
      <t>ツイカ</t>
    </rPh>
    <rPh sb="2" eb="4">
      <t>セッチ</t>
    </rPh>
    <rPh sb="4" eb="5">
      <t>マタ</t>
    </rPh>
    <phoneticPr fontId="76"/>
  </si>
  <si>
    <t>説明</t>
    <rPh sb="0" eb="2">
      <t>セツメイ</t>
    </rPh>
    <phoneticPr fontId="5"/>
  </si>
  <si>
    <t>例</t>
    <rPh sb="0" eb="1">
      <t>レイ</t>
    </rPh>
    <phoneticPr fontId="5"/>
  </si>
  <si>
    <t>可燃性粗大ごみ受入ホッパ</t>
    <phoneticPr fontId="5"/>
  </si>
  <si>
    <t>可燃性粗大ごみ受入ホッパ</t>
    <phoneticPr fontId="5"/>
  </si>
  <si>
    <t>設置しない</t>
  </si>
  <si>
    <t>1 計画基本的事項</t>
    <rPh sb="2" eb="4">
      <t>ケイカク</t>
    </rPh>
    <rPh sb="4" eb="7">
      <t>キホンテキ</t>
    </rPh>
    <rPh sb="7" eb="9">
      <t>ジコウ</t>
    </rPh>
    <phoneticPr fontId="3"/>
  </si>
  <si>
    <t>-</t>
    <phoneticPr fontId="5"/>
  </si>
  <si>
    <t>2.1　建築工事</t>
    <rPh sb="4" eb="6">
      <t>ケンチク</t>
    </rPh>
    <rPh sb="6" eb="8">
      <t>コウジ</t>
    </rPh>
    <phoneticPr fontId="76"/>
  </si>
  <si>
    <t>構造</t>
    <rPh sb="0" eb="2">
      <t>コウゾウ</t>
    </rPh>
    <phoneticPr fontId="5"/>
  </si>
  <si>
    <t>外壁</t>
    <rPh sb="0" eb="2">
      <t>ガイヘキ</t>
    </rPh>
    <phoneticPr fontId="5"/>
  </si>
  <si>
    <t>一般名称</t>
    <rPh sb="0" eb="2">
      <t>イッパン</t>
    </rPh>
    <rPh sb="2" eb="4">
      <t>メイショウ</t>
    </rPh>
    <phoneticPr fontId="5"/>
  </si>
  <si>
    <t>使用原板</t>
    <rPh sb="0" eb="2">
      <t>シヨウ</t>
    </rPh>
    <rPh sb="2" eb="4">
      <t>ゲンバン</t>
    </rPh>
    <phoneticPr fontId="5"/>
  </si>
  <si>
    <t>塗料樹脂</t>
    <rPh sb="0" eb="2">
      <t>トリョウ</t>
    </rPh>
    <rPh sb="2" eb="4">
      <t>ジュシ</t>
    </rPh>
    <phoneticPr fontId="5"/>
  </si>
  <si>
    <t>上塗り</t>
    <rPh sb="0" eb="2">
      <t>ウワヌ</t>
    </rPh>
    <phoneticPr fontId="76"/>
  </si>
  <si>
    <t>下塗り</t>
    <rPh sb="0" eb="2">
      <t>シタヌ</t>
    </rPh>
    <phoneticPr fontId="76"/>
  </si>
  <si>
    <t>耐食性</t>
    <rPh sb="0" eb="3">
      <t>タイショクセイ</t>
    </rPh>
    <phoneticPr fontId="5"/>
  </si>
  <si>
    <t>防水</t>
    <rPh sb="0" eb="2">
      <t>ボウスイ</t>
    </rPh>
    <phoneticPr fontId="3"/>
  </si>
  <si>
    <t>〔　　　〕防水</t>
    <rPh sb="5" eb="7">
      <t>ボウスイ</t>
    </rPh>
    <phoneticPr fontId="3"/>
  </si>
  <si>
    <t>建屋規模</t>
    <rPh sb="0" eb="2">
      <t>タテヤ</t>
    </rPh>
    <rPh sb="2" eb="4">
      <t>キボ</t>
    </rPh>
    <phoneticPr fontId="5"/>
  </si>
  <si>
    <t>建築面積</t>
    <rPh sb="0" eb="2">
      <t>ケンチク</t>
    </rPh>
    <rPh sb="2" eb="4">
      <t>メンセキ</t>
    </rPh>
    <phoneticPr fontId="5"/>
  </si>
  <si>
    <t>建築延床面積</t>
    <rPh sb="0" eb="2">
      <t>ケンチク</t>
    </rPh>
    <rPh sb="2" eb="3">
      <t>ノ</t>
    </rPh>
    <rPh sb="3" eb="4">
      <t>ユカ</t>
    </rPh>
    <rPh sb="4" eb="6">
      <t>メンセキ</t>
    </rPh>
    <phoneticPr fontId="5"/>
  </si>
  <si>
    <t xml:space="preserve">各階床面積 </t>
    <rPh sb="0" eb="2">
      <t>カクカイ</t>
    </rPh>
    <rPh sb="2" eb="5">
      <t>ユカメンセキ</t>
    </rPh>
    <phoneticPr fontId="76"/>
  </si>
  <si>
    <t>軒高</t>
    <rPh sb="0" eb="1">
      <t>ノキ</t>
    </rPh>
    <rPh sb="1" eb="2">
      <t>タカ</t>
    </rPh>
    <phoneticPr fontId="5"/>
  </si>
  <si>
    <t>最高の高さ</t>
    <rPh sb="0" eb="2">
      <t>サイコウ</t>
    </rPh>
    <rPh sb="3" eb="4">
      <t>タカ</t>
    </rPh>
    <phoneticPr fontId="5"/>
  </si>
  <si>
    <t>数　量</t>
    <rPh sb="0" eb="1">
      <t>カズ</t>
    </rPh>
    <rPh sb="2" eb="3">
      <t>リョウ</t>
    </rPh>
    <phoneticPr fontId="3"/>
  </si>
  <si>
    <t>構造</t>
    <rPh sb="0" eb="2">
      <t>コウゾウ</t>
    </rPh>
    <phoneticPr fontId="3"/>
  </si>
  <si>
    <t>主要項目</t>
    <rPh sb="0" eb="2">
      <t>シュヨウ</t>
    </rPh>
    <rPh sb="2" eb="4">
      <t>コウモク</t>
    </rPh>
    <phoneticPr fontId="3"/>
  </si>
  <si>
    <t>構　造</t>
    <rPh sb="0" eb="1">
      <t>カマエ</t>
    </rPh>
    <rPh sb="2" eb="3">
      <t>ヅクリ</t>
    </rPh>
    <phoneticPr fontId="3"/>
  </si>
  <si>
    <t>数　量</t>
    <rPh sb="0" eb="1">
      <t>カズ</t>
    </rPh>
    <rPh sb="2" eb="3">
      <t>リョウ</t>
    </rPh>
    <phoneticPr fontId="76"/>
  </si>
  <si>
    <t>〔　　　〕m</t>
  </si>
  <si>
    <t>2.2 土木工事及び外構工事</t>
    <rPh sb="4" eb="6">
      <t>ドボク</t>
    </rPh>
    <rPh sb="6" eb="8">
      <t>コウジ</t>
    </rPh>
    <rPh sb="8" eb="9">
      <t>オヨ</t>
    </rPh>
    <rPh sb="10" eb="14">
      <t>ガイコウコウジ</t>
    </rPh>
    <phoneticPr fontId="5"/>
  </si>
  <si>
    <t>構内道路及び駐車場</t>
    <rPh sb="0" eb="2">
      <t>コウナイ</t>
    </rPh>
    <rPh sb="2" eb="4">
      <t>ドウロ</t>
    </rPh>
    <rPh sb="4" eb="5">
      <t>オヨ</t>
    </rPh>
    <rPh sb="6" eb="9">
      <t>チュウシャジョウ</t>
    </rPh>
    <phoneticPr fontId="5"/>
  </si>
  <si>
    <t>構内道路</t>
    <rPh sb="0" eb="2">
      <t>コウナイ</t>
    </rPh>
    <rPh sb="2" eb="4">
      <t>ドウロ</t>
    </rPh>
    <phoneticPr fontId="5"/>
  </si>
  <si>
    <t>交通量の区分</t>
    <rPh sb="0" eb="2">
      <t>コウツウ</t>
    </rPh>
    <rPh sb="2" eb="3">
      <t>リョウ</t>
    </rPh>
    <rPh sb="4" eb="6">
      <t>クブン</t>
    </rPh>
    <phoneticPr fontId="5"/>
  </si>
  <si>
    <t>〔　　　〕交通</t>
    <rPh sb="5" eb="7">
      <t>コウツウ</t>
    </rPh>
    <phoneticPr fontId="5"/>
  </si>
  <si>
    <t>台</t>
    <rPh sb="0" eb="1">
      <t>ダイ</t>
    </rPh>
    <phoneticPr fontId="76"/>
  </si>
  <si>
    <t>構内照明設備</t>
    <rPh sb="0" eb="2">
      <t>コウナイ</t>
    </rPh>
    <rPh sb="2" eb="4">
      <t>ショウメイ</t>
    </rPh>
    <rPh sb="4" eb="6">
      <t>セツビ</t>
    </rPh>
    <phoneticPr fontId="5"/>
  </si>
  <si>
    <t>1) 空気調和設備工事</t>
    <rPh sb="3" eb="5">
      <t>クウキ</t>
    </rPh>
    <rPh sb="5" eb="7">
      <t>チョウワ</t>
    </rPh>
    <rPh sb="7" eb="9">
      <t>セツビ</t>
    </rPh>
    <rPh sb="9" eb="11">
      <t>コウジ</t>
    </rPh>
    <phoneticPr fontId="5"/>
  </si>
  <si>
    <t>空気調和条件</t>
    <rPh sb="0" eb="2">
      <t>クウキ</t>
    </rPh>
    <rPh sb="2" eb="4">
      <t>チョウワ</t>
    </rPh>
    <rPh sb="4" eb="6">
      <t>ジョウケン</t>
    </rPh>
    <phoneticPr fontId="5"/>
  </si>
  <si>
    <t>夏季</t>
    <rPh sb="0" eb="2">
      <t>カキ</t>
    </rPh>
    <phoneticPr fontId="5"/>
  </si>
  <si>
    <t>外気</t>
    <rPh sb="0" eb="2">
      <t>ガイキ</t>
    </rPh>
    <phoneticPr fontId="5"/>
  </si>
  <si>
    <t>乾球温度</t>
    <rPh sb="0" eb="2">
      <t>カンキュウ</t>
    </rPh>
    <rPh sb="2" eb="4">
      <t>オンド</t>
    </rPh>
    <phoneticPr fontId="5"/>
  </si>
  <si>
    <t>湿球温度</t>
    <rPh sb="0" eb="2">
      <t>シッキュウ</t>
    </rPh>
    <rPh sb="2" eb="4">
      <t>オンド</t>
    </rPh>
    <phoneticPr fontId="5"/>
  </si>
  <si>
    <t>室内</t>
    <rPh sb="0" eb="2">
      <t>シツナイ</t>
    </rPh>
    <phoneticPr fontId="5"/>
  </si>
  <si>
    <t>温度</t>
    <rPh sb="0" eb="2">
      <t>オンド</t>
    </rPh>
    <phoneticPr fontId="5"/>
  </si>
  <si>
    <t>湿度</t>
    <rPh sb="0" eb="2">
      <t>シツド</t>
    </rPh>
    <phoneticPr fontId="5"/>
  </si>
  <si>
    <t>冬季</t>
    <rPh sb="0" eb="2">
      <t>トウキ</t>
    </rPh>
    <phoneticPr fontId="5"/>
  </si>
  <si>
    <t>〔　　　〕℃</t>
  </si>
  <si>
    <t>〔　　　〕％</t>
  </si>
  <si>
    <t>熱　源</t>
    <rPh sb="0" eb="1">
      <t>ネツ</t>
    </rPh>
    <rPh sb="2" eb="3">
      <t>ミナモト</t>
    </rPh>
    <phoneticPr fontId="5"/>
  </si>
  <si>
    <t>暖房</t>
    <rPh sb="0" eb="2">
      <t>ダンボウ</t>
    </rPh>
    <phoneticPr fontId="5"/>
  </si>
  <si>
    <t>空気調和設備</t>
    <rPh sb="0" eb="2">
      <t>クウキ</t>
    </rPh>
    <rPh sb="2" eb="4">
      <t>チョウワ</t>
    </rPh>
    <rPh sb="4" eb="6">
      <t>セツビ</t>
    </rPh>
    <phoneticPr fontId="5"/>
  </si>
  <si>
    <t>給水設備</t>
    <rPh sb="0" eb="2">
      <t>キュウスイ</t>
    </rPh>
    <rPh sb="2" eb="4">
      <t>セツビ</t>
    </rPh>
    <phoneticPr fontId="5"/>
  </si>
  <si>
    <t>名</t>
    <rPh sb="0" eb="1">
      <t>メイ</t>
    </rPh>
    <phoneticPr fontId="76"/>
  </si>
  <si>
    <t>衛生器具</t>
    <rPh sb="0" eb="2">
      <t>エイセイ</t>
    </rPh>
    <rPh sb="2" eb="4">
      <t>キグ</t>
    </rPh>
    <phoneticPr fontId="5"/>
  </si>
  <si>
    <t>形　式</t>
    <rPh sb="0" eb="1">
      <t>カタチ</t>
    </rPh>
    <rPh sb="2" eb="3">
      <t>シキ</t>
    </rPh>
    <phoneticPr fontId="3"/>
  </si>
  <si>
    <t>2.4 建築電気設備工事</t>
    <rPh sb="4" eb="6">
      <t>ケンチク</t>
    </rPh>
    <rPh sb="6" eb="8">
      <t>デンキ</t>
    </rPh>
    <rPh sb="8" eb="10">
      <t>セツビ</t>
    </rPh>
    <rPh sb="10" eb="12">
      <t>コウジ</t>
    </rPh>
    <phoneticPr fontId="76"/>
  </si>
  <si>
    <t>受信盤</t>
    <rPh sb="0" eb="2">
      <t>ジュシン</t>
    </rPh>
    <rPh sb="2" eb="3">
      <t>バン</t>
    </rPh>
    <phoneticPr fontId="5"/>
  </si>
  <si>
    <t>感知器</t>
    <rPh sb="0" eb="2">
      <t>カンチ</t>
    </rPh>
    <rPh sb="2" eb="3">
      <t>キ</t>
    </rPh>
    <phoneticPr fontId="5"/>
  </si>
  <si>
    <t>式</t>
    <rPh sb="0" eb="1">
      <t>シキ</t>
    </rPh>
    <phoneticPr fontId="76"/>
  </si>
  <si>
    <t>電話設備</t>
    <rPh sb="0" eb="2">
      <t>デンワ</t>
    </rPh>
    <rPh sb="2" eb="4">
      <t>セツビ</t>
    </rPh>
    <phoneticPr fontId="5"/>
  </si>
  <si>
    <t>自動交換器（IP-PBX）</t>
    <rPh sb="0" eb="2">
      <t>ジドウ</t>
    </rPh>
    <rPh sb="2" eb="5">
      <t>コウカンキ</t>
    </rPh>
    <phoneticPr fontId="5"/>
  </si>
  <si>
    <t>〔　　　〕型〔　　　〕局〔　　　〕内線</t>
    <rPh sb="5" eb="6">
      <t>カタ</t>
    </rPh>
    <rPh sb="11" eb="12">
      <t>キョク</t>
    </rPh>
    <rPh sb="17" eb="19">
      <t>ナイセン</t>
    </rPh>
    <phoneticPr fontId="5"/>
  </si>
  <si>
    <t>電話機</t>
    <rPh sb="0" eb="3">
      <t>デンワキ</t>
    </rPh>
    <phoneticPr fontId="5"/>
  </si>
  <si>
    <t>形式</t>
    <rPh sb="0" eb="2">
      <t>ケイシキ</t>
    </rPh>
    <phoneticPr fontId="90"/>
  </si>
  <si>
    <t>設置台数</t>
    <rPh sb="0" eb="2">
      <t>セッチ</t>
    </rPh>
    <rPh sb="2" eb="4">
      <t>ダイスウ</t>
    </rPh>
    <phoneticPr fontId="90"/>
  </si>
  <si>
    <t>設置位置</t>
    <rPh sb="0" eb="2">
      <t>セッチ</t>
    </rPh>
    <rPh sb="2" eb="4">
      <t>イチ</t>
    </rPh>
    <phoneticPr fontId="5"/>
  </si>
  <si>
    <t>電話台数</t>
    <rPh sb="0" eb="2">
      <t>デンワ</t>
    </rPh>
    <rPh sb="2" eb="4">
      <t>ダイスウ</t>
    </rPh>
    <phoneticPr fontId="3"/>
  </si>
  <si>
    <t>ファクシミリ台数</t>
    <rPh sb="6" eb="8">
      <t>ダイスウ</t>
    </rPh>
    <phoneticPr fontId="5"/>
  </si>
  <si>
    <t>機能</t>
    <rPh sb="0" eb="2">
      <t>キノウ</t>
    </rPh>
    <phoneticPr fontId="3"/>
  </si>
  <si>
    <t>拡声放送設備</t>
    <rPh sb="0" eb="1">
      <t>ヒロム</t>
    </rPh>
    <rPh sb="1" eb="2">
      <t>コエ</t>
    </rPh>
    <rPh sb="2" eb="4">
      <t>ホウソウ</t>
    </rPh>
    <rPh sb="4" eb="6">
      <t>セツビ</t>
    </rPh>
    <phoneticPr fontId="5"/>
  </si>
  <si>
    <t>増幅器形式</t>
    <rPh sb="0" eb="3">
      <t>ゾウフクキ</t>
    </rPh>
    <rPh sb="3" eb="5">
      <t>ケイシキ</t>
    </rPh>
    <phoneticPr fontId="5"/>
  </si>
  <si>
    <t>W、台</t>
    <rPh sb="2" eb="3">
      <t>ダイ</t>
    </rPh>
    <phoneticPr fontId="76"/>
  </si>
  <si>
    <t>個</t>
    <rPh sb="0" eb="1">
      <t>コ</t>
    </rPh>
    <phoneticPr fontId="76"/>
  </si>
  <si>
    <t>設置場所</t>
    <rPh sb="0" eb="2">
      <t>セッチ</t>
    </rPh>
    <rPh sb="2" eb="4">
      <t>バショ</t>
    </rPh>
    <phoneticPr fontId="5"/>
  </si>
  <si>
    <t>インターホン設備</t>
    <rPh sb="6" eb="8">
      <t>セツビ</t>
    </rPh>
    <phoneticPr fontId="5"/>
  </si>
  <si>
    <t>門柱、玄関、通用口</t>
    <rPh sb="0" eb="2">
      <t>モンチュウ</t>
    </rPh>
    <rPh sb="3" eb="5">
      <t>ゲンカン</t>
    </rPh>
    <rPh sb="6" eb="9">
      <t>ツウヨウグチ</t>
    </rPh>
    <phoneticPr fontId="5"/>
  </si>
  <si>
    <t>テレビ共聴設備</t>
    <rPh sb="3" eb="4">
      <t>トモ</t>
    </rPh>
    <rPh sb="4" eb="5">
      <t>チョウ</t>
    </rPh>
    <rPh sb="5" eb="7">
      <t>セツビ</t>
    </rPh>
    <phoneticPr fontId="5"/>
  </si>
  <si>
    <t>地上波デジタル対応とする</t>
    <rPh sb="0" eb="3">
      <t>チジョウハ</t>
    </rPh>
    <rPh sb="7" eb="9">
      <t>タイオウ</t>
    </rPh>
    <phoneticPr fontId="5"/>
  </si>
  <si>
    <t>時計設備</t>
    <rPh sb="0" eb="2">
      <t>トケイ</t>
    </rPh>
    <rPh sb="2" eb="4">
      <t>セツビ</t>
    </rPh>
    <phoneticPr fontId="5"/>
  </si>
  <si>
    <t>その他</t>
    <rPh sb="2" eb="3">
      <t>タ</t>
    </rPh>
    <phoneticPr fontId="3"/>
  </si>
  <si>
    <t>その他</t>
    <rPh sb="2" eb="3">
      <t>タ</t>
    </rPh>
    <phoneticPr fontId="76"/>
  </si>
  <si>
    <t>土木建築工事　設備追加、不要に関する説明</t>
    <rPh sb="0" eb="2">
      <t>ドボク</t>
    </rPh>
    <rPh sb="2" eb="4">
      <t>ケンチク</t>
    </rPh>
    <rPh sb="4" eb="6">
      <t>コウジ</t>
    </rPh>
    <rPh sb="7" eb="9">
      <t>セツビ</t>
    </rPh>
    <rPh sb="9" eb="11">
      <t>ツイカ</t>
    </rPh>
    <rPh sb="12" eb="14">
      <t>フヨウ</t>
    </rPh>
    <rPh sb="15" eb="16">
      <t>カン</t>
    </rPh>
    <rPh sb="18" eb="20">
      <t>セツメイ</t>
    </rPh>
    <phoneticPr fontId="5"/>
  </si>
  <si>
    <t>公害防止基準（運転管理基準、要監視基準、停止基準）（定格稼働時）</t>
    <rPh sb="0" eb="2">
      <t>コウガイ</t>
    </rPh>
    <rPh sb="2" eb="4">
      <t>ボウシ</t>
    </rPh>
    <rPh sb="4" eb="6">
      <t>キジュン</t>
    </rPh>
    <rPh sb="7" eb="9">
      <t>ウンテン</t>
    </rPh>
    <rPh sb="9" eb="11">
      <t>カンリ</t>
    </rPh>
    <rPh sb="11" eb="13">
      <t>キジュン</t>
    </rPh>
    <rPh sb="14" eb="15">
      <t>ヨウ</t>
    </rPh>
    <rPh sb="15" eb="17">
      <t>カンシ</t>
    </rPh>
    <rPh sb="17" eb="19">
      <t>キジュン</t>
    </rPh>
    <rPh sb="20" eb="22">
      <t>テイシ</t>
    </rPh>
    <rPh sb="22" eb="24">
      <t>キジュン</t>
    </rPh>
    <rPh sb="26" eb="28">
      <t>テイカク</t>
    </rPh>
    <rPh sb="28" eb="30">
      <t>カドウ</t>
    </rPh>
    <rPh sb="30" eb="31">
      <t>ジ</t>
    </rPh>
    <phoneticPr fontId="5"/>
  </si>
  <si>
    <t>No.</t>
    <phoneticPr fontId="5"/>
  </si>
  <si>
    <t>要求水準</t>
    <rPh sb="0" eb="2">
      <t>ヨウキュウ</t>
    </rPh>
    <rPh sb="2" eb="4">
      <t>スイジュン</t>
    </rPh>
    <phoneticPr fontId="5"/>
  </si>
  <si>
    <t>運転管理基準</t>
    <rPh sb="0" eb="2">
      <t>ウンテン</t>
    </rPh>
    <rPh sb="2" eb="4">
      <t>カンリ</t>
    </rPh>
    <rPh sb="4" eb="6">
      <t>キジュン</t>
    </rPh>
    <phoneticPr fontId="5"/>
  </si>
  <si>
    <t>保証値</t>
    <rPh sb="0" eb="2">
      <t>ホショウ</t>
    </rPh>
    <rPh sb="2" eb="3">
      <t>チ</t>
    </rPh>
    <phoneticPr fontId="3"/>
  </si>
  <si>
    <t>単位</t>
    <rPh sb="0" eb="2">
      <t>タンイ</t>
    </rPh>
    <phoneticPr fontId="3"/>
  </si>
  <si>
    <t>備　考</t>
    <rPh sb="0" eb="1">
      <t>ソナエ</t>
    </rPh>
    <rPh sb="2" eb="3">
      <t>コウ</t>
    </rPh>
    <phoneticPr fontId="5"/>
  </si>
  <si>
    <t>要監視基準</t>
    <rPh sb="0" eb="1">
      <t>ヨウ</t>
    </rPh>
    <rPh sb="1" eb="3">
      <t>カンシ</t>
    </rPh>
    <rPh sb="3" eb="5">
      <t>キジュン</t>
    </rPh>
    <phoneticPr fontId="3"/>
  </si>
  <si>
    <t>停止基準</t>
    <rPh sb="0" eb="2">
      <t>テイシ</t>
    </rPh>
    <rPh sb="2" eb="4">
      <t>キジュン</t>
    </rPh>
    <phoneticPr fontId="3"/>
  </si>
  <si>
    <t>連続測定</t>
    <rPh sb="0" eb="2">
      <t>レンゾク</t>
    </rPh>
    <rPh sb="2" eb="4">
      <t>ソクテイ</t>
    </rPh>
    <phoneticPr fontId="5"/>
  </si>
  <si>
    <t>排
ガ
ス</t>
    <rPh sb="0" eb="1">
      <t>ハイ</t>
    </rPh>
    <phoneticPr fontId="5"/>
  </si>
  <si>
    <t>ばいじん</t>
    <phoneticPr fontId="5"/>
  </si>
  <si>
    <t>煙突出口　
乾きガス
酸素濃度12％換算値</t>
    <rPh sb="0" eb="2">
      <t>エントツ</t>
    </rPh>
    <rPh sb="2" eb="4">
      <t>デグチ</t>
    </rPh>
    <rPh sb="11" eb="13">
      <t>サンソ</t>
    </rPh>
    <rPh sb="13" eb="15">
      <t>ノウド</t>
    </rPh>
    <rPh sb="18" eb="20">
      <t>カンザン</t>
    </rPh>
    <rPh sb="20" eb="21">
      <t>チ</t>
    </rPh>
    <phoneticPr fontId="5"/>
  </si>
  <si>
    <t>窒素酸化物</t>
    <rPh sb="0" eb="2">
      <t>チッソ</t>
    </rPh>
    <rPh sb="2" eb="5">
      <t>サンカブツ</t>
    </rPh>
    <phoneticPr fontId="5"/>
  </si>
  <si>
    <t>塩化水素（HCl）</t>
    <phoneticPr fontId="5"/>
  </si>
  <si>
    <t>水銀（Hg）</t>
    <rPh sb="0" eb="2">
      <t>スイギン</t>
    </rPh>
    <phoneticPr fontId="5"/>
  </si>
  <si>
    <t>μg/㎥N以下</t>
    <rPh sb="5" eb="7">
      <t>イカ</t>
    </rPh>
    <phoneticPr fontId="5"/>
  </si>
  <si>
    <t>一酸化炭素</t>
    <rPh sb="0" eb="3">
      <t>イッサンカ</t>
    </rPh>
    <rPh sb="3" eb="5">
      <t>タンソ</t>
    </rPh>
    <phoneticPr fontId="5"/>
  </si>
  <si>
    <t>硫黄酸化物</t>
    <rPh sb="0" eb="2">
      <t>イオウ</t>
    </rPh>
    <rPh sb="2" eb="4">
      <t>サンカ</t>
    </rPh>
    <rPh sb="4" eb="5">
      <t>ブツ</t>
    </rPh>
    <phoneticPr fontId="5"/>
  </si>
  <si>
    <t>ダイオキシン類</t>
    <rPh sb="6" eb="7">
      <t>ルイ</t>
    </rPh>
    <phoneticPr fontId="5"/>
  </si>
  <si>
    <t>焼却灰</t>
    <rPh sb="0" eb="2">
      <t>ショウキャク</t>
    </rPh>
    <rPh sb="2" eb="3">
      <t>ハイ</t>
    </rPh>
    <phoneticPr fontId="5"/>
  </si>
  <si>
    <t>溶出基準</t>
    <rPh sb="0" eb="2">
      <t>ヨウシュツ</t>
    </rPh>
    <rPh sb="2" eb="4">
      <t>キジュン</t>
    </rPh>
    <phoneticPr fontId="5"/>
  </si>
  <si>
    <t>アルキル水銀化合物</t>
    <rPh sb="4" eb="6">
      <t>スイギン</t>
    </rPh>
    <rPh sb="6" eb="9">
      <t>カゴウブツ</t>
    </rPh>
    <phoneticPr fontId="5"/>
  </si>
  <si>
    <t>検出されないこと</t>
    <rPh sb="0" eb="2">
      <t>ケンシュツ</t>
    </rPh>
    <phoneticPr fontId="5"/>
  </si>
  <si>
    <t>mg/L以下</t>
    <rPh sb="4" eb="6">
      <t>イカ</t>
    </rPh>
    <phoneticPr fontId="5"/>
  </si>
  <si>
    <t>1,4-ジオキサン</t>
    <phoneticPr fontId="5"/>
  </si>
  <si>
    <t>含有
基準</t>
    <rPh sb="0" eb="2">
      <t>ガンユウ</t>
    </rPh>
    <rPh sb="3" eb="5">
      <t>キジュン</t>
    </rPh>
    <phoneticPr fontId="5"/>
  </si>
  <si>
    <t>ng-TEQ/g以下</t>
    <phoneticPr fontId="5"/>
  </si>
  <si>
    <t>飛灰処理物</t>
    <rPh sb="0" eb="1">
      <t>ヒ</t>
    </rPh>
    <rPh sb="1" eb="2">
      <t>バイ</t>
    </rPh>
    <rPh sb="2" eb="3">
      <t>トコロ</t>
    </rPh>
    <rPh sb="3" eb="4">
      <t>リ</t>
    </rPh>
    <rPh sb="4" eb="5">
      <t>ブツ</t>
    </rPh>
    <phoneticPr fontId="5"/>
  </si>
  <si>
    <t>ng-TEQ/g以下</t>
    <phoneticPr fontId="5"/>
  </si>
  <si>
    <t>その他の公害防止基準等（保証値）（定格稼働時）</t>
    <rPh sb="2" eb="3">
      <t>タ</t>
    </rPh>
    <rPh sb="4" eb="6">
      <t>コウガイ</t>
    </rPh>
    <rPh sb="6" eb="8">
      <t>ボウシ</t>
    </rPh>
    <rPh sb="8" eb="10">
      <t>キジュン</t>
    </rPh>
    <rPh sb="10" eb="11">
      <t>トウ</t>
    </rPh>
    <rPh sb="12" eb="14">
      <t>ホショウ</t>
    </rPh>
    <rPh sb="14" eb="15">
      <t>チ</t>
    </rPh>
    <rPh sb="17" eb="19">
      <t>テイカク</t>
    </rPh>
    <rPh sb="19" eb="21">
      <t>カドウ</t>
    </rPh>
    <rPh sb="21" eb="22">
      <t>ジ</t>
    </rPh>
    <phoneticPr fontId="5"/>
  </si>
  <si>
    <t>No.</t>
    <phoneticPr fontId="5"/>
  </si>
  <si>
    <t>保証値</t>
    <rPh sb="0" eb="2">
      <t>ホショウ</t>
    </rPh>
    <rPh sb="2" eb="3">
      <t>チ</t>
    </rPh>
    <phoneticPr fontId="5"/>
  </si>
  <si>
    <t>排 水</t>
    <rPh sb="0" eb="1">
      <t>ハイ</t>
    </rPh>
    <rPh sb="2" eb="3">
      <t>ミズ</t>
    </rPh>
    <phoneticPr fontId="5"/>
  </si>
  <si>
    <t>生物化学的酸素要求量(BOD)</t>
    <rPh sb="0" eb="2">
      <t>セイブツ</t>
    </rPh>
    <rPh sb="2" eb="5">
      <t>カガクテキ</t>
    </rPh>
    <rPh sb="5" eb="7">
      <t>サンソ</t>
    </rPh>
    <rPh sb="7" eb="10">
      <t>ヨウキュウリョウ</t>
    </rPh>
    <phoneticPr fontId="5"/>
  </si>
  <si>
    <t>騒 音</t>
    <rPh sb="0" eb="1">
      <t>サワ</t>
    </rPh>
    <rPh sb="2" eb="3">
      <t>オン</t>
    </rPh>
    <phoneticPr fontId="5"/>
  </si>
  <si>
    <t>dB以下</t>
    <rPh sb="2" eb="4">
      <t>イカ</t>
    </rPh>
    <phoneticPr fontId="5"/>
  </si>
  <si>
    <t>敷地境界</t>
    <rPh sb="0" eb="2">
      <t>シキチ</t>
    </rPh>
    <rPh sb="2" eb="4">
      <t>キョウカイ</t>
    </rPh>
    <phoneticPr fontId="5"/>
  </si>
  <si>
    <t>振動</t>
    <rPh sb="0" eb="1">
      <t>オサム</t>
    </rPh>
    <rPh sb="1" eb="2">
      <t>ドウ</t>
    </rPh>
    <phoneticPr fontId="5"/>
  </si>
  <si>
    <t>悪臭</t>
    <rPh sb="0" eb="2">
      <t>アクシュウ</t>
    </rPh>
    <phoneticPr fontId="5"/>
  </si>
  <si>
    <t>焼却灰等</t>
    <rPh sb="0" eb="2">
      <t>ショウキャク</t>
    </rPh>
    <rPh sb="2" eb="3">
      <t>ハイ</t>
    </rPh>
    <rPh sb="3" eb="4">
      <t>トウ</t>
    </rPh>
    <phoneticPr fontId="5"/>
  </si>
  <si>
    <t>熱灼減量</t>
    <rPh sb="0" eb="1">
      <t>ネツ</t>
    </rPh>
    <rPh sb="1" eb="2">
      <t>シャク</t>
    </rPh>
    <rPh sb="2" eb="4">
      <t>ゲンリョウ</t>
    </rPh>
    <phoneticPr fontId="5"/>
  </si>
  <si>
    <t>％以下</t>
    <phoneticPr fontId="5"/>
  </si>
  <si>
    <t>-</t>
    <phoneticPr fontId="3"/>
  </si>
  <si>
    <t>〃</t>
    <phoneticPr fontId="5"/>
  </si>
  <si>
    <t>燃焼ガス
温度等</t>
    <rPh sb="0" eb="1">
      <t>ネン</t>
    </rPh>
    <rPh sb="1" eb="2">
      <t>ヤキ</t>
    </rPh>
    <rPh sb="5" eb="6">
      <t>アツシ</t>
    </rPh>
    <rPh sb="6" eb="7">
      <t>タビ</t>
    </rPh>
    <rPh sb="7" eb="8">
      <t>トウ</t>
    </rPh>
    <phoneticPr fontId="5"/>
  </si>
  <si>
    <t>ガス滞留時間</t>
    <rPh sb="2" eb="4">
      <t>タイリュウ</t>
    </rPh>
    <rPh sb="4" eb="6">
      <t>ジカン</t>
    </rPh>
    <phoneticPr fontId="5"/>
  </si>
  <si>
    <t>秒以上</t>
    <rPh sb="0" eb="1">
      <t>ビョウ</t>
    </rPh>
    <rPh sb="1" eb="3">
      <t>イジョウ</t>
    </rPh>
    <phoneticPr fontId="5"/>
  </si>
  <si>
    <t>指定ごみ質の範囲内</t>
    <phoneticPr fontId="5"/>
  </si>
  <si>
    <t>燃焼ガス出口温度</t>
    <phoneticPr fontId="3"/>
  </si>
  <si>
    <t>℃以上</t>
    <phoneticPr fontId="3"/>
  </si>
  <si>
    <t>集じん装置入口温度</t>
    <rPh sb="0" eb="1">
      <t>シュウ</t>
    </rPh>
    <rPh sb="3" eb="5">
      <t>ソウチ</t>
    </rPh>
    <rPh sb="5" eb="7">
      <t>イリグチ</t>
    </rPh>
    <rPh sb="7" eb="9">
      <t>オンド</t>
    </rPh>
    <phoneticPr fontId="5"/>
  </si>
  <si>
    <t>ケーシング温度</t>
    <rPh sb="5" eb="7">
      <t>オンド</t>
    </rPh>
    <phoneticPr fontId="5"/>
  </si>
  <si>
    <t>炉体</t>
    <rPh sb="0" eb="1">
      <t>ロ</t>
    </rPh>
    <rPh sb="1" eb="2">
      <t>カラダ</t>
    </rPh>
    <phoneticPr fontId="3"/>
  </si>
  <si>
    <t>室温+40</t>
    <rPh sb="0" eb="2">
      <t>シツオン</t>
    </rPh>
    <phoneticPr fontId="3"/>
  </si>
  <si>
    <t>ボイラー</t>
    <phoneticPr fontId="3"/>
  </si>
  <si>
    <t>ダイオキシン類濃度</t>
    <rPh sb="6" eb="7">
      <t>ルイ</t>
    </rPh>
    <rPh sb="7" eb="9">
      <t>ノウド</t>
    </rPh>
    <phoneticPr fontId="3"/>
  </si>
  <si>
    <t>炉室</t>
    <rPh sb="0" eb="1">
      <t>ロ</t>
    </rPh>
    <rPh sb="1" eb="2">
      <t>シツ</t>
    </rPh>
    <phoneticPr fontId="5"/>
  </si>
  <si>
    <r>
      <t>pg-TEQ/Nm</t>
    </r>
    <r>
      <rPr>
        <vertAlign val="superscript"/>
        <sz val="11"/>
        <rFont val="HGｺﾞｼｯｸM"/>
        <family val="3"/>
        <charset val="128"/>
      </rPr>
      <t>3</t>
    </r>
    <r>
      <rPr>
        <sz val="11"/>
        <rFont val="HGｺﾞｼｯｸM"/>
        <family val="3"/>
        <charset val="128"/>
      </rPr>
      <t>未満</t>
    </r>
    <rPh sb="10" eb="12">
      <t>ミマン</t>
    </rPh>
    <phoneticPr fontId="5"/>
  </si>
  <si>
    <t>灰搬出室</t>
    <rPh sb="0" eb="1">
      <t>ハイ</t>
    </rPh>
    <rPh sb="1" eb="3">
      <t>ハンシュツ</t>
    </rPh>
    <rPh sb="3" eb="4">
      <t>シツ</t>
    </rPh>
    <phoneticPr fontId="3"/>
  </si>
  <si>
    <t>飛灰処理室</t>
    <rPh sb="0" eb="1">
      <t>ト</t>
    </rPh>
    <rPh sb="1" eb="2">
      <t>ハイ</t>
    </rPh>
    <rPh sb="2" eb="5">
      <t>ショリシツ</t>
    </rPh>
    <phoneticPr fontId="3"/>
  </si>
  <si>
    <t>煙突</t>
    <rPh sb="0" eb="2">
      <t>エントツ</t>
    </rPh>
    <phoneticPr fontId="3"/>
  </si>
  <si>
    <t>排ガス流量</t>
    <rPh sb="0" eb="1">
      <t>ハイ</t>
    </rPh>
    <rPh sb="3" eb="5">
      <t>リュウリョウ</t>
    </rPh>
    <phoneticPr fontId="3"/>
  </si>
  <si>
    <r>
      <t>m</t>
    </r>
    <r>
      <rPr>
        <vertAlign val="superscript"/>
        <sz val="11"/>
        <rFont val="HGｺﾞｼｯｸM"/>
        <family val="3"/>
        <charset val="128"/>
      </rPr>
      <t>3</t>
    </r>
    <r>
      <rPr>
        <sz val="11"/>
        <rFont val="HGｺﾞｼｯｸM"/>
        <family val="3"/>
        <charset val="128"/>
      </rPr>
      <t>N/h・炉</t>
    </r>
    <rPh sb="6" eb="7">
      <t>ロ</t>
    </rPh>
    <phoneticPr fontId="3"/>
  </si>
  <si>
    <t>温度</t>
    <rPh sb="0" eb="2">
      <t>オンド</t>
    </rPh>
    <phoneticPr fontId="3"/>
  </si>
  <si>
    <t>-</t>
    <phoneticPr fontId="3"/>
  </si>
  <si>
    <t>室温</t>
    <rPh sb="0" eb="2">
      <t>シツオン</t>
    </rPh>
    <phoneticPr fontId="3"/>
  </si>
  <si>
    <t>炉室内</t>
    <rPh sb="0" eb="1">
      <t>ロ</t>
    </rPh>
    <rPh sb="1" eb="3">
      <t>シツナイ</t>
    </rPh>
    <phoneticPr fontId="5"/>
  </si>
  <si>
    <t>点検通路</t>
    <rPh sb="0" eb="2">
      <t>テンケン</t>
    </rPh>
    <rPh sb="2" eb="4">
      <t>ツウロ</t>
    </rPh>
    <phoneticPr fontId="5"/>
  </si>
  <si>
    <t>〃</t>
    <phoneticPr fontId="5"/>
  </si>
  <si>
    <t>電気関係諸室内</t>
    <rPh sb="0" eb="2">
      <t>デンキ</t>
    </rPh>
    <rPh sb="2" eb="4">
      <t>カンケイ</t>
    </rPh>
    <rPh sb="4" eb="5">
      <t>ショ</t>
    </rPh>
    <rPh sb="5" eb="7">
      <t>シツナイ</t>
    </rPh>
    <phoneticPr fontId="5"/>
  </si>
  <si>
    <t>～</t>
    <phoneticPr fontId="76"/>
  </si>
  <si>
    <t>℃</t>
    <phoneticPr fontId="3"/>
  </si>
  <si>
    <t>電気関係諸室内局部</t>
    <rPh sb="0" eb="2">
      <t>デンキ</t>
    </rPh>
    <rPh sb="2" eb="4">
      <t>カンケイ</t>
    </rPh>
    <rPh sb="4" eb="5">
      <t>ショ</t>
    </rPh>
    <rPh sb="5" eb="7">
      <t>シツナイ</t>
    </rPh>
    <rPh sb="7" eb="9">
      <t>キョクブ</t>
    </rPh>
    <phoneticPr fontId="5"/>
  </si>
  <si>
    <t>機械関係諸室内</t>
    <rPh sb="0" eb="2">
      <t>キカイ</t>
    </rPh>
    <rPh sb="2" eb="4">
      <t>カンケイ</t>
    </rPh>
    <rPh sb="4" eb="5">
      <t>ショ</t>
    </rPh>
    <rPh sb="5" eb="7">
      <t>シツナイ</t>
    </rPh>
    <phoneticPr fontId="5"/>
  </si>
  <si>
    <t>機械関係諸室内局部</t>
    <rPh sb="0" eb="2">
      <t>キカイ</t>
    </rPh>
    <rPh sb="2" eb="4">
      <t>カンケイ</t>
    </rPh>
    <rPh sb="4" eb="5">
      <t>ショ</t>
    </rPh>
    <rPh sb="5" eb="7">
      <t>シツナイ</t>
    </rPh>
    <rPh sb="7" eb="9">
      <t>キョクブ</t>
    </rPh>
    <phoneticPr fontId="5"/>
  </si>
  <si>
    <t>空
調</t>
    <rPh sb="0" eb="1">
      <t>カラ</t>
    </rPh>
    <rPh sb="3" eb="4">
      <t>チョウ</t>
    </rPh>
    <phoneticPr fontId="5"/>
  </si>
  <si>
    <t>夏季</t>
    <rPh sb="0" eb="2">
      <t>カキ</t>
    </rPh>
    <phoneticPr fontId="76"/>
  </si>
  <si>
    <t>室内温度</t>
    <phoneticPr fontId="76"/>
  </si>
  <si>
    <t>-</t>
    <phoneticPr fontId="3"/>
  </si>
  <si>
    <t>～</t>
    <phoneticPr fontId="76"/>
  </si>
  <si>
    <t>℃</t>
    <phoneticPr fontId="3"/>
  </si>
  <si>
    <t>湿度</t>
    <phoneticPr fontId="76"/>
  </si>
  <si>
    <t>％</t>
    <phoneticPr fontId="5"/>
  </si>
  <si>
    <t>冬季</t>
    <rPh sb="0" eb="2">
      <t>トウキ</t>
    </rPh>
    <phoneticPr fontId="76"/>
  </si>
  <si>
    <t>室内温度</t>
  </si>
  <si>
    <t>-</t>
    <phoneticPr fontId="3"/>
  </si>
  <si>
    <t>～</t>
    <phoneticPr fontId="76"/>
  </si>
  <si>
    <t>℃</t>
    <phoneticPr fontId="76"/>
  </si>
  <si>
    <t>湿度</t>
  </si>
  <si>
    <t>～</t>
  </si>
  <si>
    <t>％</t>
    <phoneticPr fontId="5"/>
  </si>
  <si>
    <t>設　　備</t>
  </si>
  <si>
    <t>機　　器</t>
  </si>
  <si>
    <t>部　　品</t>
  </si>
  <si>
    <t>標準耐用年数</t>
    <rPh sb="0" eb="2">
      <t>ヒョウジュン</t>
    </rPh>
    <phoneticPr fontId="5"/>
  </si>
  <si>
    <t>維持補修実施頻度</t>
    <rPh sb="0" eb="2">
      <t>イジ</t>
    </rPh>
    <rPh sb="2" eb="4">
      <t>ホシュウ</t>
    </rPh>
    <rPh sb="4" eb="6">
      <t>ジッシ</t>
    </rPh>
    <rPh sb="6" eb="8">
      <t>ヒンド</t>
    </rPh>
    <phoneticPr fontId="5"/>
  </si>
  <si>
    <t>受入れ供給
設備</t>
    <rPh sb="0" eb="2">
      <t>ウケイレ</t>
    </rPh>
    <rPh sb="3" eb="5">
      <t>キョウキュウ</t>
    </rPh>
    <rPh sb="6" eb="8">
      <t>セツビ</t>
    </rPh>
    <phoneticPr fontId="5"/>
  </si>
  <si>
    <t>排ガス処理
設備</t>
    <rPh sb="0" eb="1">
      <t>ハイ</t>
    </rPh>
    <rPh sb="3" eb="5">
      <t>ショリ</t>
    </rPh>
    <rPh sb="6" eb="8">
      <t>セツビ</t>
    </rPh>
    <phoneticPr fontId="5"/>
  </si>
  <si>
    <t>余熱利用設備</t>
    <rPh sb="0" eb="2">
      <t>ヨネツ</t>
    </rPh>
    <rPh sb="2" eb="4">
      <t>リヨウ</t>
    </rPh>
    <rPh sb="4" eb="6">
      <t>セツビ</t>
    </rPh>
    <phoneticPr fontId="5"/>
  </si>
  <si>
    <t>通風設備</t>
    <rPh sb="0" eb="2">
      <t>ツウフウ</t>
    </rPh>
    <rPh sb="2" eb="4">
      <t>セツビ</t>
    </rPh>
    <phoneticPr fontId="5"/>
  </si>
  <si>
    <t>灰出し設備</t>
    <rPh sb="0" eb="1">
      <t>ハイ</t>
    </rPh>
    <rPh sb="1" eb="2">
      <t>ダ</t>
    </rPh>
    <rPh sb="3" eb="5">
      <t>セツビ</t>
    </rPh>
    <phoneticPr fontId="5"/>
  </si>
  <si>
    <t>排水処理設備</t>
    <rPh sb="0" eb="2">
      <t>ハイスイ</t>
    </rPh>
    <rPh sb="2" eb="4">
      <t>ショリ</t>
    </rPh>
    <rPh sb="4" eb="6">
      <t>セツビ</t>
    </rPh>
    <phoneticPr fontId="5"/>
  </si>
  <si>
    <t>電気設備</t>
    <rPh sb="0" eb="2">
      <t>デンキ</t>
    </rPh>
    <rPh sb="2" eb="4">
      <t>セツビ</t>
    </rPh>
    <phoneticPr fontId="5"/>
  </si>
  <si>
    <t>計装制御設備</t>
    <rPh sb="0" eb="2">
      <t>ケイソウ</t>
    </rPh>
    <rPh sb="2" eb="4">
      <t>セイギョ</t>
    </rPh>
    <rPh sb="4" eb="6">
      <t>セツビ</t>
    </rPh>
    <phoneticPr fontId="5"/>
  </si>
  <si>
    <t>雑設備</t>
    <rPh sb="0" eb="1">
      <t>ザツ</t>
    </rPh>
    <rPh sb="1" eb="3">
      <t>セツビ</t>
    </rPh>
    <phoneticPr fontId="5"/>
  </si>
  <si>
    <t>その他必要な設備</t>
    <rPh sb="0" eb="3">
      <t>ソノタ</t>
    </rPh>
    <rPh sb="3" eb="5">
      <t>ヒツヨウ</t>
    </rPh>
    <rPh sb="6" eb="8">
      <t>セツビ</t>
    </rPh>
    <phoneticPr fontId="5"/>
  </si>
  <si>
    <t>※ 各設備を構成する主要な機器及びその部品を列挙し、それぞれについて標準耐用年数を記入する</t>
    <rPh sb="2" eb="5">
      <t>カクセツビ</t>
    </rPh>
    <rPh sb="6" eb="8">
      <t>コウセイ</t>
    </rPh>
    <rPh sb="10" eb="12">
      <t>シュヨウ</t>
    </rPh>
    <rPh sb="13" eb="15">
      <t>キキ</t>
    </rPh>
    <rPh sb="15" eb="16">
      <t>オヨ</t>
    </rPh>
    <rPh sb="19" eb="21">
      <t>ブヒン</t>
    </rPh>
    <rPh sb="22" eb="24">
      <t>レッキョ</t>
    </rPh>
    <rPh sb="34" eb="36">
      <t>ヒョウジュン</t>
    </rPh>
    <rPh sb="36" eb="38">
      <t>タイヨウ</t>
    </rPh>
    <rPh sb="38" eb="40">
      <t>ネンスウ</t>
    </rPh>
    <rPh sb="41" eb="43">
      <t>キニュウ</t>
    </rPh>
    <phoneticPr fontId="5"/>
  </si>
  <si>
    <t>※ 機器又は部品のうち、維持補修を要するものについてはその実施頻度を記入する</t>
    <rPh sb="2" eb="4">
      <t>キキ</t>
    </rPh>
    <rPh sb="4" eb="5">
      <t>マタ</t>
    </rPh>
    <rPh sb="6" eb="8">
      <t>ブヒン</t>
    </rPh>
    <rPh sb="29" eb="31">
      <t>ジッシ</t>
    </rPh>
    <phoneticPr fontId="5"/>
  </si>
  <si>
    <t>※ 備考欄には”部分補修を要す””分解清掃を要す”等の参考情報を記載する</t>
    <rPh sb="4" eb="5">
      <t>ラン</t>
    </rPh>
    <rPh sb="17" eb="19">
      <t>ブンカイ</t>
    </rPh>
    <rPh sb="19" eb="21">
      <t>セイソウ</t>
    </rPh>
    <phoneticPr fontId="5"/>
  </si>
  <si>
    <t>※ 記入欄が足りない場合は必要に応じて修正･追加する</t>
    <rPh sb="2" eb="4">
      <t>キニュウ</t>
    </rPh>
    <rPh sb="4" eb="5">
      <t>ラン</t>
    </rPh>
    <rPh sb="6" eb="7">
      <t>タ</t>
    </rPh>
    <rPh sb="10" eb="12">
      <t>バアイ</t>
    </rPh>
    <rPh sb="13" eb="15">
      <t>ヒツヨウ</t>
    </rPh>
    <rPh sb="16" eb="17">
      <t>オウ</t>
    </rPh>
    <rPh sb="19" eb="21">
      <t>シュウセイ</t>
    </rPh>
    <rPh sb="22" eb="24">
      <t>ツイカ</t>
    </rPh>
    <phoneticPr fontId="5"/>
  </si>
  <si>
    <t>予備品・消耗品リスト</t>
    <phoneticPr fontId="5"/>
  </si>
  <si>
    <t>設　備</t>
  </si>
  <si>
    <t>機　器</t>
  </si>
  <si>
    <t>予備品</t>
  </si>
  <si>
    <t>消耗品</t>
  </si>
  <si>
    <t>品　名</t>
    <phoneticPr fontId="5"/>
  </si>
  <si>
    <t>品　名</t>
    <phoneticPr fontId="5"/>
  </si>
  <si>
    <t>数　量</t>
    <phoneticPr fontId="5"/>
  </si>
  <si>
    <t>共通</t>
    <rPh sb="0" eb="2">
      <t>キョウツウ</t>
    </rPh>
    <phoneticPr fontId="5"/>
  </si>
  <si>
    <t>燃焼ガス
冷却設備</t>
    <rPh sb="0" eb="2">
      <t>ネンショウ</t>
    </rPh>
    <rPh sb="5" eb="7">
      <t>レイキャク</t>
    </rPh>
    <rPh sb="7" eb="9">
      <t>セツビ</t>
    </rPh>
    <phoneticPr fontId="5"/>
  </si>
  <si>
    <t>※ 記入欄が足りない場合は必要に応じて適宜修正･追加する（複数枚可）</t>
    <rPh sb="2" eb="4">
      <t>キニュウ</t>
    </rPh>
    <rPh sb="4" eb="5">
      <t>ラン</t>
    </rPh>
    <rPh sb="6" eb="7">
      <t>タ</t>
    </rPh>
    <rPh sb="10" eb="12">
      <t>バアイ</t>
    </rPh>
    <rPh sb="13" eb="15">
      <t>ヒツヨウ</t>
    </rPh>
    <rPh sb="16" eb="17">
      <t>オウ</t>
    </rPh>
    <rPh sb="19" eb="21">
      <t>テキギ</t>
    </rPh>
    <rPh sb="21" eb="23">
      <t>シュウセイ</t>
    </rPh>
    <rPh sb="24" eb="26">
      <t>ツイカ</t>
    </rPh>
    <rPh sb="29" eb="31">
      <t>フクスウ</t>
    </rPh>
    <rPh sb="31" eb="32">
      <t>マイ</t>
    </rPh>
    <rPh sb="32" eb="33">
      <t>カ</t>
    </rPh>
    <phoneticPr fontId="5"/>
  </si>
  <si>
    <t>事業区分等</t>
    <rPh sb="0" eb="2">
      <t>ジギョウ</t>
    </rPh>
    <rPh sb="2" eb="4">
      <t>クブン</t>
    </rPh>
    <rPh sb="4" eb="5">
      <t>トウ</t>
    </rPh>
    <phoneticPr fontId="3"/>
  </si>
  <si>
    <t>大項目</t>
    <rPh sb="0" eb="3">
      <t>ダイコウモク</t>
    </rPh>
    <phoneticPr fontId="3"/>
  </si>
  <si>
    <t>項目</t>
    <rPh sb="0" eb="2">
      <t>コウモク</t>
    </rPh>
    <phoneticPr fontId="3"/>
  </si>
  <si>
    <t>実施設計</t>
    <rPh sb="0" eb="2">
      <t>ジッシ</t>
    </rPh>
    <rPh sb="2" eb="4">
      <t>セッケイ</t>
    </rPh>
    <phoneticPr fontId="3"/>
  </si>
  <si>
    <t>工事</t>
    <rPh sb="0" eb="2">
      <t>コウジ</t>
    </rPh>
    <phoneticPr fontId="3"/>
  </si>
  <si>
    <t>※工事の項目については、必要応じて細分化し追記する</t>
    <rPh sb="1" eb="3">
      <t>コウジ</t>
    </rPh>
    <rPh sb="4" eb="6">
      <t>コウモク</t>
    </rPh>
    <rPh sb="12" eb="14">
      <t>ヒツヨウ</t>
    </rPh>
    <rPh sb="14" eb="15">
      <t>オウ</t>
    </rPh>
    <rPh sb="17" eb="20">
      <t>サイブンカ</t>
    </rPh>
    <rPh sb="21" eb="23">
      <t>ツイキ</t>
    </rPh>
    <phoneticPr fontId="3"/>
  </si>
  <si>
    <t>※主要な関係機関への届出等も記載すること</t>
    <rPh sb="1" eb="3">
      <t>シュヨウ</t>
    </rPh>
    <rPh sb="4" eb="6">
      <t>カンケイ</t>
    </rPh>
    <rPh sb="6" eb="8">
      <t>キカン</t>
    </rPh>
    <rPh sb="10" eb="12">
      <t>トドケデ</t>
    </rPh>
    <rPh sb="12" eb="13">
      <t>トウ</t>
    </rPh>
    <rPh sb="14" eb="16">
      <t>キサイ</t>
    </rPh>
    <phoneticPr fontId="76"/>
  </si>
  <si>
    <t>運営体制</t>
    <rPh sb="0" eb="2">
      <t>ウンエイ</t>
    </rPh>
    <rPh sb="2" eb="4">
      <t>タイセイ</t>
    </rPh>
    <phoneticPr fontId="5"/>
  </si>
  <si>
    <t>①運営人員</t>
    <rPh sb="1" eb="3">
      <t>ウンエイ</t>
    </rPh>
    <rPh sb="3" eb="5">
      <t>ジンイン</t>
    </rPh>
    <phoneticPr fontId="5"/>
  </si>
  <si>
    <t>勤務体制</t>
  </si>
  <si>
    <t>職　種</t>
    <phoneticPr fontId="5"/>
  </si>
  <si>
    <t>人件費単価
（千円/人年）</t>
    <rPh sb="0" eb="3">
      <t>ジンケンヒ</t>
    </rPh>
    <rPh sb="3" eb="5">
      <t>タンカ</t>
    </rPh>
    <rPh sb="7" eb="9">
      <t>センエン</t>
    </rPh>
    <rPh sb="10" eb="11">
      <t>ニン</t>
    </rPh>
    <rPh sb="11" eb="12">
      <t>ネン</t>
    </rPh>
    <phoneticPr fontId="5"/>
  </si>
  <si>
    <t>必要人数（人）</t>
    <phoneticPr fontId="5"/>
  </si>
  <si>
    <t>人件費合計
（千円/年）</t>
    <rPh sb="0" eb="3">
      <t>ジンケンヒ</t>
    </rPh>
    <rPh sb="3" eb="5">
      <t>ゴウケイ</t>
    </rPh>
    <rPh sb="10" eb="11">
      <t>ネン</t>
    </rPh>
    <phoneticPr fontId="5"/>
  </si>
  <si>
    <t>※ 記入欄が足りない場合は必要に応じて適宜修正･追加する</t>
    <rPh sb="2" eb="4">
      <t>キニュウ</t>
    </rPh>
    <rPh sb="4" eb="5">
      <t>ラン</t>
    </rPh>
    <rPh sb="6" eb="7">
      <t>タ</t>
    </rPh>
    <rPh sb="10" eb="12">
      <t>バアイ</t>
    </rPh>
    <rPh sb="13" eb="15">
      <t>ヒツヨウ</t>
    </rPh>
    <rPh sb="16" eb="17">
      <t>オウ</t>
    </rPh>
    <rPh sb="19" eb="21">
      <t>テキギ</t>
    </rPh>
    <rPh sb="21" eb="23">
      <t>シュウセイ</t>
    </rPh>
    <rPh sb="24" eb="26">
      <t>ツイカ</t>
    </rPh>
    <phoneticPr fontId="5"/>
  </si>
  <si>
    <t>1)運転計画</t>
    <rPh sb="2" eb="4">
      <t>ウンテン</t>
    </rPh>
    <rPh sb="4" eb="6">
      <t>ケイカク</t>
    </rPh>
    <phoneticPr fontId="61"/>
  </si>
  <si>
    <t>月</t>
    <rPh sb="0" eb="1">
      <t>ツキ</t>
    </rPh>
    <phoneticPr fontId="5"/>
  </si>
  <si>
    <t>単 位</t>
    <rPh sb="0" eb="1">
      <t>タン</t>
    </rPh>
    <rPh sb="2" eb="3">
      <t>クライ</t>
    </rPh>
    <phoneticPr fontId="61"/>
  </si>
  <si>
    <t>4月</t>
    <rPh sb="1" eb="2">
      <t>ガツ</t>
    </rPh>
    <phoneticPr fontId="61"/>
  </si>
  <si>
    <t>5月</t>
  </si>
  <si>
    <t>6月</t>
  </si>
  <si>
    <t>7月</t>
  </si>
  <si>
    <t>8月</t>
  </si>
  <si>
    <t>9月</t>
  </si>
  <si>
    <t>10月</t>
  </si>
  <si>
    <t>11月</t>
  </si>
  <si>
    <t>12月</t>
  </si>
  <si>
    <t>1月</t>
  </si>
  <si>
    <t>2月</t>
  </si>
  <si>
    <t>3月</t>
  </si>
  <si>
    <t>年　間</t>
    <rPh sb="0" eb="1">
      <t>ネン</t>
    </rPh>
    <rPh sb="2" eb="3">
      <t>カン</t>
    </rPh>
    <phoneticPr fontId="61"/>
  </si>
  <si>
    <t>日　数</t>
    <rPh sb="0" eb="1">
      <t>ヒ</t>
    </rPh>
    <rPh sb="2" eb="3">
      <t>カズ</t>
    </rPh>
    <phoneticPr fontId="61"/>
  </si>
  <si>
    <t>１号炉運転計画</t>
    <rPh sb="1" eb="2">
      <t>ゴウ</t>
    </rPh>
    <rPh sb="2" eb="3">
      <t>ロ</t>
    </rPh>
    <rPh sb="3" eb="5">
      <t>ウンテン</t>
    </rPh>
    <rPh sb="5" eb="7">
      <t>ケイカク</t>
    </rPh>
    <phoneticPr fontId="5"/>
  </si>
  <si>
    <t>２号炉運転計画</t>
    <rPh sb="1" eb="2">
      <t>ゴウ</t>
    </rPh>
    <rPh sb="2" eb="3">
      <t>ロ</t>
    </rPh>
    <rPh sb="3" eb="5">
      <t>ウンテン</t>
    </rPh>
    <rPh sb="5" eb="7">
      <t>ケイカク</t>
    </rPh>
    <phoneticPr fontId="5"/>
  </si>
  <si>
    <t>１号炉運転日数</t>
    <rPh sb="1" eb="2">
      <t>ゴウ</t>
    </rPh>
    <rPh sb="2" eb="3">
      <t>ロ</t>
    </rPh>
    <rPh sb="3" eb="5">
      <t>ウンテン</t>
    </rPh>
    <rPh sb="5" eb="7">
      <t>ニッスウ</t>
    </rPh>
    <phoneticPr fontId="5"/>
  </si>
  <si>
    <t>日</t>
    <rPh sb="0" eb="1">
      <t>ニチ</t>
    </rPh>
    <phoneticPr fontId="61"/>
  </si>
  <si>
    <t>２号炉運転日数</t>
    <rPh sb="1" eb="2">
      <t>ゴウ</t>
    </rPh>
    <rPh sb="2" eb="3">
      <t>ロ</t>
    </rPh>
    <rPh sb="3" eb="5">
      <t>ウンテン</t>
    </rPh>
    <rPh sb="5" eb="7">
      <t>ニッスウ</t>
    </rPh>
    <phoneticPr fontId="5"/>
  </si>
  <si>
    <t>１炉稼働日数</t>
    <rPh sb="1" eb="2">
      <t>ロ</t>
    </rPh>
    <rPh sb="2" eb="4">
      <t>カドウ</t>
    </rPh>
    <rPh sb="4" eb="6">
      <t>ニッスウ</t>
    </rPh>
    <phoneticPr fontId="5"/>
  </si>
  <si>
    <t>２炉稼働日数</t>
    <rPh sb="1" eb="2">
      <t>ロ</t>
    </rPh>
    <rPh sb="2" eb="4">
      <t>カドウ</t>
    </rPh>
    <rPh sb="4" eb="6">
      <t>ニッスウ</t>
    </rPh>
    <phoneticPr fontId="5"/>
  </si>
  <si>
    <t>全炉停止日数</t>
    <rPh sb="0" eb="1">
      <t>ゼン</t>
    </rPh>
    <rPh sb="1" eb="2">
      <t>ロ</t>
    </rPh>
    <rPh sb="2" eb="4">
      <t>テイシ</t>
    </rPh>
    <rPh sb="4" eb="6">
      <t>ニッスウ</t>
    </rPh>
    <phoneticPr fontId="5"/>
  </si>
  <si>
    <t>発電設備稼働日数</t>
    <rPh sb="0" eb="2">
      <t>ハツデン</t>
    </rPh>
    <rPh sb="2" eb="4">
      <t>セツビ</t>
    </rPh>
    <rPh sb="4" eb="6">
      <t>カドウ</t>
    </rPh>
    <rPh sb="6" eb="8">
      <t>ニッスウ</t>
    </rPh>
    <phoneticPr fontId="5"/>
  </si>
  <si>
    <t>2)発電・電気使用計画</t>
    <rPh sb="2" eb="4">
      <t>ハツデン</t>
    </rPh>
    <rPh sb="5" eb="7">
      <t>デンキ</t>
    </rPh>
    <rPh sb="7" eb="9">
      <t>シヨウ</t>
    </rPh>
    <rPh sb="9" eb="11">
      <t>ケイカク</t>
    </rPh>
    <phoneticPr fontId="61"/>
  </si>
  <si>
    <t>電力量（入）</t>
    <rPh sb="0" eb="2">
      <t>デンリョク</t>
    </rPh>
    <rPh sb="2" eb="3">
      <t>リョウ</t>
    </rPh>
    <rPh sb="4" eb="5">
      <t>イ</t>
    </rPh>
    <phoneticPr fontId="61"/>
  </si>
  <si>
    <t>kWh/月</t>
    <phoneticPr fontId="61"/>
  </si>
  <si>
    <t>kWh/月</t>
  </si>
  <si>
    <t>合 計</t>
    <rPh sb="0" eb="1">
      <t>ゴウ</t>
    </rPh>
    <rPh sb="2" eb="3">
      <t>ケイ</t>
    </rPh>
    <phoneticPr fontId="61"/>
  </si>
  <si>
    <t>電力量（出）</t>
    <rPh sb="0" eb="2">
      <t>デンリョク</t>
    </rPh>
    <rPh sb="2" eb="3">
      <t>リョウ</t>
    </rPh>
    <rPh sb="4" eb="5">
      <t>デ</t>
    </rPh>
    <phoneticPr fontId="61"/>
  </si>
  <si>
    <t>kWh/月</t>
    <phoneticPr fontId="61"/>
  </si>
  <si>
    <t>3)電力料金</t>
    <rPh sb="2" eb="4">
      <t>デンリョク</t>
    </rPh>
    <rPh sb="4" eb="6">
      <t>リョウキン</t>
    </rPh>
    <phoneticPr fontId="61"/>
  </si>
  <si>
    <t>①契約電力内訳</t>
    <rPh sb="1" eb="3">
      <t>ケイヤク</t>
    </rPh>
    <rPh sb="3" eb="5">
      <t>デンリョク</t>
    </rPh>
    <rPh sb="5" eb="7">
      <t>ウチワケ</t>
    </rPh>
    <phoneticPr fontId="61"/>
  </si>
  <si>
    <t>②電気料金の算出方法</t>
    <rPh sb="1" eb="3">
      <t>デンキ</t>
    </rPh>
    <rPh sb="3" eb="5">
      <t>リョウキン</t>
    </rPh>
    <rPh sb="6" eb="8">
      <t>サンシュツ</t>
    </rPh>
    <rPh sb="8" eb="10">
      <t>ホウホウ</t>
    </rPh>
    <phoneticPr fontId="61"/>
  </si>
  <si>
    <t>項目</t>
    <rPh sb="0" eb="2">
      <t>コウモク</t>
    </rPh>
    <phoneticPr fontId="61"/>
  </si>
  <si>
    <t>単価</t>
    <rPh sb="0" eb="2">
      <t>タンカ</t>
    </rPh>
    <phoneticPr fontId="5"/>
  </si>
  <si>
    <t>提案単価、内容</t>
    <rPh sb="0" eb="2">
      <t>テイアン</t>
    </rPh>
    <rPh sb="2" eb="4">
      <t>タンカ</t>
    </rPh>
    <rPh sb="5" eb="7">
      <t>ナイヨウ</t>
    </rPh>
    <phoneticPr fontId="61"/>
  </si>
  <si>
    <t>①契約電力内訳に記載の単価等を使用して、電気料金内訳欄の算出根拠を説明してください。
計算過程をたどれるよう計算式を記載してください。</t>
    <rPh sb="1" eb="3">
      <t>ケイヤク</t>
    </rPh>
    <rPh sb="3" eb="5">
      <t>デンリョク</t>
    </rPh>
    <rPh sb="5" eb="7">
      <t>ウチワケ</t>
    </rPh>
    <rPh sb="8" eb="10">
      <t>キサイ</t>
    </rPh>
    <rPh sb="11" eb="13">
      <t>タンカ</t>
    </rPh>
    <rPh sb="13" eb="14">
      <t>トウ</t>
    </rPh>
    <rPh sb="15" eb="17">
      <t>シヨウ</t>
    </rPh>
    <rPh sb="20" eb="22">
      <t>デンキ</t>
    </rPh>
    <rPh sb="22" eb="24">
      <t>リョウキン</t>
    </rPh>
    <rPh sb="24" eb="26">
      <t>ウチワケ</t>
    </rPh>
    <rPh sb="26" eb="27">
      <t>ラン</t>
    </rPh>
    <rPh sb="28" eb="30">
      <t>サンシュツ</t>
    </rPh>
    <rPh sb="30" eb="32">
      <t>コンキョ</t>
    </rPh>
    <rPh sb="33" eb="35">
      <t>セツメイ</t>
    </rPh>
    <rPh sb="54" eb="56">
      <t>ケイサン</t>
    </rPh>
    <rPh sb="56" eb="57">
      <t>シキ</t>
    </rPh>
    <rPh sb="58" eb="60">
      <t>キサイ</t>
    </rPh>
    <phoneticPr fontId="5"/>
  </si>
  <si>
    <t>契約電力会社</t>
    <rPh sb="0" eb="2">
      <t>ケイヤク</t>
    </rPh>
    <rPh sb="2" eb="4">
      <t>デンリョク</t>
    </rPh>
    <rPh sb="4" eb="6">
      <t>ガイシャ</t>
    </rPh>
    <phoneticPr fontId="61"/>
  </si>
  <si>
    <t>契約種別</t>
    <rPh sb="0" eb="2">
      <t>ケイヤク</t>
    </rPh>
    <rPh sb="2" eb="4">
      <t>シュベツ</t>
    </rPh>
    <phoneticPr fontId="61"/>
  </si>
  <si>
    <t>使用最大電力</t>
    <rPh sb="0" eb="2">
      <t>シヨウ</t>
    </rPh>
    <rPh sb="2" eb="4">
      <t>サイダイ</t>
    </rPh>
    <rPh sb="4" eb="6">
      <t>デンリョク</t>
    </rPh>
    <phoneticPr fontId="61"/>
  </si>
  <si>
    <t>契約電力</t>
    <rPh sb="0" eb="2">
      <t>ケイヤク</t>
    </rPh>
    <rPh sb="2" eb="4">
      <t>デンリョク</t>
    </rPh>
    <phoneticPr fontId="99"/>
  </si>
  <si>
    <t>kW</t>
    <phoneticPr fontId="5"/>
  </si>
  <si>
    <t>力率</t>
    <rPh sb="0" eb="1">
      <t>リキ</t>
    </rPh>
    <rPh sb="1" eb="2">
      <t>リツ</t>
    </rPh>
    <phoneticPr fontId="61"/>
  </si>
  <si>
    <t>%</t>
    <phoneticPr fontId="5"/>
  </si>
  <si>
    <t>基本料金単価</t>
    <rPh sb="0" eb="2">
      <t>キホン</t>
    </rPh>
    <rPh sb="2" eb="4">
      <t>リョウキン</t>
    </rPh>
    <rPh sb="4" eb="6">
      <t>タンカ</t>
    </rPh>
    <phoneticPr fontId="61"/>
  </si>
  <si>
    <t>円/kW</t>
    <rPh sb="0" eb="1">
      <t>エン</t>
    </rPh>
    <phoneticPr fontId="5"/>
  </si>
  <si>
    <t>従量料金単価(季節、ピーク時等）</t>
    <rPh sb="0" eb="2">
      <t>ジュウリョウ</t>
    </rPh>
    <rPh sb="2" eb="4">
      <t>リョウキン</t>
    </rPh>
    <rPh sb="4" eb="6">
      <t>タンカ</t>
    </rPh>
    <rPh sb="7" eb="9">
      <t>キセツ</t>
    </rPh>
    <rPh sb="13" eb="14">
      <t>ジ</t>
    </rPh>
    <rPh sb="14" eb="15">
      <t>トウ</t>
    </rPh>
    <phoneticPr fontId="61"/>
  </si>
  <si>
    <t>円/kWh</t>
    <rPh sb="0" eb="1">
      <t>エン</t>
    </rPh>
    <phoneticPr fontId="5"/>
  </si>
  <si>
    <t>燃料費調整費</t>
    <rPh sb="0" eb="3">
      <t>ネンリョウヒ</t>
    </rPh>
    <rPh sb="3" eb="5">
      <t>チョウセイ</t>
    </rPh>
    <rPh sb="5" eb="6">
      <t>ヒ</t>
    </rPh>
    <phoneticPr fontId="61"/>
  </si>
  <si>
    <t>③電力料金</t>
    <rPh sb="1" eb="3">
      <t>デンリョク</t>
    </rPh>
    <rPh sb="3" eb="5">
      <t>リョウキン</t>
    </rPh>
    <phoneticPr fontId="61"/>
  </si>
  <si>
    <t>電力料金</t>
    <rPh sb="0" eb="2">
      <t>デンリョク</t>
    </rPh>
    <rPh sb="2" eb="4">
      <t>リョウキン</t>
    </rPh>
    <phoneticPr fontId="61"/>
  </si>
  <si>
    <t>円/月</t>
    <rPh sb="0" eb="1">
      <t>エン</t>
    </rPh>
    <rPh sb="2" eb="3">
      <t>ツキ</t>
    </rPh>
    <phoneticPr fontId="61"/>
  </si>
  <si>
    <t>電力基本料金</t>
    <rPh sb="0" eb="2">
      <t>デンリョク</t>
    </rPh>
    <rPh sb="2" eb="4">
      <t>キホン</t>
    </rPh>
    <rPh sb="4" eb="6">
      <t>リョウキン</t>
    </rPh>
    <phoneticPr fontId="61"/>
  </si>
  <si>
    <t>電力量料金</t>
    <rPh sb="0" eb="2">
      <t>デンリョク</t>
    </rPh>
    <rPh sb="2" eb="3">
      <t>リョウ</t>
    </rPh>
    <rPh sb="3" eb="5">
      <t>リョウキン</t>
    </rPh>
    <phoneticPr fontId="61"/>
  </si>
  <si>
    <t>燃料費調整費等、電力料金以外の料金。必要に応じて行を増やし、料金名称、月別料金、年間料金を記載する。可能な限り、数式を残すこと</t>
    <rPh sb="0" eb="2">
      <t>ネンリョウ</t>
    </rPh>
    <rPh sb="2" eb="3">
      <t>ヒ</t>
    </rPh>
    <rPh sb="3" eb="6">
      <t>チョウセイヒ</t>
    </rPh>
    <rPh sb="6" eb="7">
      <t>トウ</t>
    </rPh>
    <rPh sb="8" eb="10">
      <t>デンリョク</t>
    </rPh>
    <rPh sb="10" eb="12">
      <t>リョウキン</t>
    </rPh>
    <rPh sb="12" eb="14">
      <t>イガイ</t>
    </rPh>
    <rPh sb="15" eb="17">
      <t>リョウキン</t>
    </rPh>
    <rPh sb="18" eb="20">
      <t>ヒツヨウ</t>
    </rPh>
    <rPh sb="21" eb="22">
      <t>オウ</t>
    </rPh>
    <rPh sb="24" eb="25">
      <t>ギョウ</t>
    </rPh>
    <rPh sb="26" eb="27">
      <t>フ</t>
    </rPh>
    <rPh sb="30" eb="32">
      <t>リョウキン</t>
    </rPh>
    <rPh sb="32" eb="34">
      <t>メイショウ</t>
    </rPh>
    <rPh sb="35" eb="37">
      <t>ツキベツ</t>
    </rPh>
    <rPh sb="37" eb="39">
      <t>リョウキン</t>
    </rPh>
    <rPh sb="40" eb="42">
      <t>ネンカン</t>
    </rPh>
    <rPh sb="42" eb="44">
      <t>リョウキン</t>
    </rPh>
    <rPh sb="45" eb="47">
      <t>キサイ</t>
    </rPh>
    <rPh sb="50" eb="52">
      <t>カノウ</t>
    </rPh>
    <rPh sb="53" eb="54">
      <t>カギ</t>
    </rPh>
    <rPh sb="56" eb="58">
      <t>スウシキ</t>
    </rPh>
    <rPh sb="59" eb="60">
      <t>ノコ</t>
    </rPh>
    <phoneticPr fontId="5"/>
  </si>
  <si>
    <t>※　2)の電力量、①の単価等を参照し、計算過程が分かるように作成してください。</t>
    <rPh sb="5" eb="7">
      <t>デンリョク</t>
    </rPh>
    <rPh sb="7" eb="8">
      <t>リョウ</t>
    </rPh>
    <rPh sb="11" eb="13">
      <t>タンカ</t>
    </rPh>
    <rPh sb="13" eb="14">
      <t>トウ</t>
    </rPh>
    <rPh sb="15" eb="17">
      <t>サンショウ</t>
    </rPh>
    <rPh sb="19" eb="21">
      <t>ケイサン</t>
    </rPh>
    <rPh sb="21" eb="23">
      <t>カテイ</t>
    </rPh>
    <rPh sb="24" eb="25">
      <t>ワ</t>
    </rPh>
    <rPh sb="30" eb="32">
      <t>サクセイ</t>
    </rPh>
    <phoneticPr fontId="61"/>
  </si>
  <si>
    <t>4)組合の売電収入</t>
    <rPh sb="2" eb="4">
      <t>クミアイ</t>
    </rPh>
    <rPh sb="5" eb="7">
      <t>バイデン</t>
    </rPh>
    <rPh sb="7" eb="9">
      <t>シュウニュウ</t>
    </rPh>
    <phoneticPr fontId="61"/>
  </si>
  <si>
    <t>①売電に係る単価等</t>
    <rPh sb="1" eb="3">
      <t>バイデン</t>
    </rPh>
    <rPh sb="4" eb="5">
      <t>カカ</t>
    </rPh>
    <rPh sb="6" eb="8">
      <t>タンカ</t>
    </rPh>
    <rPh sb="8" eb="9">
      <t>トウ</t>
    </rPh>
    <phoneticPr fontId="61"/>
  </si>
  <si>
    <t>②売電収入の算出方法</t>
    <rPh sb="1" eb="3">
      <t>バイデン</t>
    </rPh>
    <rPh sb="3" eb="5">
      <t>シュウニュウ</t>
    </rPh>
    <rPh sb="6" eb="8">
      <t>サンシュツ</t>
    </rPh>
    <rPh sb="8" eb="10">
      <t>ホウホウ</t>
    </rPh>
    <phoneticPr fontId="61"/>
  </si>
  <si>
    <t>契約電力</t>
    <rPh sb="0" eb="2">
      <t>ケイヤク</t>
    </rPh>
    <rPh sb="2" eb="4">
      <t>デンリョク</t>
    </rPh>
    <phoneticPr fontId="61"/>
  </si>
  <si>
    <t>買取価格（固定買取価格分）</t>
    <rPh sb="0" eb="2">
      <t>カイトリ</t>
    </rPh>
    <rPh sb="2" eb="4">
      <t>カカク</t>
    </rPh>
    <rPh sb="5" eb="7">
      <t>コテイ</t>
    </rPh>
    <rPh sb="7" eb="9">
      <t>カイトリ</t>
    </rPh>
    <rPh sb="9" eb="11">
      <t>カカク</t>
    </rPh>
    <rPh sb="11" eb="12">
      <t>ブン</t>
    </rPh>
    <phoneticPr fontId="61"/>
  </si>
  <si>
    <t>買取価格（固定買取価格分以外）</t>
    <rPh sb="0" eb="2">
      <t>カイトリ</t>
    </rPh>
    <rPh sb="2" eb="4">
      <t>カカク</t>
    </rPh>
    <rPh sb="5" eb="7">
      <t>コテイ</t>
    </rPh>
    <rPh sb="7" eb="9">
      <t>カイトリ</t>
    </rPh>
    <rPh sb="9" eb="11">
      <t>カカク</t>
    </rPh>
    <rPh sb="11" eb="12">
      <t>ブン</t>
    </rPh>
    <rPh sb="12" eb="14">
      <t>イガイ</t>
    </rPh>
    <phoneticPr fontId="61"/>
  </si>
  <si>
    <t>託送基本料金</t>
    <rPh sb="0" eb="2">
      <t>タクソウ</t>
    </rPh>
    <rPh sb="2" eb="4">
      <t>キホン</t>
    </rPh>
    <rPh sb="4" eb="6">
      <t>リョウキン</t>
    </rPh>
    <phoneticPr fontId="61"/>
  </si>
  <si>
    <t>円/kW</t>
    <rPh sb="0" eb="1">
      <t>エン</t>
    </rPh>
    <phoneticPr fontId="61"/>
  </si>
  <si>
    <t>託送電力量料金</t>
    <rPh sb="0" eb="2">
      <t>タクソウ</t>
    </rPh>
    <rPh sb="2" eb="4">
      <t>デンリョク</t>
    </rPh>
    <rPh sb="4" eb="5">
      <t>リョウ</t>
    </rPh>
    <rPh sb="5" eb="7">
      <t>リョウキン</t>
    </rPh>
    <phoneticPr fontId="61"/>
  </si>
  <si>
    <t>③売電収入</t>
    <rPh sb="1" eb="3">
      <t>バイデン</t>
    </rPh>
    <rPh sb="3" eb="5">
      <t>シュウニュウ</t>
    </rPh>
    <phoneticPr fontId="61"/>
  </si>
  <si>
    <t>売電収入</t>
    <rPh sb="0" eb="2">
      <t>バイデン</t>
    </rPh>
    <rPh sb="2" eb="4">
      <t>シュウニュウ</t>
    </rPh>
    <phoneticPr fontId="61"/>
  </si>
  <si>
    <t>固定価格買取分、固定価格買取分以外に分け、収入名称、月別収入、年間収入を記載する。託送料金についてはマイナスで計上する。必要に応じて行を増やし、可能な限り、数式を残すこと</t>
    <rPh sb="0" eb="2">
      <t>コテイ</t>
    </rPh>
    <rPh sb="2" eb="4">
      <t>カカク</t>
    </rPh>
    <rPh sb="4" eb="6">
      <t>カイトリ</t>
    </rPh>
    <rPh sb="6" eb="7">
      <t>ブン</t>
    </rPh>
    <rPh sb="8" eb="10">
      <t>コテイ</t>
    </rPh>
    <rPh sb="10" eb="12">
      <t>カカク</t>
    </rPh>
    <rPh sb="12" eb="14">
      <t>カイトリ</t>
    </rPh>
    <rPh sb="14" eb="15">
      <t>ブン</t>
    </rPh>
    <rPh sb="15" eb="17">
      <t>イガイ</t>
    </rPh>
    <rPh sb="18" eb="19">
      <t>ワ</t>
    </rPh>
    <rPh sb="21" eb="23">
      <t>シュウニュウ</t>
    </rPh>
    <rPh sb="23" eb="25">
      <t>メイショウ</t>
    </rPh>
    <rPh sb="26" eb="28">
      <t>ツキベツ</t>
    </rPh>
    <rPh sb="28" eb="30">
      <t>シュウニュウ</t>
    </rPh>
    <rPh sb="31" eb="33">
      <t>ネンカン</t>
    </rPh>
    <rPh sb="33" eb="35">
      <t>シュウニュウ</t>
    </rPh>
    <rPh sb="36" eb="38">
      <t>キサイ</t>
    </rPh>
    <rPh sb="41" eb="43">
      <t>タクソウ</t>
    </rPh>
    <rPh sb="43" eb="45">
      <t>リョウキン</t>
    </rPh>
    <rPh sb="55" eb="57">
      <t>ケイジョウ</t>
    </rPh>
    <rPh sb="72" eb="74">
      <t>カノウ</t>
    </rPh>
    <rPh sb="75" eb="76">
      <t>カギ</t>
    </rPh>
    <rPh sb="78" eb="80">
      <t>スウシキ</t>
    </rPh>
    <rPh sb="81" eb="82">
      <t>ノコ</t>
    </rPh>
    <phoneticPr fontId="5"/>
  </si>
  <si>
    <t>1)設備ごとの燃料・薬品等使用計画</t>
    <rPh sb="2" eb="4">
      <t>セツビ</t>
    </rPh>
    <rPh sb="7" eb="9">
      <t>ネンリョウ</t>
    </rPh>
    <rPh sb="10" eb="12">
      <t>ヤクヒン</t>
    </rPh>
    <rPh sb="12" eb="13">
      <t>トウ</t>
    </rPh>
    <rPh sb="13" eb="15">
      <t>シヨウ</t>
    </rPh>
    <rPh sb="15" eb="17">
      <t>ケイカク</t>
    </rPh>
    <phoneticPr fontId="5"/>
  </si>
  <si>
    <t>設　備</t>
    <rPh sb="0" eb="1">
      <t>セツ</t>
    </rPh>
    <rPh sb="2" eb="3">
      <t>ソナエ</t>
    </rPh>
    <phoneticPr fontId="5"/>
  </si>
  <si>
    <t>燃料・薬剤・油脂等名称</t>
    <rPh sb="0" eb="2">
      <t>ネンリョウ</t>
    </rPh>
    <rPh sb="3" eb="5">
      <t>ヤクザイ</t>
    </rPh>
    <rPh sb="6" eb="8">
      <t>ユシ</t>
    </rPh>
    <rPh sb="8" eb="9">
      <t>ナド</t>
    </rPh>
    <rPh sb="9" eb="11">
      <t>メイショウ</t>
    </rPh>
    <phoneticPr fontId="5"/>
  </si>
  <si>
    <t>使用目的</t>
    <rPh sb="0" eb="2">
      <t>シヨウ</t>
    </rPh>
    <rPh sb="2" eb="4">
      <t>モクテキ</t>
    </rPh>
    <phoneticPr fontId="5"/>
  </si>
  <si>
    <t>単　位</t>
    <rPh sb="0" eb="1">
      <t>タン</t>
    </rPh>
    <rPh sb="2" eb="3">
      <t>クライ</t>
    </rPh>
    <phoneticPr fontId="5"/>
  </si>
  <si>
    <t>使用量（/年）</t>
    <rPh sb="0" eb="3">
      <t>シヨウリョウ</t>
    </rPh>
    <rPh sb="5" eb="6">
      <t>ネン</t>
    </rPh>
    <phoneticPr fontId="5"/>
  </si>
  <si>
    <t>低質ごみ</t>
    <rPh sb="0" eb="2">
      <t>テイシツ</t>
    </rPh>
    <phoneticPr fontId="3"/>
  </si>
  <si>
    <t>低質ごみ</t>
    <rPh sb="0" eb="2">
      <t>テイシツ</t>
    </rPh>
    <phoneticPr fontId="76"/>
  </si>
  <si>
    <t>基準ごみ</t>
    <rPh sb="0" eb="2">
      <t>キジュン</t>
    </rPh>
    <phoneticPr fontId="3"/>
  </si>
  <si>
    <t>基準ごみ</t>
    <rPh sb="0" eb="2">
      <t>キジュン</t>
    </rPh>
    <phoneticPr fontId="76"/>
  </si>
  <si>
    <t>受入
供給設備</t>
    <phoneticPr fontId="76"/>
  </si>
  <si>
    <t>燃焼設備</t>
    <phoneticPr fontId="76"/>
  </si>
  <si>
    <t>燃焼ガス
冷役設備</t>
    <phoneticPr fontId="76"/>
  </si>
  <si>
    <t>排ガス
処理設備</t>
    <phoneticPr fontId="76"/>
  </si>
  <si>
    <t>余熱
利用設備</t>
    <phoneticPr fontId="76"/>
  </si>
  <si>
    <t>通風設備</t>
    <phoneticPr fontId="76"/>
  </si>
  <si>
    <t>灰出し
設備</t>
    <phoneticPr fontId="76"/>
  </si>
  <si>
    <t>電気設備</t>
    <phoneticPr fontId="76"/>
  </si>
  <si>
    <t>計装設備</t>
    <phoneticPr fontId="76"/>
  </si>
  <si>
    <t>雑設備</t>
    <phoneticPr fontId="76"/>
  </si>
  <si>
    <t>その他</t>
    <phoneticPr fontId="76"/>
  </si>
  <si>
    <t>給水設備</t>
    <phoneticPr fontId="76"/>
  </si>
  <si>
    <t>2)年間当たりの燃料・薬品等使用計画</t>
    <rPh sb="2" eb="4">
      <t>ネンカン</t>
    </rPh>
    <rPh sb="4" eb="5">
      <t>ア</t>
    </rPh>
    <rPh sb="8" eb="10">
      <t>ネンリョウ</t>
    </rPh>
    <rPh sb="11" eb="14">
      <t>ヤクヒンナド</t>
    </rPh>
    <rPh sb="14" eb="16">
      <t>シヨウ</t>
    </rPh>
    <rPh sb="16" eb="18">
      <t>ケイカク</t>
    </rPh>
    <phoneticPr fontId="5"/>
  </si>
  <si>
    <t>単価
単位</t>
    <rPh sb="0" eb="2">
      <t>タンカ</t>
    </rPh>
    <rPh sb="3" eb="5">
      <t>タンイ</t>
    </rPh>
    <phoneticPr fontId="5"/>
  </si>
  <si>
    <t>年間費用(円/年)</t>
    <rPh sb="0" eb="2">
      <t>ネンカン</t>
    </rPh>
    <rPh sb="2" eb="4">
      <t>ヒヨウ</t>
    </rPh>
    <rPh sb="5" eb="6">
      <t>エン</t>
    </rPh>
    <rPh sb="7" eb="8">
      <t>ネン</t>
    </rPh>
    <phoneticPr fontId="5"/>
  </si>
  <si>
    <t>合　計</t>
    <rPh sb="0" eb="1">
      <t>ア</t>
    </rPh>
    <rPh sb="2" eb="3">
      <t>ケイ</t>
    </rPh>
    <phoneticPr fontId="5"/>
  </si>
  <si>
    <t>番
号</t>
    <rPh sb="0" eb="1">
      <t>バン</t>
    </rPh>
    <rPh sb="2" eb="3">
      <t>ゴウ</t>
    </rPh>
    <phoneticPr fontId="5"/>
  </si>
  <si>
    <t>設備</t>
    <rPh sb="0" eb="2">
      <t>セツビ</t>
    </rPh>
    <phoneticPr fontId="76"/>
  </si>
  <si>
    <t>機器</t>
    <rPh sb="0" eb="2">
      <t>キキ</t>
    </rPh>
    <phoneticPr fontId="5"/>
  </si>
  <si>
    <t>部品</t>
    <rPh sb="0" eb="2">
      <t>ブヒン</t>
    </rPh>
    <phoneticPr fontId="76"/>
  </si>
  <si>
    <t>区分</t>
    <rPh sb="0" eb="2">
      <t>クブン</t>
    </rPh>
    <phoneticPr fontId="76"/>
  </si>
  <si>
    <t>実施頻度</t>
    <rPh sb="0" eb="2">
      <t>ジッシ</t>
    </rPh>
    <rPh sb="2" eb="4">
      <t>ヒンド</t>
    </rPh>
    <phoneticPr fontId="5"/>
  </si>
  <si>
    <t>実施スケジュール（実施年度に〇をつける）</t>
    <rPh sb="0" eb="2">
      <t>ジッシ</t>
    </rPh>
    <rPh sb="9" eb="11">
      <t>ジッシ</t>
    </rPh>
    <rPh sb="11" eb="13">
      <t>ネンド</t>
    </rPh>
    <phoneticPr fontId="3"/>
  </si>
  <si>
    <t>1年次</t>
    <rPh sb="1" eb="3">
      <t>ネンジ</t>
    </rPh>
    <phoneticPr fontId="3"/>
  </si>
  <si>
    <t>2年次</t>
    <rPh sb="1" eb="3">
      <t>ネンジ</t>
    </rPh>
    <phoneticPr fontId="3"/>
  </si>
  <si>
    <t>3年次</t>
    <rPh sb="1" eb="3">
      <t>ネンジ</t>
    </rPh>
    <phoneticPr fontId="3"/>
  </si>
  <si>
    <t>4年次</t>
    <rPh sb="1" eb="3">
      <t>ネンジ</t>
    </rPh>
    <phoneticPr fontId="3"/>
  </si>
  <si>
    <t>5年次</t>
    <rPh sb="1" eb="3">
      <t>ネンジ</t>
    </rPh>
    <phoneticPr fontId="3"/>
  </si>
  <si>
    <t>6年次</t>
    <rPh sb="1" eb="3">
      <t>ネンジ</t>
    </rPh>
    <phoneticPr fontId="3"/>
  </si>
  <si>
    <t>7年次</t>
    <rPh sb="1" eb="3">
      <t>ネンジ</t>
    </rPh>
    <phoneticPr fontId="3"/>
  </si>
  <si>
    <t>8年次</t>
    <rPh sb="1" eb="3">
      <t>ネンジ</t>
    </rPh>
    <phoneticPr fontId="3"/>
  </si>
  <si>
    <t>9年次</t>
    <rPh sb="1" eb="3">
      <t>ネンジ</t>
    </rPh>
    <phoneticPr fontId="3"/>
  </si>
  <si>
    <t>10年次</t>
    <rPh sb="2" eb="4">
      <t>ネンジ</t>
    </rPh>
    <phoneticPr fontId="3"/>
  </si>
  <si>
    <t>11年次</t>
    <rPh sb="2" eb="4">
      <t>ネンジ</t>
    </rPh>
    <phoneticPr fontId="3"/>
  </si>
  <si>
    <t>12年次</t>
    <rPh sb="2" eb="4">
      <t>ネンジ</t>
    </rPh>
    <phoneticPr fontId="3"/>
  </si>
  <si>
    <t>13年次</t>
    <rPh sb="2" eb="4">
      <t>ネンジ</t>
    </rPh>
    <phoneticPr fontId="3"/>
  </si>
  <si>
    <t>14年次</t>
    <rPh sb="2" eb="4">
      <t>ネンジ</t>
    </rPh>
    <phoneticPr fontId="3"/>
  </si>
  <si>
    <t>15年次</t>
    <rPh sb="2" eb="4">
      <t>ネンジ</t>
    </rPh>
    <phoneticPr fontId="3"/>
  </si>
  <si>
    <t>16年次</t>
    <rPh sb="2" eb="4">
      <t>ネンジ</t>
    </rPh>
    <phoneticPr fontId="3"/>
  </si>
  <si>
    <t>17年次</t>
    <rPh sb="2" eb="4">
      <t>ネンジ</t>
    </rPh>
    <phoneticPr fontId="3"/>
  </si>
  <si>
    <t>18年次</t>
    <rPh sb="2" eb="4">
      <t>ネンジ</t>
    </rPh>
    <phoneticPr fontId="3"/>
  </si>
  <si>
    <t>19年次</t>
    <rPh sb="2" eb="4">
      <t>ネンジ</t>
    </rPh>
    <phoneticPr fontId="3"/>
  </si>
  <si>
    <t>20年次</t>
    <rPh sb="2" eb="4">
      <t>ネンジ</t>
    </rPh>
    <phoneticPr fontId="3"/>
  </si>
  <si>
    <t>21年次</t>
    <rPh sb="2" eb="4">
      <t>ネンジ</t>
    </rPh>
    <phoneticPr fontId="3"/>
  </si>
  <si>
    <t>受入
供給設備</t>
    <rPh sb="0" eb="2">
      <t>ウケイレ</t>
    </rPh>
    <rPh sb="3" eb="5">
      <t>キョウキュウ</t>
    </rPh>
    <rPh sb="5" eb="7">
      <t>セツビ</t>
    </rPh>
    <phoneticPr fontId="76"/>
  </si>
  <si>
    <t>法定点検</t>
    <rPh sb="0" eb="2">
      <t>ホウテイ</t>
    </rPh>
    <rPh sb="2" eb="4">
      <t>テンケン</t>
    </rPh>
    <phoneticPr fontId="76"/>
  </si>
  <si>
    <t>定期点検整備</t>
    <rPh sb="0" eb="2">
      <t>テイキ</t>
    </rPh>
    <rPh sb="2" eb="4">
      <t>テンケン</t>
    </rPh>
    <rPh sb="4" eb="6">
      <t>セイビ</t>
    </rPh>
    <phoneticPr fontId="76"/>
  </si>
  <si>
    <t>補修更新</t>
    <rPh sb="0" eb="2">
      <t>ホシュウ</t>
    </rPh>
    <rPh sb="2" eb="4">
      <t>コウシン</t>
    </rPh>
    <phoneticPr fontId="76"/>
  </si>
  <si>
    <t>燃焼設備</t>
    <rPh sb="0" eb="2">
      <t>ネンショウ</t>
    </rPh>
    <rPh sb="2" eb="4">
      <t>セツビ</t>
    </rPh>
    <phoneticPr fontId="76"/>
  </si>
  <si>
    <t>燃焼ガス
冷役設備</t>
    <rPh sb="0" eb="2">
      <t>ネンショウ</t>
    </rPh>
    <rPh sb="5" eb="6">
      <t>レイ</t>
    </rPh>
    <rPh sb="6" eb="7">
      <t>ヤク</t>
    </rPh>
    <rPh sb="7" eb="9">
      <t>セツビ</t>
    </rPh>
    <phoneticPr fontId="76"/>
  </si>
  <si>
    <t>排ガス
処理設備</t>
    <rPh sb="0" eb="1">
      <t>ハイ</t>
    </rPh>
    <rPh sb="4" eb="6">
      <t>ショリ</t>
    </rPh>
    <rPh sb="6" eb="8">
      <t>セツビ</t>
    </rPh>
    <phoneticPr fontId="76"/>
  </si>
  <si>
    <t>余熱
利用設備</t>
    <rPh sb="0" eb="2">
      <t>ヨネツ</t>
    </rPh>
    <rPh sb="3" eb="5">
      <t>リヨウ</t>
    </rPh>
    <rPh sb="5" eb="7">
      <t>セツビ</t>
    </rPh>
    <phoneticPr fontId="76"/>
  </si>
  <si>
    <t>通風設備</t>
    <rPh sb="0" eb="2">
      <t>ツウフウ</t>
    </rPh>
    <rPh sb="2" eb="4">
      <t>セツビ</t>
    </rPh>
    <phoneticPr fontId="76"/>
  </si>
  <si>
    <t>灰出し
設備</t>
    <rPh sb="0" eb="1">
      <t>ハイ</t>
    </rPh>
    <rPh sb="1" eb="2">
      <t>ダ</t>
    </rPh>
    <rPh sb="4" eb="6">
      <t>セツビ</t>
    </rPh>
    <phoneticPr fontId="76"/>
  </si>
  <si>
    <t>電気設備</t>
    <rPh sb="0" eb="2">
      <t>デンキ</t>
    </rPh>
    <rPh sb="2" eb="4">
      <t>セツビ</t>
    </rPh>
    <phoneticPr fontId="76"/>
  </si>
  <si>
    <t>計装設備</t>
    <rPh sb="0" eb="2">
      <t>ケイソウ</t>
    </rPh>
    <rPh sb="2" eb="4">
      <t>セツビ</t>
    </rPh>
    <phoneticPr fontId="76"/>
  </si>
  <si>
    <t>雑設備</t>
    <rPh sb="0" eb="1">
      <t>ザツ</t>
    </rPh>
    <rPh sb="1" eb="3">
      <t>セツビ</t>
    </rPh>
    <phoneticPr fontId="76"/>
  </si>
  <si>
    <t>給水設備</t>
    <rPh sb="0" eb="2">
      <t>キュウスイ</t>
    </rPh>
    <rPh sb="2" eb="4">
      <t>セツビ</t>
    </rPh>
    <phoneticPr fontId="76"/>
  </si>
  <si>
    <t>排水処理
設備</t>
    <rPh sb="0" eb="2">
      <t>ハイスイ</t>
    </rPh>
    <rPh sb="2" eb="4">
      <t>ショリ</t>
    </rPh>
    <rPh sb="5" eb="7">
      <t>セツビ</t>
    </rPh>
    <phoneticPr fontId="76"/>
  </si>
  <si>
    <t>建築設備</t>
    <rPh sb="0" eb="2">
      <t>ケンチク</t>
    </rPh>
    <rPh sb="2" eb="4">
      <t>セツビ</t>
    </rPh>
    <phoneticPr fontId="76"/>
  </si>
  <si>
    <t>建築電気
設備</t>
    <rPh sb="0" eb="2">
      <t>ケンチク</t>
    </rPh>
    <rPh sb="2" eb="4">
      <t>デンキ</t>
    </rPh>
    <rPh sb="5" eb="7">
      <t>セツビ</t>
    </rPh>
    <phoneticPr fontId="76"/>
  </si>
  <si>
    <t>※　主要な機器及び部品を記載し、必要に応じて行の追加を行うこと。</t>
    <rPh sb="2" eb="4">
      <t>シュヨウ</t>
    </rPh>
    <rPh sb="5" eb="7">
      <t>キキ</t>
    </rPh>
    <rPh sb="7" eb="8">
      <t>オヨ</t>
    </rPh>
    <rPh sb="9" eb="11">
      <t>ブヒン</t>
    </rPh>
    <rPh sb="12" eb="14">
      <t>キサイ</t>
    </rPh>
    <rPh sb="16" eb="18">
      <t>ヒツヨウ</t>
    </rPh>
    <rPh sb="19" eb="20">
      <t>オウ</t>
    </rPh>
    <rPh sb="22" eb="23">
      <t>ギョウ</t>
    </rPh>
    <rPh sb="24" eb="26">
      <t>ツイカ</t>
    </rPh>
    <rPh sb="27" eb="28">
      <t>オコナ</t>
    </rPh>
    <phoneticPr fontId="76"/>
  </si>
  <si>
    <t>項　　目</t>
  </si>
  <si>
    <t>測定場所</t>
  </si>
  <si>
    <t>規定頻度</t>
    <phoneticPr fontId="76"/>
  </si>
  <si>
    <r>
      <t>測定頻度等提案内容</t>
    </r>
    <r>
      <rPr>
        <vertAlign val="superscript"/>
        <sz val="10"/>
        <color theme="1"/>
        <rFont val="HGｺﾞｼｯｸM"/>
        <family val="3"/>
        <charset val="128"/>
      </rPr>
      <t>※1</t>
    </r>
    <rPh sb="0" eb="2">
      <t>ソクテイ</t>
    </rPh>
    <rPh sb="2" eb="4">
      <t>ヒンド</t>
    </rPh>
    <rPh sb="4" eb="5">
      <t>トウ</t>
    </rPh>
    <rPh sb="5" eb="7">
      <t>テイアン</t>
    </rPh>
    <rPh sb="7" eb="9">
      <t>ナイヨウ</t>
    </rPh>
    <phoneticPr fontId="76"/>
  </si>
  <si>
    <t>ごみ質</t>
  </si>
  <si>
    <t>①天候、②気温、③種類組成、④単位容積重量、⑤3成分、⑥低位発熱量（計算値、実測値））</t>
  </si>
  <si>
    <t>ごみピット</t>
  </si>
  <si>
    <t>年12回（1回/1箇月）以上
低位発熱量については、運営開始より1年間にわたり3回/月とする。</t>
    <phoneticPr fontId="76"/>
  </si>
  <si>
    <t>元素組成</t>
  </si>
  <si>
    <t>年1回以上</t>
  </si>
  <si>
    <t>ばい煙
（排ガス）</t>
    <phoneticPr fontId="76"/>
  </si>
  <si>
    <t>硫黄酸化物</t>
  </si>
  <si>
    <t>各炉1回/2箇月以上
（1回当たり1検体/炉以上）</t>
    <phoneticPr fontId="76"/>
  </si>
  <si>
    <t>ばいじん</t>
  </si>
  <si>
    <t>塩化水素</t>
  </si>
  <si>
    <t>窒素酸化物</t>
  </si>
  <si>
    <t>ダイオキシン類</t>
  </si>
  <si>
    <t>各炉年2回以上
（1回当たり1検体/炉以上）</t>
    <phoneticPr fontId="76"/>
  </si>
  <si>
    <t>水銀</t>
  </si>
  <si>
    <t>各炉1回/4箇月以上
（1回当たり1検体/炉以上）</t>
    <phoneticPr fontId="76"/>
  </si>
  <si>
    <t>各炉連続測定</t>
  </si>
  <si>
    <t>騒音</t>
  </si>
  <si>
    <t>敷地境界1地点</t>
    <phoneticPr fontId="76"/>
  </si>
  <si>
    <t>振動</t>
  </si>
  <si>
    <t>低周波音</t>
  </si>
  <si>
    <t>悪臭</t>
  </si>
  <si>
    <t>特定悪臭物質、臭気指数</t>
  </si>
  <si>
    <t>敷地境界2地点</t>
    <phoneticPr fontId="76"/>
  </si>
  <si>
    <t>熱灼減量</t>
  </si>
  <si>
    <t>月1回以上</t>
  </si>
  <si>
    <r>
      <t>溶出試験</t>
    </r>
    <r>
      <rPr>
        <vertAlign val="superscript"/>
        <sz val="10"/>
        <color theme="1"/>
        <rFont val="HGｺﾞｼｯｸM"/>
        <family val="3"/>
        <charset val="128"/>
      </rPr>
      <t>※2</t>
    </r>
    <phoneticPr fontId="76"/>
  </si>
  <si>
    <t>年1回以上
（1回当たり2検体以上）</t>
    <phoneticPr fontId="76"/>
  </si>
  <si>
    <t>放流水</t>
  </si>
  <si>
    <t>下水道法によること</t>
    <rPh sb="0" eb="3">
      <t>ゲスイドウ</t>
    </rPh>
    <rPh sb="3" eb="4">
      <t>ホウ</t>
    </rPh>
    <phoneticPr fontId="76"/>
  </si>
  <si>
    <t>公共下水道流入直前</t>
    <rPh sb="0" eb="2">
      <t>コウキョウ</t>
    </rPh>
    <rPh sb="2" eb="5">
      <t>ゲスイドウ</t>
    </rPh>
    <rPh sb="5" eb="7">
      <t>リュウニュウ</t>
    </rPh>
    <rPh sb="7" eb="9">
      <t>チョクゼン</t>
    </rPh>
    <phoneticPr fontId="76"/>
  </si>
  <si>
    <t>作業環境</t>
  </si>
  <si>
    <t>粉じん</t>
  </si>
  <si>
    <t>各作業場所</t>
  </si>
  <si>
    <t>年2回以上</t>
  </si>
  <si>
    <t>事務所衛生基準規則に規定される項目</t>
  </si>
  <si>
    <t>事務所衛生基準規則に規定される事務室</t>
  </si>
  <si>
    <t>1回/2箇月以上</t>
  </si>
  <si>
    <t>その他①</t>
    <rPh sb="2" eb="3">
      <t>タ</t>
    </rPh>
    <phoneticPr fontId="76"/>
  </si>
  <si>
    <t>測定項目</t>
    <rPh sb="0" eb="2">
      <t>ソクテイ</t>
    </rPh>
    <rPh sb="2" eb="4">
      <t>コウモク</t>
    </rPh>
    <phoneticPr fontId="76"/>
  </si>
  <si>
    <t>測定箇所</t>
    <rPh sb="0" eb="2">
      <t>ソクテイ</t>
    </rPh>
    <rPh sb="2" eb="4">
      <t>カショ</t>
    </rPh>
    <phoneticPr fontId="76"/>
  </si>
  <si>
    <t>測定頻度</t>
    <rPh sb="0" eb="2">
      <t>ソクテイ</t>
    </rPh>
    <rPh sb="2" eb="4">
      <t>ヒンド</t>
    </rPh>
    <phoneticPr fontId="76"/>
  </si>
  <si>
    <t>その他②</t>
    <rPh sb="2" eb="3">
      <t>タ</t>
    </rPh>
    <phoneticPr fontId="76"/>
  </si>
  <si>
    <t>その他③</t>
    <rPh sb="2" eb="3">
      <t>タ</t>
    </rPh>
    <phoneticPr fontId="76"/>
  </si>
  <si>
    <t>その他④</t>
    <rPh sb="2" eb="3">
      <t>タ</t>
    </rPh>
    <phoneticPr fontId="76"/>
  </si>
  <si>
    <t>※1　提案測定頻度を記載する。測定場所その他提案がある場合は記載する。</t>
    <rPh sb="3" eb="5">
      <t>テイアン</t>
    </rPh>
    <rPh sb="5" eb="7">
      <t>ソクテイ</t>
    </rPh>
    <rPh sb="7" eb="9">
      <t>ヒンド</t>
    </rPh>
    <rPh sb="10" eb="12">
      <t>キサイ</t>
    </rPh>
    <rPh sb="15" eb="17">
      <t>ソクテイ</t>
    </rPh>
    <rPh sb="17" eb="19">
      <t>バショ</t>
    </rPh>
    <rPh sb="21" eb="22">
      <t>タ</t>
    </rPh>
    <rPh sb="22" eb="24">
      <t>テイアン</t>
    </rPh>
    <rPh sb="27" eb="29">
      <t>バアイ</t>
    </rPh>
    <rPh sb="30" eb="32">
      <t>キサイ</t>
    </rPh>
    <phoneticPr fontId="76"/>
  </si>
  <si>
    <t>（kWh/年）</t>
    <rPh sb="5" eb="6">
      <t>ネン</t>
    </rPh>
    <phoneticPr fontId="3"/>
  </si>
  <si>
    <t>ごみ質(kJ/kg)</t>
    <rPh sb="2" eb="3">
      <t>シツ</t>
    </rPh>
    <phoneticPr fontId="3"/>
  </si>
  <si>
    <t>計画処理量</t>
    <rPh sb="0" eb="2">
      <t>ケイカク</t>
    </rPh>
    <rPh sb="2" eb="4">
      <t>ショリ</t>
    </rPh>
    <rPh sb="4" eb="5">
      <t>リョウ</t>
    </rPh>
    <phoneticPr fontId="3"/>
  </si>
  <si>
    <t>※ ごみ焼却処理量は年間とする。ごみ質は年平均ごみ質とする</t>
    <rPh sb="4" eb="6">
      <t>ショウキャク</t>
    </rPh>
    <rPh sb="6" eb="8">
      <t>ショリ</t>
    </rPh>
    <rPh sb="8" eb="9">
      <t>リョウ</t>
    </rPh>
    <rPh sb="10" eb="12">
      <t>ネンカン</t>
    </rPh>
    <rPh sb="18" eb="19">
      <t>シツ</t>
    </rPh>
    <rPh sb="20" eb="23">
      <t>ネンヘイキン</t>
    </rPh>
    <rPh sb="25" eb="26">
      <t>シツ</t>
    </rPh>
    <phoneticPr fontId="76"/>
  </si>
  <si>
    <t>機器取扱に必要な資格リスト</t>
    <rPh sb="0" eb="4">
      <t>キキトリアツカイ</t>
    </rPh>
    <rPh sb="5" eb="7">
      <t>ヒツヨウ</t>
    </rPh>
    <rPh sb="8" eb="10">
      <t>シカク</t>
    </rPh>
    <phoneticPr fontId="5"/>
  </si>
  <si>
    <t>資格・免許名</t>
    <rPh sb="0" eb="2">
      <t>シカク</t>
    </rPh>
    <rPh sb="3" eb="5">
      <t>メンキョ</t>
    </rPh>
    <rPh sb="5" eb="6">
      <t>メイ</t>
    </rPh>
    <phoneticPr fontId="5"/>
  </si>
  <si>
    <t>根拠法令</t>
    <rPh sb="0" eb="2">
      <t>コンキョ</t>
    </rPh>
    <rPh sb="2" eb="4">
      <t>ホウレイ</t>
    </rPh>
    <phoneticPr fontId="5"/>
  </si>
  <si>
    <t>概要</t>
    <rPh sb="0" eb="2">
      <t>ガイヨウ</t>
    </rPh>
    <phoneticPr fontId="5"/>
  </si>
  <si>
    <t>必要人数</t>
    <phoneticPr fontId="5"/>
  </si>
  <si>
    <t>※ 本施設の機器取扱に必要な資格・免許について記載する</t>
    <rPh sb="2" eb="3">
      <t>ホン</t>
    </rPh>
    <rPh sb="3" eb="5">
      <t>シセツ</t>
    </rPh>
    <rPh sb="6" eb="8">
      <t>キキ</t>
    </rPh>
    <rPh sb="8" eb="10">
      <t>トリアツカイ</t>
    </rPh>
    <rPh sb="11" eb="13">
      <t>ヒツヨウ</t>
    </rPh>
    <rPh sb="14" eb="16">
      <t>シカク</t>
    </rPh>
    <rPh sb="17" eb="19">
      <t>メンキョ</t>
    </rPh>
    <rPh sb="23" eb="25">
      <t>キサイ</t>
    </rPh>
    <phoneticPr fontId="5"/>
  </si>
  <si>
    <t>要求水準書からの変更等
○：変更なし
△：変更あり
×：設置なし</t>
    <rPh sb="0" eb="2">
      <t>ヨウキュウ</t>
    </rPh>
    <rPh sb="2" eb="4">
      <t>スイジュン</t>
    </rPh>
    <rPh sb="4" eb="5">
      <t>ショ</t>
    </rPh>
    <rPh sb="8" eb="10">
      <t>ヘンコウ</t>
    </rPh>
    <rPh sb="10" eb="11">
      <t>トウ</t>
    </rPh>
    <rPh sb="14" eb="16">
      <t>ヘンコウ</t>
    </rPh>
    <rPh sb="21" eb="23">
      <t>ヘンコウ</t>
    </rPh>
    <rPh sb="28" eb="30">
      <t>セッチ</t>
    </rPh>
    <phoneticPr fontId="5"/>
  </si>
  <si>
    <t>変更・設置なしの理由</t>
    <rPh sb="0" eb="2">
      <t>ヘンコウ</t>
    </rPh>
    <rPh sb="3" eb="5">
      <t>セッチ</t>
    </rPh>
    <rPh sb="8" eb="10">
      <t>リユウ</t>
    </rPh>
    <phoneticPr fontId="5"/>
  </si>
  <si>
    <t>概要ヒアリングにおける確認事項</t>
  </si>
  <si>
    <t>概要ヒアリングにおける確認事項</t>
    <phoneticPr fontId="4"/>
  </si>
  <si>
    <t>一般事項</t>
  </si>
  <si>
    <t>計装リスト</t>
  </si>
  <si>
    <t>プラント工事　設備追加、不要に関する説明</t>
  </si>
  <si>
    <t>土木建築工事　設備追加、不要に関する説明</t>
  </si>
  <si>
    <t>公害防止基準（運転管理基準、要監視基準、停止基準）（定格稼働時）</t>
  </si>
  <si>
    <t>その他の公害防止基準等（保証値）（定格稼働時）</t>
  </si>
  <si>
    <t>予備品・消耗品リスト</t>
  </si>
  <si>
    <t>運営体制</t>
  </si>
  <si>
    <t>機器取扱に必要な資格リスト</t>
  </si>
  <si>
    <t>付保する保険の内容</t>
  </si>
  <si>
    <t>地域社会への貢献の内訳</t>
  </si>
  <si>
    <t>第1-1号</t>
  </si>
  <si>
    <t>参加資格審査に関する質問書</t>
  </si>
  <si>
    <t>第1-2号</t>
  </si>
  <si>
    <t>募集要項に関する質問書</t>
  </si>
  <si>
    <t>第9-2号</t>
  </si>
  <si>
    <t>第10-1号</t>
  </si>
  <si>
    <t>第10-2号</t>
  </si>
  <si>
    <t>第10-6号</t>
  </si>
  <si>
    <t>第10-7号</t>
  </si>
  <si>
    <t>第10-8号</t>
  </si>
  <si>
    <t>第10-9号</t>
  </si>
  <si>
    <t>事業計画書　表紙</t>
  </si>
  <si>
    <t>特別目的会社 資本概要</t>
  </si>
  <si>
    <t>第10号表紙</t>
    <rPh sb="4" eb="6">
      <t>ヒョウシ</t>
    </rPh>
    <phoneticPr fontId="3"/>
  </si>
  <si>
    <t>運営費内訳書</t>
    <rPh sb="0" eb="2">
      <t>ウンエイ</t>
    </rPh>
    <rPh sb="2" eb="3">
      <t>ヒ</t>
    </rPh>
    <rPh sb="3" eb="5">
      <t>ウチワケ</t>
    </rPh>
    <rPh sb="5" eb="6">
      <t>ショ</t>
    </rPh>
    <phoneticPr fontId="5"/>
  </si>
  <si>
    <t>土木建築工事仕様</t>
    <rPh sb="0" eb="2">
      <t>ドボク</t>
    </rPh>
    <rPh sb="2" eb="4">
      <t>ケンチク</t>
    </rPh>
    <rPh sb="4" eb="6">
      <t>コウジ</t>
    </rPh>
    <rPh sb="6" eb="8">
      <t>シヨウ</t>
    </rPh>
    <phoneticPr fontId="3"/>
  </si>
  <si>
    <t>燃料･薬品等使用計画（年間当たり）</t>
    <rPh sb="0" eb="2">
      <t>ネンリョウ</t>
    </rPh>
    <rPh sb="3" eb="5">
      <t>ヤクヒン</t>
    </rPh>
    <rPh sb="5" eb="6">
      <t>トウ</t>
    </rPh>
    <rPh sb="6" eb="8">
      <t>シヨウ</t>
    </rPh>
    <rPh sb="8" eb="10">
      <t>ケイカク</t>
    </rPh>
    <rPh sb="11" eb="13">
      <t>ネンカン</t>
    </rPh>
    <rPh sb="13" eb="14">
      <t>ア</t>
    </rPh>
    <phoneticPr fontId="5"/>
  </si>
  <si>
    <t>燃料･薬品等使用計画（設備別）</t>
    <rPh sb="0" eb="2">
      <t>ネンリョウ</t>
    </rPh>
    <rPh sb="3" eb="5">
      <t>ヤクヒン</t>
    </rPh>
    <rPh sb="5" eb="6">
      <t>トウ</t>
    </rPh>
    <rPh sb="6" eb="8">
      <t>シヨウ</t>
    </rPh>
    <rPh sb="8" eb="10">
      <t>ケイカク</t>
    </rPh>
    <rPh sb="11" eb="13">
      <t>セツビ</t>
    </rPh>
    <rPh sb="13" eb="14">
      <t>ベツ</t>
    </rPh>
    <phoneticPr fontId="5"/>
  </si>
  <si>
    <t>運転計画、発電・電気使用計画、電力料金</t>
    <rPh sb="0" eb="2">
      <t>ウンテン</t>
    </rPh>
    <rPh sb="2" eb="4">
      <t>ケイカク</t>
    </rPh>
    <rPh sb="5" eb="7">
      <t>ハツデン</t>
    </rPh>
    <rPh sb="8" eb="10">
      <t>デンキ</t>
    </rPh>
    <rPh sb="10" eb="12">
      <t>シヨウ</t>
    </rPh>
    <rPh sb="12" eb="14">
      <t>ケイカク</t>
    </rPh>
    <rPh sb="15" eb="17">
      <t>デンリョク</t>
    </rPh>
    <rPh sb="17" eb="19">
      <t>リョウキン</t>
    </rPh>
    <phoneticPr fontId="61"/>
  </si>
  <si>
    <t>全体工事工程表</t>
    <rPh sb="0" eb="2">
      <t>ゼンタイ</t>
    </rPh>
    <rPh sb="2" eb="4">
      <t>コウジ</t>
    </rPh>
    <rPh sb="4" eb="7">
      <t>コウテイヒョウ</t>
    </rPh>
    <phoneticPr fontId="3"/>
  </si>
  <si>
    <t>要求水準確認資料</t>
    <rPh sb="0" eb="2">
      <t>ヨウキュウ</t>
    </rPh>
    <rPh sb="2" eb="4">
      <t>スイジュン</t>
    </rPh>
    <rPh sb="4" eb="6">
      <t>カクニン</t>
    </rPh>
    <rPh sb="6" eb="8">
      <t>シリョウ</t>
    </rPh>
    <phoneticPr fontId="5"/>
  </si>
  <si>
    <t>施設稼働時における助燃剤、電力等のエネルギー投入量</t>
  </si>
  <si>
    <r>
      <t>施設稼働時における用役使用量の見込み及び各ごみ質の温室効果ガス(CO</t>
    </r>
    <r>
      <rPr>
        <vertAlign val="subscript"/>
        <sz val="12"/>
        <color theme="1"/>
        <rFont val="ＭＳ ゴシック"/>
        <family val="3"/>
        <charset val="128"/>
      </rPr>
      <t>2</t>
    </r>
    <r>
      <rPr>
        <sz val="12"/>
        <color theme="1"/>
        <rFont val="ＭＳ ゴシック"/>
        <family val="3"/>
        <charset val="128"/>
      </rPr>
      <t>)排出量</t>
    </r>
    <phoneticPr fontId="3"/>
  </si>
  <si>
    <t>施設稼働時における助燃剤、電力等のエネルギー投入量</t>
    <rPh sb="0" eb="2">
      <t>シセツ</t>
    </rPh>
    <rPh sb="2" eb="4">
      <t>カドウ</t>
    </rPh>
    <rPh sb="4" eb="5">
      <t>ジ</t>
    </rPh>
    <rPh sb="9" eb="11">
      <t>ジョネン</t>
    </rPh>
    <rPh sb="11" eb="12">
      <t>ザイ</t>
    </rPh>
    <rPh sb="13" eb="15">
      <t>デンリョク</t>
    </rPh>
    <rPh sb="15" eb="16">
      <t>ナド</t>
    </rPh>
    <rPh sb="22" eb="24">
      <t>トウニュウ</t>
    </rPh>
    <rPh sb="24" eb="25">
      <t>リョウ</t>
    </rPh>
    <phoneticPr fontId="3"/>
  </si>
  <si>
    <r>
      <t>施設稼働時における用役使用量の見込み及び各ごみ質の温室効果ガス(CO</t>
    </r>
    <r>
      <rPr>
        <vertAlign val="subscript"/>
        <sz val="10"/>
        <color theme="1"/>
        <rFont val="HGｺﾞｼｯｸM"/>
        <family val="3"/>
        <charset val="128"/>
      </rPr>
      <t>2</t>
    </r>
    <r>
      <rPr>
        <sz val="10"/>
        <color theme="1"/>
        <rFont val="HGｺﾞｼｯｸM"/>
        <family val="3"/>
        <charset val="128"/>
      </rPr>
      <t>)排出量</t>
    </r>
    <phoneticPr fontId="3"/>
  </si>
  <si>
    <t>運営変動費提案単価</t>
    <phoneticPr fontId="3"/>
  </si>
  <si>
    <t>要求水準確認資料</t>
    <phoneticPr fontId="3"/>
  </si>
  <si>
    <t>運営費内訳書</t>
    <rPh sb="3" eb="5">
      <t>ウチワケ</t>
    </rPh>
    <rPh sb="5" eb="6">
      <t>ショ</t>
    </rPh>
    <phoneticPr fontId="3"/>
  </si>
  <si>
    <t>プラント工事仕様</t>
    <phoneticPr fontId="3"/>
  </si>
  <si>
    <t>土木建築工事仕様</t>
    <phoneticPr fontId="3"/>
  </si>
  <si>
    <t>全体工事工程表</t>
    <phoneticPr fontId="3"/>
  </si>
  <si>
    <t>運転計画、発電・電気使用計画、電力料金</t>
    <phoneticPr fontId="3"/>
  </si>
  <si>
    <t>燃料･薬品等使用計画（設備別）</t>
    <rPh sb="11" eb="13">
      <t>セツビ</t>
    </rPh>
    <rPh sb="13" eb="14">
      <t>ベツ</t>
    </rPh>
    <phoneticPr fontId="3"/>
  </si>
  <si>
    <t>燃料･薬品等使用計画（年間当たり）</t>
    <rPh sb="11" eb="13">
      <t>ネンカン</t>
    </rPh>
    <rPh sb="13" eb="14">
      <t>ア</t>
    </rPh>
    <phoneticPr fontId="3"/>
  </si>
  <si>
    <t>点検・検査、補修更新計画</t>
    <phoneticPr fontId="3"/>
  </si>
  <si>
    <t>事業収支計画(1)</t>
    <phoneticPr fontId="3"/>
  </si>
  <si>
    <t>事業収支計画(2)</t>
    <phoneticPr fontId="3"/>
  </si>
  <si>
    <t>事業収支計画(1)</t>
    <rPh sb="0" eb="2">
      <t>ジギョウ</t>
    </rPh>
    <rPh sb="2" eb="4">
      <t>シュウシ</t>
    </rPh>
    <rPh sb="4" eb="6">
      <t>ケイカク</t>
    </rPh>
    <phoneticPr fontId="59"/>
  </si>
  <si>
    <t>事業収支計画(2)</t>
    <rPh sb="0" eb="2">
      <t>ジギョウ</t>
    </rPh>
    <rPh sb="2" eb="4">
      <t>シュウシ</t>
    </rPh>
    <rPh sb="4" eb="6">
      <t>ケイカク</t>
    </rPh>
    <phoneticPr fontId="59"/>
  </si>
  <si>
    <t>※　法定点検は根拠法令を記載する。点検・整備、補修更新はその内容を記載する。</t>
    <rPh sb="2" eb="4">
      <t>ホウテイ</t>
    </rPh>
    <rPh sb="4" eb="6">
      <t>テンケン</t>
    </rPh>
    <rPh sb="7" eb="9">
      <t>コンキョ</t>
    </rPh>
    <rPh sb="9" eb="11">
      <t>ホウレイ</t>
    </rPh>
    <rPh sb="12" eb="14">
      <t>キサイ</t>
    </rPh>
    <rPh sb="17" eb="19">
      <t>テンケン</t>
    </rPh>
    <rPh sb="20" eb="22">
      <t>セイビ</t>
    </rPh>
    <rPh sb="23" eb="25">
      <t>ホシュウ</t>
    </rPh>
    <rPh sb="25" eb="27">
      <t>コウシン</t>
    </rPh>
    <rPh sb="30" eb="32">
      <t>ナイヨウ</t>
    </rPh>
    <rPh sb="33" eb="35">
      <t>キサイ</t>
    </rPh>
    <phoneticPr fontId="76"/>
  </si>
  <si>
    <t>※　必要に応じて行の追加を行うこと</t>
    <rPh sb="2" eb="4">
      <t>ヒツヨウ</t>
    </rPh>
    <rPh sb="5" eb="6">
      <t>オウ</t>
    </rPh>
    <rPh sb="8" eb="9">
      <t>ギョウ</t>
    </rPh>
    <rPh sb="10" eb="12">
      <t>ツイカ</t>
    </rPh>
    <rPh sb="13" eb="14">
      <t>オコナ</t>
    </rPh>
    <phoneticPr fontId="76"/>
  </si>
  <si>
    <t>購入電力量</t>
    <rPh sb="0" eb="2">
      <t>コウニュウ</t>
    </rPh>
    <rPh sb="2" eb="4">
      <t>デンリョク</t>
    </rPh>
    <rPh sb="4" eb="5">
      <t>リョウ</t>
    </rPh>
    <phoneticPr fontId="5"/>
  </si>
  <si>
    <t>グループ名：</t>
    <rPh sb="4" eb="5">
      <t>メイ</t>
    </rPh>
    <phoneticPr fontId="5"/>
  </si>
  <si>
    <t>法人県民税及び法人市民税</t>
    <rPh sb="0" eb="2">
      <t>ホウジン</t>
    </rPh>
    <rPh sb="2" eb="5">
      <t>ケンミンゼイ</t>
    </rPh>
    <rPh sb="5" eb="6">
      <t>オヨ</t>
    </rPh>
    <rPh sb="7" eb="9">
      <t>ホウジン</t>
    </rPh>
    <rPh sb="9" eb="12">
      <t>シミンゼイ</t>
    </rPh>
    <phoneticPr fontId="3"/>
  </si>
  <si>
    <t>　</t>
    <phoneticPr fontId="3"/>
  </si>
  <si>
    <t>費目</t>
    <rPh sb="0" eb="2">
      <t>ヒモク</t>
    </rPh>
    <phoneticPr fontId="3"/>
  </si>
  <si>
    <t>mg/L未満</t>
    <rPh sb="4" eb="6">
      <t>ミマン</t>
    </rPh>
    <phoneticPr fontId="5"/>
  </si>
  <si>
    <t>8:00～ 18:00</t>
    <phoneticPr fontId="5"/>
  </si>
  <si>
    <t>高質ごみ</t>
    <rPh sb="0" eb="1">
      <t>コウ</t>
    </rPh>
    <phoneticPr fontId="76"/>
  </si>
  <si>
    <t>高質ごみ</t>
    <rPh sb="0" eb="2">
      <t>コウシツ</t>
    </rPh>
    <phoneticPr fontId="76"/>
  </si>
  <si>
    <t>※</t>
    <phoneticPr fontId="5"/>
  </si>
  <si>
    <t>※</t>
    <phoneticPr fontId="5"/>
  </si>
  <si>
    <t>※</t>
    <phoneticPr fontId="3"/>
  </si>
  <si>
    <t>※　企業名は記載しないこと</t>
    <rPh sb="2" eb="4">
      <t>キギョウ</t>
    </rPh>
    <rPh sb="4" eb="5">
      <t>メイ</t>
    </rPh>
    <rPh sb="6" eb="8">
      <t>キサイ</t>
    </rPh>
    <phoneticPr fontId="5"/>
  </si>
  <si>
    <t>※　記入欄が足りない場合は必要に応じて追加すること</t>
    <rPh sb="2" eb="4">
      <t>キニュウ</t>
    </rPh>
    <rPh sb="4" eb="5">
      <t>ラン</t>
    </rPh>
    <rPh sb="6" eb="7">
      <t>タ</t>
    </rPh>
    <rPh sb="10" eb="12">
      <t>バアイ</t>
    </rPh>
    <rPh sb="13" eb="15">
      <t>ヒツヨウ</t>
    </rPh>
    <rPh sb="16" eb="17">
      <t>オウ</t>
    </rPh>
    <rPh sb="19" eb="21">
      <t>ツイカ</t>
    </rPh>
    <phoneticPr fontId="5"/>
  </si>
  <si>
    <t>※</t>
    <phoneticPr fontId="5"/>
  </si>
  <si>
    <t>4.5　売電電力量</t>
    <rPh sb="4" eb="6">
      <t>バイデン</t>
    </rPh>
    <rPh sb="6" eb="8">
      <t>デンリョク</t>
    </rPh>
    <rPh sb="8" eb="9">
      <t>リョウ</t>
    </rPh>
    <phoneticPr fontId="5"/>
  </si>
  <si>
    <t>3) その他工事</t>
    <rPh sb="5" eb="6">
      <t>タ</t>
    </rPh>
    <rPh sb="6" eb="8">
      <t>コウジ</t>
    </rPh>
    <phoneticPr fontId="5"/>
  </si>
  <si>
    <t>工事</t>
    <rPh sb="0" eb="2">
      <t>コウジ</t>
    </rPh>
    <phoneticPr fontId="3"/>
  </si>
  <si>
    <t>工種毎に詳細な工程を記載すること。</t>
    <rPh sb="0" eb="2">
      <t>コウシュ</t>
    </rPh>
    <rPh sb="2" eb="3">
      <t>ゴト</t>
    </rPh>
    <rPh sb="4" eb="6">
      <t>ショウサイ</t>
    </rPh>
    <rPh sb="7" eb="9">
      <t>コウテイ</t>
    </rPh>
    <rPh sb="10" eb="12">
      <t>キサイ</t>
    </rPh>
    <phoneticPr fontId="3"/>
  </si>
  <si>
    <t>※　各炉の運転計画は、該当期間にバーチャート（線表）等で示すこと</t>
    <rPh sb="2" eb="3">
      <t>カク</t>
    </rPh>
    <rPh sb="3" eb="4">
      <t>ロ</t>
    </rPh>
    <rPh sb="5" eb="7">
      <t>ウンテン</t>
    </rPh>
    <rPh sb="7" eb="9">
      <t>ケイカク</t>
    </rPh>
    <rPh sb="11" eb="13">
      <t>ガイトウ</t>
    </rPh>
    <rPh sb="13" eb="15">
      <t>キカン</t>
    </rPh>
    <rPh sb="23" eb="24">
      <t>セン</t>
    </rPh>
    <rPh sb="24" eb="25">
      <t>ヒョウ</t>
    </rPh>
    <rPh sb="26" eb="27">
      <t>ナド</t>
    </rPh>
    <rPh sb="28" eb="29">
      <t>シメ</t>
    </rPh>
    <phoneticPr fontId="3"/>
  </si>
  <si>
    <r>
      <t>根拠法令名</t>
    </r>
    <r>
      <rPr>
        <vertAlign val="superscript"/>
        <sz val="11"/>
        <rFont val="HGｺﾞｼｯｸM"/>
        <family val="3"/>
        <charset val="128"/>
      </rPr>
      <t xml:space="preserve">
</t>
    </r>
    <r>
      <rPr>
        <sz val="11"/>
        <rFont val="HGｺﾞｼｯｸM"/>
        <family val="3"/>
        <charset val="128"/>
      </rPr>
      <t>点検、工事内容</t>
    </r>
    <rPh sb="0" eb="2">
      <t>コンキョ</t>
    </rPh>
    <rPh sb="2" eb="4">
      <t>ホウレイ</t>
    </rPh>
    <rPh sb="4" eb="5">
      <t>メイ</t>
    </rPh>
    <rPh sb="6" eb="8">
      <t>テンケン</t>
    </rPh>
    <rPh sb="9" eb="11">
      <t>コウジ</t>
    </rPh>
    <rPh sb="11" eb="13">
      <t>ナイヨウ</t>
    </rPh>
    <phoneticPr fontId="5"/>
  </si>
  <si>
    <t>給与年単価
（福利厚生費含む）（千円）</t>
    <rPh sb="0" eb="2">
      <t>キュウヨ</t>
    </rPh>
    <rPh sb="2" eb="3">
      <t>ネン</t>
    </rPh>
    <rPh sb="3" eb="5">
      <t>タンカ</t>
    </rPh>
    <rPh sb="7" eb="12">
      <t>フクリコウセイヒ</t>
    </rPh>
    <rPh sb="12" eb="13">
      <t>フク</t>
    </rPh>
    <rPh sb="16" eb="18">
      <t>センエン</t>
    </rPh>
    <phoneticPr fontId="5"/>
  </si>
  <si>
    <t>設計・施工期間</t>
    <rPh sb="0" eb="2">
      <t>セッケイ</t>
    </rPh>
    <rPh sb="3" eb="5">
      <t>セコウ</t>
    </rPh>
    <rPh sb="5" eb="7">
      <t>キカン</t>
    </rPh>
    <phoneticPr fontId="3"/>
  </si>
  <si>
    <t>③地元企業の活用、資材調達
（運営）</t>
    <rPh sb="1" eb="3">
      <t>ジモト</t>
    </rPh>
    <rPh sb="3" eb="5">
      <t>キギョウ</t>
    </rPh>
    <rPh sb="6" eb="8">
      <t>カツヨウ</t>
    </rPh>
    <rPh sb="9" eb="11">
      <t>シザイ</t>
    </rPh>
    <rPh sb="11" eb="13">
      <t>チョウタツ</t>
    </rPh>
    <rPh sb="15" eb="17">
      <t>ウンエイ</t>
    </rPh>
    <phoneticPr fontId="5"/>
  </si>
  <si>
    <r>
      <t xml:space="preserve">②地元企業の活用、資材調達
</t>
    </r>
    <r>
      <rPr>
        <sz val="9"/>
        <rFont val="ＭＳ 明朝"/>
        <family val="1"/>
        <charset val="128"/>
      </rPr>
      <t>（設計・施工）</t>
    </r>
    <rPh sb="1" eb="3">
      <t>ジモト</t>
    </rPh>
    <rPh sb="3" eb="5">
      <t>キギョウ</t>
    </rPh>
    <rPh sb="6" eb="8">
      <t>カツヨウ</t>
    </rPh>
    <rPh sb="9" eb="11">
      <t>シザイ</t>
    </rPh>
    <rPh sb="11" eb="13">
      <t>チョウタツ</t>
    </rPh>
    <rPh sb="15" eb="17">
      <t>セッケイ</t>
    </rPh>
    <rPh sb="18" eb="20">
      <t>セコウ</t>
    </rPh>
    <phoneticPr fontId="5"/>
  </si>
  <si>
    <t>　</t>
    <phoneticPr fontId="3"/>
  </si>
  <si>
    <t>○○工事発注</t>
    <phoneticPr fontId="5"/>
  </si>
  <si>
    <t>地元住民の雇用予定者数</t>
    <rPh sb="0" eb="2">
      <t>ジモト</t>
    </rPh>
    <rPh sb="2" eb="4">
      <t>ジュウミン</t>
    </rPh>
    <rPh sb="5" eb="7">
      <t>コヨウ</t>
    </rPh>
    <rPh sb="7" eb="9">
      <t>ヨテイ</t>
    </rPh>
    <rPh sb="9" eb="10">
      <t>シャ</t>
    </rPh>
    <rPh sb="10" eb="11">
      <t>スウ</t>
    </rPh>
    <phoneticPr fontId="5"/>
  </si>
  <si>
    <t>※</t>
    <phoneticPr fontId="4"/>
  </si>
  <si>
    <t>(設計調査含む)</t>
    <rPh sb="1" eb="3">
      <t>セッケイ</t>
    </rPh>
    <rPh sb="3" eb="5">
      <t>チョウサ</t>
    </rPh>
    <rPh sb="5" eb="6">
      <t>フク</t>
    </rPh>
    <phoneticPr fontId="3"/>
  </si>
  <si>
    <t>(本体工事費計)</t>
    <rPh sb="1" eb="3">
      <t>ホンタイ</t>
    </rPh>
    <phoneticPr fontId="3"/>
  </si>
  <si>
    <t>5.一般管理費</t>
    <phoneticPr fontId="3"/>
  </si>
  <si>
    <t>4.現場管理費</t>
    <phoneticPr fontId="3"/>
  </si>
  <si>
    <t>3.共通仮設費</t>
    <phoneticPr fontId="3"/>
  </si>
  <si>
    <t>⑫雑設備工事</t>
    <rPh sb="1" eb="2">
      <t>ザツ</t>
    </rPh>
    <rPh sb="2" eb="4">
      <t>セツビ</t>
    </rPh>
    <rPh sb="4" eb="6">
      <t>コウジ</t>
    </rPh>
    <phoneticPr fontId="38"/>
  </si>
  <si>
    <t>⑪計装制御設備工事</t>
    <rPh sb="1" eb="3">
      <t>ケイソウ</t>
    </rPh>
    <rPh sb="3" eb="5">
      <t>セイギョ</t>
    </rPh>
    <rPh sb="5" eb="7">
      <t>セツビ</t>
    </rPh>
    <rPh sb="7" eb="9">
      <t>コウジ</t>
    </rPh>
    <phoneticPr fontId="3"/>
  </si>
  <si>
    <t>⑩電気設備工事</t>
    <rPh sb="1" eb="3">
      <t>デンキ</t>
    </rPh>
    <rPh sb="3" eb="5">
      <t>セツビ</t>
    </rPh>
    <rPh sb="5" eb="7">
      <t>コウジ</t>
    </rPh>
    <phoneticPr fontId="3"/>
  </si>
  <si>
    <t>⑨排水処理設備工事</t>
    <rPh sb="3" eb="5">
      <t>ショリ</t>
    </rPh>
    <phoneticPr fontId="3"/>
  </si>
  <si>
    <t>⑧給水設備工事</t>
    <phoneticPr fontId="3"/>
  </si>
  <si>
    <t>⑦灰出設備工事</t>
    <phoneticPr fontId="3"/>
  </si>
  <si>
    <t>⑥通風設備工事</t>
    <phoneticPr fontId="3"/>
  </si>
  <si>
    <t>⑤余熱利用設備工事</t>
    <rPh sb="1" eb="3">
      <t>ヨネツ</t>
    </rPh>
    <rPh sb="3" eb="5">
      <t>リヨウ</t>
    </rPh>
    <rPh sb="5" eb="7">
      <t>セツビ</t>
    </rPh>
    <rPh sb="7" eb="9">
      <t>コウジ</t>
    </rPh>
    <phoneticPr fontId="3"/>
  </si>
  <si>
    <t>④排ガス処理設備工事</t>
    <phoneticPr fontId="3"/>
  </si>
  <si>
    <t>③燃焼ガス冷却設備工事</t>
    <phoneticPr fontId="3"/>
  </si>
  <si>
    <t>②燃焼設備工事</t>
    <phoneticPr fontId="3"/>
  </si>
  <si>
    <t>①建築工事</t>
    <rPh sb="1" eb="3">
      <t>ケンチク</t>
    </rPh>
    <rPh sb="3" eb="5">
      <t>コウジ</t>
    </rPh>
    <phoneticPr fontId="3"/>
  </si>
  <si>
    <t>1.土木建築工事</t>
    <rPh sb="2" eb="4">
      <t>ドボク</t>
    </rPh>
    <phoneticPr fontId="3"/>
  </si>
  <si>
    <t>本体工事費</t>
    <rPh sb="0" eb="2">
      <t>ホンタイ</t>
    </rPh>
    <rPh sb="2" eb="4">
      <t>コウジ</t>
    </rPh>
    <phoneticPr fontId="3"/>
  </si>
  <si>
    <t>区　　　　　　　　　　分</t>
    <phoneticPr fontId="3"/>
  </si>
  <si>
    <t>④建築電気設備工事</t>
    <rPh sb="1" eb="3">
      <t>ケンチク</t>
    </rPh>
    <rPh sb="3" eb="5">
      <t>デンキ</t>
    </rPh>
    <rPh sb="5" eb="7">
      <t>セツビ</t>
    </rPh>
    <rPh sb="7" eb="9">
      <t>コウジ</t>
    </rPh>
    <phoneticPr fontId="3"/>
  </si>
  <si>
    <t>③建築機械設備工事</t>
    <rPh sb="1" eb="3">
      <t>ケンチク</t>
    </rPh>
    <rPh sb="3" eb="5">
      <t>キカイ</t>
    </rPh>
    <rPh sb="5" eb="7">
      <t>セツビ</t>
    </rPh>
    <rPh sb="7" eb="9">
      <t>コウジ</t>
    </rPh>
    <phoneticPr fontId="3"/>
  </si>
  <si>
    <t>②土木工事及び外構工事</t>
    <rPh sb="1" eb="3">
      <t>ドボク</t>
    </rPh>
    <rPh sb="3" eb="5">
      <t>コウジ</t>
    </rPh>
    <rPh sb="5" eb="6">
      <t>オヨ</t>
    </rPh>
    <rPh sb="7" eb="11">
      <t>ガイコウコウジ</t>
    </rPh>
    <rPh sb="9" eb="11">
      <t>コウジ</t>
    </rPh>
    <phoneticPr fontId="3"/>
  </si>
  <si>
    <t xml:space="preserve">※ 設備欄に設備名称、制御計装名称欄に各設備で必要な制御計装名称について記載し、該当する制御方式及び要監視項目に「〇」を記載すること
※ 必要に応じて行を追加すること
</t>
    <rPh sb="2" eb="4">
      <t>セツビ</t>
    </rPh>
    <rPh sb="4" eb="5">
      <t>ラン</t>
    </rPh>
    <rPh sb="6" eb="8">
      <t>セツビ</t>
    </rPh>
    <rPh sb="8" eb="10">
      <t>メイショウ</t>
    </rPh>
    <rPh sb="11" eb="13">
      <t>セイギョ</t>
    </rPh>
    <rPh sb="13" eb="15">
      <t>ケイソウ</t>
    </rPh>
    <rPh sb="15" eb="17">
      <t>メイショウ</t>
    </rPh>
    <rPh sb="17" eb="18">
      <t>ラン</t>
    </rPh>
    <rPh sb="19" eb="20">
      <t>カク</t>
    </rPh>
    <rPh sb="20" eb="22">
      <t>セツビ</t>
    </rPh>
    <rPh sb="23" eb="25">
      <t>ヒツヨウ</t>
    </rPh>
    <rPh sb="26" eb="28">
      <t>セイギョ</t>
    </rPh>
    <rPh sb="28" eb="30">
      <t>ケイソウ</t>
    </rPh>
    <rPh sb="30" eb="32">
      <t>メイショウ</t>
    </rPh>
    <rPh sb="36" eb="38">
      <t>キサイ</t>
    </rPh>
    <rPh sb="40" eb="42">
      <t>ガイトウ</t>
    </rPh>
    <rPh sb="44" eb="46">
      <t>セイギョ</t>
    </rPh>
    <rPh sb="46" eb="48">
      <t>ホウシキ</t>
    </rPh>
    <rPh sb="48" eb="49">
      <t>オヨ</t>
    </rPh>
    <rPh sb="50" eb="51">
      <t>ヨウ</t>
    </rPh>
    <rPh sb="51" eb="53">
      <t>カンシ</t>
    </rPh>
    <rPh sb="53" eb="55">
      <t>コウモク</t>
    </rPh>
    <rPh sb="60" eb="62">
      <t>キサイ</t>
    </rPh>
    <rPh sb="69" eb="71">
      <t>ヒツヨウ</t>
    </rPh>
    <rPh sb="72" eb="73">
      <t>オウ</t>
    </rPh>
    <rPh sb="75" eb="76">
      <t>ギョウ</t>
    </rPh>
    <rPh sb="77" eb="79">
      <t>ツイカ</t>
    </rPh>
    <phoneticPr fontId="5"/>
  </si>
  <si>
    <t>※ 記入欄が足りない場合は必要に応じて修正･追加する（複数枚可）</t>
    <rPh sb="2" eb="4">
      <t>キニュウ</t>
    </rPh>
    <rPh sb="4" eb="5">
      <t>ラン</t>
    </rPh>
    <rPh sb="6" eb="7">
      <t>タ</t>
    </rPh>
    <rPh sb="10" eb="12">
      <t>バアイ</t>
    </rPh>
    <rPh sb="13" eb="15">
      <t>ヒツヨウ</t>
    </rPh>
    <rPh sb="16" eb="17">
      <t>オウ</t>
    </rPh>
    <rPh sb="19" eb="21">
      <t>シュウセイ</t>
    </rPh>
    <rPh sb="22" eb="24">
      <t>ツイカ</t>
    </rPh>
    <rPh sb="27" eb="29">
      <t>フクスウ</t>
    </rPh>
    <rPh sb="29" eb="30">
      <t>マイ</t>
    </rPh>
    <rPh sb="30" eb="31">
      <t>カ</t>
    </rPh>
    <phoneticPr fontId="5"/>
  </si>
  <si>
    <t>年間の人数（人）及び給与（千円）</t>
    <rPh sb="0" eb="2">
      <t>ネンカン</t>
    </rPh>
    <rPh sb="3" eb="5">
      <t>ニンズウ</t>
    </rPh>
    <rPh sb="6" eb="7">
      <t>ニン</t>
    </rPh>
    <rPh sb="8" eb="9">
      <t>オヨ</t>
    </rPh>
    <rPh sb="10" eb="12">
      <t>キュウヨ</t>
    </rPh>
    <rPh sb="13" eb="15">
      <t>センエン</t>
    </rPh>
    <phoneticPr fontId="44"/>
  </si>
  <si>
    <t>(a)水銀監視、水銀濃度低減策　(b)バグフィルタ設置数の考え方　(c)薬剤選定の考え方 など</t>
    <rPh sb="25" eb="27">
      <t>セッチ</t>
    </rPh>
    <rPh sb="27" eb="28">
      <t>スウ</t>
    </rPh>
    <rPh sb="29" eb="30">
      <t>カンガ</t>
    </rPh>
    <rPh sb="31" eb="32">
      <t>カタ</t>
    </rPh>
    <rPh sb="36" eb="38">
      <t>ヤクザイ</t>
    </rPh>
    <rPh sb="38" eb="40">
      <t>センテイ</t>
    </rPh>
    <rPh sb="41" eb="42">
      <t>カンガ</t>
    </rPh>
    <rPh sb="43" eb="44">
      <t>カタ</t>
    </rPh>
    <phoneticPr fontId="5"/>
  </si>
  <si>
    <t>建築関係図については要求水準書の建築計画等で示した諸室の配置及び部屋別の面積が分かるように記載する。立面図はカラーとすること。</t>
    <rPh sb="0" eb="2">
      <t>ケンチク</t>
    </rPh>
    <rPh sb="2" eb="5">
      <t>カンケイズ</t>
    </rPh>
    <rPh sb="10" eb="12">
      <t>ヨウキュウ</t>
    </rPh>
    <rPh sb="12" eb="14">
      <t>スイジュン</t>
    </rPh>
    <rPh sb="14" eb="15">
      <t>ショ</t>
    </rPh>
    <rPh sb="16" eb="17">
      <t>ケン</t>
    </rPh>
    <rPh sb="17" eb="18">
      <t>キズク</t>
    </rPh>
    <rPh sb="18" eb="20">
      <t>ケイカク</t>
    </rPh>
    <rPh sb="20" eb="21">
      <t>ナド</t>
    </rPh>
    <rPh sb="22" eb="23">
      <t>シメ</t>
    </rPh>
    <rPh sb="25" eb="26">
      <t>ショ</t>
    </rPh>
    <rPh sb="26" eb="27">
      <t>シツ</t>
    </rPh>
    <rPh sb="28" eb="30">
      <t>ハイチ</t>
    </rPh>
    <rPh sb="30" eb="31">
      <t>オヨ</t>
    </rPh>
    <rPh sb="36" eb="38">
      <t>メンセキ</t>
    </rPh>
    <rPh sb="39" eb="40">
      <t>ワ</t>
    </rPh>
    <rPh sb="45" eb="47">
      <t>キサイ</t>
    </rPh>
    <rPh sb="50" eb="53">
      <t>リツメンズ</t>
    </rPh>
    <phoneticPr fontId="5"/>
  </si>
  <si>
    <r>
      <rPr>
        <u/>
        <sz val="10"/>
        <rFont val="HGｺﾞｼｯｸM"/>
        <family val="3"/>
        <charset val="128"/>
      </rPr>
      <t>主要プロセスの基本的な説明</t>
    </r>
    <r>
      <rPr>
        <sz val="10"/>
        <rFont val="HGｺﾞｼｯｸM"/>
        <family val="3"/>
        <charset val="128"/>
      </rPr>
      <t>に加えて、以下の事項についても説明を行う(追加可)</t>
    </r>
    <rPh sb="0" eb="2">
      <t>シュヨウ</t>
    </rPh>
    <rPh sb="7" eb="10">
      <t>キホンテキ</t>
    </rPh>
    <rPh sb="11" eb="13">
      <t>セツメイ</t>
    </rPh>
    <rPh sb="14" eb="15">
      <t>クワ</t>
    </rPh>
    <rPh sb="18" eb="20">
      <t>イカ</t>
    </rPh>
    <rPh sb="21" eb="23">
      <t>ジコウ</t>
    </rPh>
    <rPh sb="28" eb="30">
      <t>セツメイ</t>
    </rPh>
    <rPh sb="31" eb="32">
      <t>オコナ</t>
    </rPh>
    <rPh sb="34" eb="36">
      <t>ツイカ</t>
    </rPh>
    <rPh sb="36" eb="37">
      <t>カ</t>
    </rPh>
    <phoneticPr fontId="5"/>
  </si>
  <si>
    <t>設置を予定する環境学習・啓発施設及び見学者用説明設備についての説明、見学・説明順序に応じた動線についての説明</t>
    <rPh sb="0" eb="2">
      <t>セッチ</t>
    </rPh>
    <rPh sb="3" eb="5">
      <t>ヨテイ</t>
    </rPh>
    <rPh sb="16" eb="17">
      <t>オヨ</t>
    </rPh>
    <rPh sb="18" eb="22">
      <t>ケンガクシャヨウ</t>
    </rPh>
    <rPh sb="22" eb="24">
      <t>セツメイ</t>
    </rPh>
    <rPh sb="24" eb="26">
      <t>セツビ</t>
    </rPh>
    <rPh sb="31" eb="33">
      <t>セツメイ</t>
    </rPh>
    <rPh sb="34" eb="36">
      <t>ケンガク</t>
    </rPh>
    <rPh sb="37" eb="39">
      <t>セツメイ</t>
    </rPh>
    <rPh sb="39" eb="41">
      <t>ジュンジョ</t>
    </rPh>
    <rPh sb="42" eb="43">
      <t>オウ</t>
    </rPh>
    <rPh sb="45" eb="47">
      <t>ドウセン</t>
    </rPh>
    <rPh sb="52" eb="54">
      <t>セツメイ</t>
    </rPh>
    <phoneticPr fontId="5"/>
  </si>
  <si>
    <t>2.1　配置図</t>
    <rPh sb="4" eb="6">
      <t>ハイチ</t>
    </rPh>
    <rPh sb="6" eb="7">
      <t>ズ</t>
    </rPh>
    <phoneticPr fontId="5"/>
  </si>
  <si>
    <t>1) 公害防止基準</t>
    <rPh sb="2" eb="4">
      <t>コウガイ</t>
    </rPh>
    <rPh sb="4" eb="6">
      <t>ボウシ</t>
    </rPh>
    <rPh sb="6" eb="8">
      <t>キジュン</t>
    </rPh>
    <phoneticPr fontId="76"/>
  </si>
  <si>
    <t>2) その他の公害防止基準等</t>
    <phoneticPr fontId="76"/>
  </si>
  <si>
    <t>1) 全体配置図</t>
    <rPh sb="3" eb="5">
      <t>ゼンタイ</t>
    </rPh>
    <rPh sb="5" eb="7">
      <t>ハイチ</t>
    </rPh>
    <rPh sb="7" eb="8">
      <t>ズ</t>
    </rPh>
    <phoneticPr fontId="3"/>
  </si>
  <si>
    <t>【図面】A3判</t>
    <phoneticPr fontId="5"/>
  </si>
  <si>
    <t>-</t>
    <phoneticPr fontId="3"/>
  </si>
  <si>
    <t>根拠</t>
    <rPh sb="0" eb="2">
      <t>コンキョ</t>
    </rPh>
    <phoneticPr fontId="61"/>
  </si>
  <si>
    <t>※　受付名称は組合より通知された参加資格審査結果通知書に記載されている受付名称を記載すること</t>
    <phoneticPr fontId="5"/>
  </si>
  <si>
    <t>※　入札参加者名は正本のみ記載し、副本には記載しない</t>
    <phoneticPr fontId="5"/>
  </si>
  <si>
    <t>※　必要に応じて行を追加して記入すること。</t>
    <phoneticPr fontId="5"/>
  </si>
  <si>
    <t>※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2" eb="4">
      <t>ジモト</t>
    </rPh>
    <rPh sb="4" eb="6">
      <t>キギョウ</t>
    </rPh>
    <rPh sb="8" eb="10">
      <t>ハッチュウ</t>
    </rPh>
    <rPh sb="10" eb="11">
      <t>ガク</t>
    </rPh>
    <rPh sb="14" eb="16">
      <t>ケイジョウ</t>
    </rPh>
    <rPh sb="22" eb="24">
      <t>ニジ</t>
    </rPh>
    <rPh sb="24" eb="26">
      <t>シタウ</t>
    </rPh>
    <rPh sb="36" eb="38">
      <t>イチジ</t>
    </rPh>
    <rPh sb="38" eb="40">
      <t>シタウ</t>
    </rPh>
    <rPh sb="41" eb="43">
      <t>ジモト</t>
    </rPh>
    <rPh sb="45" eb="47">
      <t>ニジ</t>
    </rPh>
    <rPh sb="47" eb="49">
      <t>シタウ</t>
    </rPh>
    <rPh sb="50" eb="52">
      <t>ジモト</t>
    </rPh>
    <rPh sb="54" eb="56">
      <t>バアイ</t>
    </rPh>
    <rPh sb="58" eb="60">
      <t>イチジ</t>
    </rPh>
    <rPh sb="60" eb="62">
      <t>シタウ</t>
    </rPh>
    <rPh sb="64" eb="66">
      <t>ハッチュウ</t>
    </rPh>
    <rPh sb="66" eb="67">
      <t>ガク</t>
    </rPh>
    <rPh sb="70" eb="72">
      <t>ケイジョウ</t>
    </rPh>
    <rPh sb="80" eb="82">
      <t>ニジ</t>
    </rPh>
    <rPh sb="82" eb="84">
      <t>シタウ</t>
    </rPh>
    <rPh sb="86" eb="88">
      <t>ハッチュウ</t>
    </rPh>
    <rPh sb="88" eb="89">
      <t>ガク</t>
    </rPh>
    <rPh sb="90" eb="91">
      <t>フク</t>
    </rPh>
    <rPh sb="100" eb="102">
      <t>ケイジョウ</t>
    </rPh>
    <rPh sb="103" eb="105">
      <t>フカ</t>
    </rPh>
    <phoneticPr fontId="5"/>
  </si>
  <si>
    <t>非常用発電設備負荷設備一覧と整合をとること</t>
    <rPh sb="0" eb="3">
      <t>ヒジョウヨウ</t>
    </rPh>
    <rPh sb="3" eb="5">
      <t>ハツデン</t>
    </rPh>
    <rPh sb="5" eb="7">
      <t>セツビ</t>
    </rPh>
    <rPh sb="7" eb="9">
      <t>フカ</t>
    </rPh>
    <rPh sb="9" eb="11">
      <t>セツビ</t>
    </rPh>
    <rPh sb="11" eb="13">
      <t>イチラン</t>
    </rPh>
    <rPh sb="14" eb="16">
      <t>セイゴウ</t>
    </rPh>
    <phoneticPr fontId="5"/>
  </si>
  <si>
    <t>見学者対応に関する説明書と整合をとること</t>
    <rPh sb="0" eb="3">
      <t>ケンガクシャ</t>
    </rPh>
    <rPh sb="3" eb="5">
      <t>タイオウ</t>
    </rPh>
    <rPh sb="6" eb="7">
      <t>カン</t>
    </rPh>
    <rPh sb="9" eb="12">
      <t>セツメイショ</t>
    </rPh>
    <rPh sb="13" eb="15">
      <t>セイゴウ</t>
    </rPh>
    <phoneticPr fontId="76"/>
  </si>
  <si>
    <t>割　　　合</t>
    <rPh sb="0" eb="1">
      <t>ワリ</t>
    </rPh>
    <rPh sb="4" eb="5">
      <t>ゴウ</t>
    </rPh>
    <phoneticPr fontId="5"/>
  </si>
  <si>
    <t>第1章 一般事項</t>
    <rPh sb="4" eb="6">
      <t>イッパン</t>
    </rPh>
    <rPh sb="6" eb="8">
      <t>ジコウ</t>
    </rPh>
    <phoneticPr fontId="3"/>
  </si>
  <si>
    <t>第2節 計画概要</t>
    <rPh sb="4" eb="6">
      <t>ケイカク</t>
    </rPh>
    <rPh sb="6" eb="8">
      <t>ガイヨウ</t>
    </rPh>
    <phoneticPr fontId="3"/>
  </si>
  <si>
    <t>1 事業目的</t>
    <rPh sb="2" eb="4">
      <t>ジギョウ</t>
    </rPh>
    <rPh sb="4" eb="6">
      <t>モクテキ</t>
    </rPh>
    <phoneticPr fontId="3"/>
  </si>
  <si>
    <t>2 事業概要</t>
    <rPh sb="2" eb="4">
      <t>ジギョウ</t>
    </rPh>
    <rPh sb="4" eb="6">
      <t>ガイヨウ</t>
    </rPh>
    <phoneticPr fontId="3"/>
  </si>
  <si>
    <t>3 事業の基本方針</t>
    <rPh sb="2" eb="4">
      <t>ジギョウ</t>
    </rPh>
    <rPh sb="5" eb="7">
      <t>キホン</t>
    </rPh>
    <rPh sb="7" eb="9">
      <t>ホウシン</t>
    </rPh>
    <phoneticPr fontId="3"/>
  </si>
  <si>
    <t>4 事業名称</t>
    <rPh sb="2" eb="4">
      <t>ジギョウ</t>
    </rPh>
    <rPh sb="4" eb="6">
      <t>メイショウ</t>
    </rPh>
    <phoneticPr fontId="3"/>
  </si>
  <si>
    <t>5 事業用地及び整備範囲</t>
    <rPh sb="2" eb="4">
      <t>ジギョウ</t>
    </rPh>
    <rPh sb="4" eb="6">
      <t>ヨウチ</t>
    </rPh>
    <rPh sb="6" eb="7">
      <t>オヨ</t>
    </rPh>
    <rPh sb="8" eb="10">
      <t>セイビ</t>
    </rPh>
    <rPh sb="10" eb="12">
      <t>ハンイ</t>
    </rPh>
    <phoneticPr fontId="3"/>
  </si>
  <si>
    <t>6 事業期間</t>
    <rPh sb="2" eb="4">
      <t>ジギョウ</t>
    </rPh>
    <rPh sb="4" eb="6">
      <t>キカン</t>
    </rPh>
    <phoneticPr fontId="3"/>
  </si>
  <si>
    <t>7 施設概要</t>
    <rPh sb="2" eb="4">
      <t>シセツ</t>
    </rPh>
    <rPh sb="4" eb="6">
      <t>ガイヨウ</t>
    </rPh>
    <phoneticPr fontId="3"/>
  </si>
  <si>
    <t>8.1 本施設の設計・施工に係る業務</t>
    <rPh sb="4" eb="5">
      <t>ホン</t>
    </rPh>
    <rPh sb="5" eb="7">
      <t>シセツ</t>
    </rPh>
    <rPh sb="8" eb="10">
      <t>セッケイ</t>
    </rPh>
    <rPh sb="11" eb="13">
      <t>セコウ</t>
    </rPh>
    <rPh sb="14" eb="15">
      <t>カカ</t>
    </rPh>
    <rPh sb="16" eb="18">
      <t>ギョウム</t>
    </rPh>
    <phoneticPr fontId="3"/>
  </si>
  <si>
    <t>第3節 施設の立地条件</t>
    <rPh sb="4" eb="6">
      <t>シセツ</t>
    </rPh>
    <rPh sb="7" eb="9">
      <t>リッチ</t>
    </rPh>
    <rPh sb="9" eb="11">
      <t>ジョウケン</t>
    </rPh>
    <phoneticPr fontId="3"/>
  </si>
  <si>
    <t>2 用地面積</t>
    <rPh sb="2" eb="4">
      <t>ヨウチ</t>
    </rPh>
    <rPh sb="4" eb="6">
      <t>メンセキ</t>
    </rPh>
    <phoneticPr fontId="3"/>
  </si>
  <si>
    <t>3 地形、土質</t>
    <rPh sb="2" eb="4">
      <t>チケイ</t>
    </rPh>
    <rPh sb="5" eb="6">
      <t>ツチ</t>
    </rPh>
    <rPh sb="6" eb="7">
      <t>シツ</t>
    </rPh>
    <phoneticPr fontId="3"/>
  </si>
  <si>
    <t>4 気象条件</t>
    <rPh sb="2" eb="4">
      <t>キショウ</t>
    </rPh>
    <rPh sb="4" eb="6">
      <t>ジョウケン</t>
    </rPh>
    <phoneticPr fontId="3"/>
  </si>
  <si>
    <t>5 土地利用規制</t>
    <rPh sb="2" eb="4">
      <t>トチ</t>
    </rPh>
    <rPh sb="4" eb="6">
      <t>リヨウ</t>
    </rPh>
    <rPh sb="6" eb="8">
      <t>キセイ</t>
    </rPh>
    <phoneticPr fontId="3"/>
  </si>
  <si>
    <t>6 搬入道路</t>
    <rPh sb="2" eb="4">
      <t>ハンニュウ</t>
    </rPh>
    <rPh sb="4" eb="6">
      <t>ドウロ</t>
    </rPh>
    <phoneticPr fontId="3"/>
  </si>
  <si>
    <t>7 敷地周辺設備</t>
    <rPh sb="2" eb="4">
      <t>シキチ</t>
    </rPh>
    <rPh sb="4" eb="6">
      <t>シュウヘン</t>
    </rPh>
    <rPh sb="6" eb="8">
      <t>セツビ</t>
    </rPh>
    <phoneticPr fontId="3"/>
  </si>
  <si>
    <t>1 処理能力</t>
    <rPh sb="2" eb="4">
      <t>ショリ</t>
    </rPh>
    <rPh sb="4" eb="6">
      <t>ノウリョク</t>
    </rPh>
    <phoneticPr fontId="3"/>
  </si>
  <si>
    <t>2 炉数</t>
    <rPh sb="2" eb="3">
      <t>ロ</t>
    </rPh>
    <rPh sb="3" eb="4">
      <t>スウ</t>
    </rPh>
    <phoneticPr fontId="3"/>
  </si>
  <si>
    <t>3 炉型式</t>
    <rPh sb="2" eb="3">
      <t>ロ</t>
    </rPh>
    <rPh sb="3" eb="5">
      <t>ケイシキ</t>
    </rPh>
    <phoneticPr fontId="3"/>
  </si>
  <si>
    <t>4 燃焼ガス冷却方式</t>
    <rPh sb="2" eb="4">
      <t>ネンショウ</t>
    </rPh>
    <rPh sb="6" eb="8">
      <t>レイキャク</t>
    </rPh>
    <rPh sb="8" eb="10">
      <t>ホウシキ</t>
    </rPh>
    <phoneticPr fontId="3"/>
  </si>
  <si>
    <t>5 搬出入車両</t>
    <rPh sb="2" eb="5">
      <t>ハンシュツニュウ</t>
    </rPh>
    <rPh sb="5" eb="7">
      <t>シャリョウ</t>
    </rPh>
    <phoneticPr fontId="3"/>
  </si>
  <si>
    <t>6 稼働時間</t>
    <rPh sb="2" eb="4">
      <t>カドウ</t>
    </rPh>
    <rPh sb="4" eb="6">
      <t>ジカン</t>
    </rPh>
    <phoneticPr fontId="3"/>
  </si>
  <si>
    <t>7 主要設備方式</t>
    <rPh sb="2" eb="4">
      <t>シュヨウ</t>
    </rPh>
    <rPh sb="4" eb="6">
      <t>セツビ</t>
    </rPh>
    <rPh sb="6" eb="8">
      <t>ホウシキ</t>
    </rPh>
    <phoneticPr fontId="3"/>
  </si>
  <si>
    <t>7.1 運転方式</t>
    <rPh sb="4" eb="6">
      <t>ウンテン</t>
    </rPh>
    <rPh sb="6" eb="8">
      <t>ホウシキ</t>
    </rPh>
    <phoneticPr fontId="3"/>
  </si>
  <si>
    <t>7.2 設備方式</t>
    <rPh sb="4" eb="6">
      <t>セツビ</t>
    </rPh>
    <rPh sb="6" eb="8">
      <t>ホウシキ</t>
    </rPh>
    <phoneticPr fontId="3"/>
  </si>
  <si>
    <t>1)受入供給設備</t>
    <rPh sb="2" eb="4">
      <t>ウケイ</t>
    </rPh>
    <rPh sb="4" eb="6">
      <t>キョウキュウ</t>
    </rPh>
    <rPh sb="6" eb="8">
      <t>セツビ</t>
    </rPh>
    <phoneticPr fontId="3"/>
  </si>
  <si>
    <t>2)燃焼設備</t>
    <rPh sb="2" eb="4">
      <t>ネンショウ</t>
    </rPh>
    <rPh sb="4" eb="6">
      <t>セツビ</t>
    </rPh>
    <phoneticPr fontId="3"/>
  </si>
  <si>
    <t>3)燃焼ガス冷却設備</t>
    <rPh sb="2" eb="4">
      <t>ネンショウ</t>
    </rPh>
    <rPh sb="6" eb="8">
      <t>レイキャク</t>
    </rPh>
    <rPh sb="8" eb="10">
      <t>セツビ</t>
    </rPh>
    <phoneticPr fontId="3"/>
  </si>
  <si>
    <t>4)排ガス処理設備</t>
    <rPh sb="2" eb="3">
      <t>ハイ</t>
    </rPh>
    <rPh sb="5" eb="7">
      <t>ショリ</t>
    </rPh>
    <rPh sb="7" eb="9">
      <t>セツビ</t>
    </rPh>
    <phoneticPr fontId="3"/>
  </si>
  <si>
    <t>5)通風設備</t>
    <rPh sb="2" eb="4">
      <t>ツウフウ</t>
    </rPh>
    <rPh sb="4" eb="6">
      <t>セツビ</t>
    </rPh>
    <phoneticPr fontId="3"/>
  </si>
  <si>
    <t>6)余熱利用設備</t>
    <rPh sb="2" eb="4">
      <t>ヨネツ</t>
    </rPh>
    <rPh sb="4" eb="6">
      <t>リヨウ</t>
    </rPh>
    <rPh sb="6" eb="8">
      <t>セツビ</t>
    </rPh>
    <phoneticPr fontId="3"/>
  </si>
  <si>
    <t>7)給水設備</t>
    <rPh sb="2" eb="4">
      <t>キュウスイ</t>
    </rPh>
    <rPh sb="4" eb="6">
      <t>セツビ</t>
    </rPh>
    <phoneticPr fontId="3"/>
  </si>
  <si>
    <t>8)排水処理設備</t>
    <rPh sb="2" eb="4">
      <t>ハイスイ</t>
    </rPh>
    <rPh sb="4" eb="6">
      <t>ショリ</t>
    </rPh>
    <rPh sb="6" eb="8">
      <t>セツビ</t>
    </rPh>
    <phoneticPr fontId="3"/>
  </si>
  <si>
    <t>9)灰出し設備</t>
    <rPh sb="2" eb="3">
      <t>ハイ</t>
    </rPh>
    <rPh sb="3" eb="4">
      <t>ダ</t>
    </rPh>
    <rPh sb="5" eb="7">
      <t>セツビ</t>
    </rPh>
    <phoneticPr fontId="3"/>
  </si>
  <si>
    <t>10)電気・計装設備</t>
    <rPh sb="3" eb="5">
      <t>デンキ</t>
    </rPh>
    <rPh sb="6" eb="8">
      <t>ケイソウ</t>
    </rPh>
    <rPh sb="8" eb="10">
      <t>セツビ</t>
    </rPh>
    <phoneticPr fontId="3"/>
  </si>
  <si>
    <t>11)雑設備</t>
    <rPh sb="3" eb="4">
      <t>ザツ</t>
    </rPh>
    <rPh sb="4" eb="6">
      <t>セツビ</t>
    </rPh>
    <phoneticPr fontId="3"/>
  </si>
  <si>
    <t>8 余熱利用計画</t>
    <rPh sb="2" eb="4">
      <t>ヨネツ</t>
    </rPh>
    <rPh sb="4" eb="6">
      <t>リヨウ</t>
    </rPh>
    <rPh sb="6" eb="8">
      <t>ケイカク</t>
    </rPh>
    <phoneticPr fontId="3"/>
  </si>
  <si>
    <t>9 焼却条件</t>
    <rPh sb="2" eb="4">
      <t>ショウキャク</t>
    </rPh>
    <rPh sb="4" eb="6">
      <t>ジョウケン</t>
    </rPh>
    <phoneticPr fontId="3"/>
  </si>
  <si>
    <t>1 本業務に関する図書</t>
    <rPh sb="2" eb="3">
      <t>ホン</t>
    </rPh>
    <rPh sb="3" eb="5">
      <t>ギョウム</t>
    </rPh>
    <rPh sb="6" eb="7">
      <t>カン</t>
    </rPh>
    <rPh sb="9" eb="11">
      <t>トショ</t>
    </rPh>
    <phoneticPr fontId="3"/>
  </si>
  <si>
    <t>2 提案内容の変更</t>
    <rPh sb="2" eb="4">
      <t>テイアン</t>
    </rPh>
    <rPh sb="4" eb="6">
      <t>ナイヨウ</t>
    </rPh>
    <rPh sb="7" eb="9">
      <t>ヘンコウ</t>
    </rPh>
    <phoneticPr fontId="3"/>
  </si>
  <si>
    <t>3 要求水準書の記載事項</t>
    <rPh sb="2" eb="4">
      <t>ヨウキュウ</t>
    </rPh>
    <rPh sb="4" eb="6">
      <t>スイジュン</t>
    </rPh>
    <rPh sb="6" eb="7">
      <t>ショ</t>
    </rPh>
    <rPh sb="8" eb="10">
      <t>キサイ</t>
    </rPh>
    <rPh sb="10" eb="12">
      <t>ジコウ</t>
    </rPh>
    <phoneticPr fontId="3"/>
  </si>
  <si>
    <t>4 疑義の解釈</t>
    <rPh sb="2" eb="4">
      <t>ギギ</t>
    </rPh>
    <rPh sb="5" eb="7">
      <t>カイシャク</t>
    </rPh>
    <phoneticPr fontId="3"/>
  </si>
  <si>
    <t>5 契約金額の変更</t>
    <rPh sb="2" eb="4">
      <t>ケイヤク</t>
    </rPh>
    <rPh sb="4" eb="6">
      <t>キンガク</t>
    </rPh>
    <rPh sb="7" eb="9">
      <t>ヘンコウ</t>
    </rPh>
    <phoneticPr fontId="3"/>
  </si>
  <si>
    <t>6 要求水準書の遵守</t>
    <rPh sb="2" eb="4">
      <t>ヨウキュウ</t>
    </rPh>
    <rPh sb="4" eb="6">
      <t>スイジュン</t>
    </rPh>
    <rPh sb="6" eb="7">
      <t>ショ</t>
    </rPh>
    <rPh sb="8" eb="10">
      <t>ジュンシュ</t>
    </rPh>
    <phoneticPr fontId="3"/>
  </si>
  <si>
    <t>7 関係法令等の遵守</t>
    <rPh sb="2" eb="4">
      <t>カンケイ</t>
    </rPh>
    <rPh sb="4" eb="6">
      <t>ホウレイ</t>
    </rPh>
    <rPh sb="6" eb="7">
      <t>ナド</t>
    </rPh>
    <rPh sb="8" eb="10">
      <t>ジュンシュ</t>
    </rPh>
    <phoneticPr fontId="3"/>
  </si>
  <si>
    <t>7.1 廃棄物処理全般</t>
    <rPh sb="4" eb="7">
      <t>ハイキブツ</t>
    </rPh>
    <rPh sb="7" eb="9">
      <t>ショリ</t>
    </rPh>
    <rPh sb="9" eb="11">
      <t>ゼンパン</t>
    </rPh>
    <phoneticPr fontId="3"/>
  </si>
  <si>
    <t>7.2 公害防止基準</t>
    <rPh sb="4" eb="6">
      <t>コウガイ</t>
    </rPh>
    <rPh sb="6" eb="8">
      <t>ボウシ</t>
    </rPh>
    <rPh sb="8" eb="10">
      <t>キジュン</t>
    </rPh>
    <phoneticPr fontId="3"/>
  </si>
  <si>
    <t>7.3 機械・電気関係</t>
    <rPh sb="4" eb="6">
      <t>キカイ</t>
    </rPh>
    <rPh sb="7" eb="9">
      <t>デンキ</t>
    </rPh>
    <rPh sb="9" eb="11">
      <t>カンケイ</t>
    </rPh>
    <phoneticPr fontId="3"/>
  </si>
  <si>
    <t>7.4 土木建築関係</t>
    <rPh sb="4" eb="6">
      <t>ドボク</t>
    </rPh>
    <rPh sb="6" eb="8">
      <t>ケンチク</t>
    </rPh>
    <rPh sb="8" eb="10">
      <t>カンケイ</t>
    </rPh>
    <phoneticPr fontId="3"/>
  </si>
  <si>
    <t>7.5 その他の関係法令等</t>
    <rPh sb="6" eb="7">
      <t>タ</t>
    </rPh>
    <rPh sb="8" eb="10">
      <t>カンケイ</t>
    </rPh>
    <rPh sb="10" eb="12">
      <t>ホウレイ</t>
    </rPh>
    <rPh sb="12" eb="13">
      <t>ナド</t>
    </rPh>
    <phoneticPr fontId="3"/>
  </si>
  <si>
    <t>10 組合への報告・協力</t>
    <rPh sb="3" eb="5">
      <t>クミアイ</t>
    </rPh>
    <rPh sb="7" eb="9">
      <t>ホウコク</t>
    </rPh>
    <rPh sb="10" eb="12">
      <t>キョウリョク</t>
    </rPh>
    <phoneticPr fontId="3"/>
  </si>
  <si>
    <t>11 関係官公署への報告・届出</t>
    <rPh sb="3" eb="5">
      <t>カンケイ</t>
    </rPh>
    <rPh sb="5" eb="7">
      <t>カンコウ</t>
    </rPh>
    <rPh sb="7" eb="8">
      <t>ショ</t>
    </rPh>
    <rPh sb="10" eb="12">
      <t>ホウコク</t>
    </rPh>
    <rPh sb="13" eb="14">
      <t>トド</t>
    </rPh>
    <rPh sb="14" eb="15">
      <t>デ</t>
    </rPh>
    <phoneticPr fontId="3"/>
  </si>
  <si>
    <t>12 組合の検査</t>
    <rPh sb="3" eb="5">
      <t>クミアイ</t>
    </rPh>
    <rPh sb="6" eb="8">
      <t>ケンサ</t>
    </rPh>
    <phoneticPr fontId="3"/>
  </si>
  <si>
    <t>13 関係官公署の指導等</t>
    <rPh sb="3" eb="5">
      <t>カンケイ</t>
    </rPh>
    <rPh sb="5" eb="8">
      <t>カンコウショ</t>
    </rPh>
    <rPh sb="9" eb="11">
      <t>シドウ</t>
    </rPh>
    <rPh sb="11" eb="12">
      <t>ナド</t>
    </rPh>
    <phoneticPr fontId="3"/>
  </si>
  <si>
    <t>14 保険</t>
    <rPh sb="3" eb="5">
      <t>ホケン</t>
    </rPh>
    <phoneticPr fontId="3"/>
  </si>
  <si>
    <t>15 地元雇用・地域貢献</t>
    <rPh sb="3" eb="5">
      <t>ジモト</t>
    </rPh>
    <rPh sb="5" eb="7">
      <t>コヨウ</t>
    </rPh>
    <rPh sb="8" eb="10">
      <t>チイキ</t>
    </rPh>
    <rPh sb="10" eb="12">
      <t>コウケン</t>
    </rPh>
    <phoneticPr fontId="3"/>
  </si>
  <si>
    <t>16 個人情報の保護</t>
    <rPh sb="3" eb="5">
      <t>コジン</t>
    </rPh>
    <rPh sb="5" eb="7">
      <t>ジョウホウ</t>
    </rPh>
    <rPh sb="8" eb="10">
      <t>ホゴ</t>
    </rPh>
    <phoneticPr fontId="3"/>
  </si>
  <si>
    <t>17 ISO環境マネジメントシステムの準拠</t>
    <rPh sb="6" eb="8">
      <t>カンキョウ</t>
    </rPh>
    <rPh sb="19" eb="21">
      <t>ジュンキョ</t>
    </rPh>
    <phoneticPr fontId="3"/>
  </si>
  <si>
    <t>第2章 本施設の設計・施工に係る業務</t>
    <phoneticPr fontId="3"/>
  </si>
  <si>
    <t>第1節 一般事項</t>
    <phoneticPr fontId="3"/>
  </si>
  <si>
    <t>1 設計・施工を行う施設</t>
    <phoneticPr fontId="3"/>
  </si>
  <si>
    <t>2 工事範囲</t>
    <phoneticPr fontId="3"/>
  </si>
  <si>
    <t>2.1 実施設計</t>
    <phoneticPr fontId="3"/>
  </si>
  <si>
    <t>3 建設請負事業者の業務範囲</t>
    <phoneticPr fontId="3"/>
  </si>
  <si>
    <t>4 組合の業務概要</t>
    <phoneticPr fontId="3"/>
  </si>
  <si>
    <t>5 設計・施工に係る基本的事項</t>
    <phoneticPr fontId="3"/>
  </si>
  <si>
    <t>5.1 設計</t>
    <phoneticPr fontId="3"/>
  </si>
  <si>
    <t>1)設計の手順</t>
    <phoneticPr fontId="3"/>
  </si>
  <si>
    <t>2)実施設計図書</t>
    <phoneticPr fontId="3"/>
  </si>
  <si>
    <t>5.2 施工</t>
    <phoneticPr fontId="3"/>
  </si>
  <si>
    <t>1)工事の開始</t>
    <phoneticPr fontId="3"/>
  </si>
  <si>
    <t>2)現場管理</t>
    <phoneticPr fontId="3"/>
  </si>
  <si>
    <t>3)工事監理</t>
    <phoneticPr fontId="3"/>
  </si>
  <si>
    <t>4)復旧</t>
    <phoneticPr fontId="3"/>
  </si>
  <si>
    <t>5)設計変更</t>
    <phoneticPr fontId="3"/>
  </si>
  <si>
    <t>6)施工管理</t>
    <phoneticPr fontId="3"/>
  </si>
  <si>
    <t>7)許認可</t>
    <phoneticPr fontId="3"/>
  </si>
  <si>
    <t>8)提出図書</t>
    <phoneticPr fontId="3"/>
  </si>
  <si>
    <t>9)その他</t>
    <phoneticPr fontId="3"/>
  </si>
  <si>
    <t>5.3 工事条件</t>
    <phoneticPr fontId="3"/>
  </si>
  <si>
    <t>1)負担金</t>
    <phoneticPr fontId="3"/>
  </si>
  <si>
    <t>2)工事工程</t>
    <phoneticPr fontId="3"/>
  </si>
  <si>
    <t>3)安全衛生管理</t>
    <phoneticPr fontId="3"/>
  </si>
  <si>
    <t>4)地中障害物</t>
    <phoneticPr fontId="3"/>
  </si>
  <si>
    <t>5)建設発生土の処分</t>
    <phoneticPr fontId="3"/>
  </si>
  <si>
    <t>6)建設廃棄物</t>
    <phoneticPr fontId="3"/>
  </si>
  <si>
    <t>7)工事用車両の進入経路</t>
    <phoneticPr fontId="3"/>
  </si>
  <si>
    <t>8)仮設工事</t>
    <phoneticPr fontId="3"/>
  </si>
  <si>
    <t>11)環境配慮</t>
    <phoneticPr fontId="3"/>
  </si>
  <si>
    <t>12)作業日及び作業時間</t>
    <phoneticPr fontId="3"/>
  </si>
  <si>
    <t>13)工事に伴う環境調査</t>
    <phoneticPr fontId="3"/>
  </si>
  <si>
    <t>14)工事実績情報の登録</t>
    <phoneticPr fontId="3"/>
  </si>
  <si>
    <t>6 施設機能の確保</t>
    <phoneticPr fontId="3"/>
  </si>
  <si>
    <t>6.1 適用範囲</t>
    <phoneticPr fontId="3"/>
  </si>
  <si>
    <t>6.2 疑義</t>
    <phoneticPr fontId="3"/>
  </si>
  <si>
    <t>6.3 変更</t>
    <phoneticPr fontId="3"/>
  </si>
  <si>
    <t>6.4 性能と規模</t>
    <phoneticPr fontId="3"/>
  </si>
  <si>
    <t>7 材料及び機器</t>
    <phoneticPr fontId="3"/>
  </si>
  <si>
    <t>7.1 使用材料規格</t>
    <phoneticPr fontId="3"/>
  </si>
  <si>
    <t>7.2 使用材質</t>
    <phoneticPr fontId="3"/>
  </si>
  <si>
    <t>7.3 使用材料・機器の統一</t>
    <phoneticPr fontId="3"/>
  </si>
  <si>
    <t>7.4 鉄骨製作工場の選定</t>
    <phoneticPr fontId="3"/>
  </si>
  <si>
    <t>7.5 予備品及び消耗品</t>
    <phoneticPr fontId="3"/>
  </si>
  <si>
    <t>1)予備品</t>
    <phoneticPr fontId="3"/>
  </si>
  <si>
    <t>2)消耗品</t>
    <phoneticPr fontId="3"/>
  </si>
  <si>
    <t>7.6 その他</t>
    <phoneticPr fontId="3"/>
  </si>
  <si>
    <t>8 試運転及び指導期間</t>
    <phoneticPr fontId="3"/>
  </si>
  <si>
    <t>8.1 試運転</t>
    <phoneticPr fontId="3"/>
  </si>
  <si>
    <t>8.2 運転指導</t>
    <phoneticPr fontId="3"/>
  </si>
  <si>
    <t>8.3 乾燥焚き</t>
    <phoneticPr fontId="3"/>
  </si>
  <si>
    <t>8.4 試運転及び運転指導に係る経費</t>
    <phoneticPr fontId="3"/>
  </si>
  <si>
    <t>1)組合の負担</t>
    <phoneticPr fontId="3"/>
  </si>
  <si>
    <t>2)民間事業者の負担</t>
    <phoneticPr fontId="3"/>
  </si>
  <si>
    <t>9 性能保証</t>
    <phoneticPr fontId="3"/>
  </si>
  <si>
    <t>9.1 保証事項</t>
    <phoneticPr fontId="3"/>
  </si>
  <si>
    <t>1)責任施工</t>
    <phoneticPr fontId="3"/>
  </si>
  <si>
    <t>2)性能保証事項</t>
    <phoneticPr fontId="3"/>
  </si>
  <si>
    <t>9.2 引渡性能試験</t>
    <phoneticPr fontId="3"/>
  </si>
  <si>
    <t>1)引渡性能試験条件</t>
    <phoneticPr fontId="3"/>
  </si>
  <si>
    <t>2)引渡性能試験方法</t>
    <phoneticPr fontId="3"/>
  </si>
  <si>
    <t>3)予備性能試験</t>
    <phoneticPr fontId="3"/>
  </si>
  <si>
    <t>4)引渡性能試験</t>
    <phoneticPr fontId="3"/>
  </si>
  <si>
    <t>5)性能試験に係る費用</t>
    <phoneticPr fontId="3"/>
  </si>
  <si>
    <t>9.3 安定稼働試験</t>
    <phoneticPr fontId="3"/>
  </si>
  <si>
    <t>1)安定稼働試験項目</t>
    <rPh sb="2" eb="4">
      <t>アンテイ</t>
    </rPh>
    <rPh sb="4" eb="6">
      <t>カドウ</t>
    </rPh>
    <rPh sb="6" eb="8">
      <t>シケン</t>
    </rPh>
    <rPh sb="8" eb="10">
      <t>コウモク</t>
    </rPh>
    <phoneticPr fontId="3"/>
  </si>
  <si>
    <t>2)安定稼働確認条件</t>
    <rPh sb="2" eb="4">
      <t>アンテイ</t>
    </rPh>
    <rPh sb="4" eb="6">
      <t>カドウ</t>
    </rPh>
    <rPh sb="6" eb="8">
      <t>カクニン</t>
    </rPh>
    <rPh sb="8" eb="10">
      <t>ジョウケン</t>
    </rPh>
    <phoneticPr fontId="3"/>
  </si>
  <si>
    <t>10 契約不適合に関する事項</t>
    <phoneticPr fontId="3"/>
  </si>
  <si>
    <t>10.1 契約不適合責任</t>
    <phoneticPr fontId="3"/>
  </si>
  <si>
    <t>1)設計の契約不適合責任</t>
    <phoneticPr fontId="3"/>
  </si>
  <si>
    <t>2)施工の契約不適合責任</t>
    <phoneticPr fontId="3"/>
  </si>
  <si>
    <t>10.2 契約不適合検査</t>
    <phoneticPr fontId="3"/>
  </si>
  <si>
    <t>10.3 契約不適合責任確認要領書</t>
    <phoneticPr fontId="3"/>
  </si>
  <si>
    <t>10.4 契約不適合確認の基準</t>
    <phoneticPr fontId="3"/>
  </si>
  <si>
    <t>10.5 契約不適合の改善、修補</t>
    <rPh sb="14" eb="16">
      <t>シュウホ</t>
    </rPh>
    <phoneticPr fontId="3"/>
  </si>
  <si>
    <t>1)契約不適合責任</t>
    <phoneticPr fontId="3"/>
  </si>
  <si>
    <t>2)契約不適合判定に要する経費</t>
    <phoneticPr fontId="3"/>
  </si>
  <si>
    <t>10.6 契約不適合責任期間中の点検、整備・修補</t>
    <rPh sb="22" eb="24">
      <t>シュウホ</t>
    </rPh>
    <phoneticPr fontId="3"/>
  </si>
  <si>
    <t>11 検査及び試験</t>
    <phoneticPr fontId="3"/>
  </si>
  <si>
    <t>11.1 立会検査及び立会試験</t>
    <phoneticPr fontId="3"/>
  </si>
  <si>
    <t>11.2 検査及び試験の方法</t>
    <phoneticPr fontId="3"/>
  </si>
  <si>
    <t>11.3 検査及び試験の省略</t>
    <phoneticPr fontId="3"/>
  </si>
  <si>
    <t>11.4 経費の負担</t>
    <phoneticPr fontId="3"/>
  </si>
  <si>
    <t>12 正式引渡し</t>
    <phoneticPr fontId="3"/>
  </si>
  <si>
    <t>1 各設備共通仕様</t>
    <phoneticPr fontId="3"/>
  </si>
  <si>
    <t>1.1 歩廊・階段・点検床等</t>
    <phoneticPr fontId="3"/>
  </si>
  <si>
    <t>1)歩廊・階段・点検床及び通路</t>
  </si>
  <si>
    <t>2)手摺</t>
  </si>
  <si>
    <t>3)設計基準</t>
  </si>
  <si>
    <t>1.2 防熱、保温</t>
    <phoneticPr fontId="3"/>
  </si>
  <si>
    <t>1.3 配管</t>
    <phoneticPr fontId="3"/>
  </si>
  <si>
    <t>1.4 塗装</t>
    <phoneticPr fontId="3"/>
  </si>
  <si>
    <t>1.5 機器構成</t>
    <phoneticPr fontId="3"/>
  </si>
  <si>
    <t>1.6 地震対策</t>
    <phoneticPr fontId="3"/>
  </si>
  <si>
    <t>1.7 ポンプ類</t>
    <phoneticPr fontId="3"/>
  </si>
  <si>
    <t>1.8 その他</t>
    <phoneticPr fontId="3"/>
  </si>
  <si>
    <t>2 受入れ供給設備</t>
    <phoneticPr fontId="3"/>
  </si>
  <si>
    <t>2.1 ごみ計量機</t>
    <phoneticPr fontId="3"/>
  </si>
  <si>
    <t>1)形式</t>
  </si>
  <si>
    <t>2)数量</t>
  </si>
  <si>
    <t>3)主要項目</t>
  </si>
  <si>
    <t>4)付属機器</t>
  </si>
  <si>
    <t>5)その他</t>
  </si>
  <si>
    <t>6)特記事項</t>
  </si>
  <si>
    <t>2.2 プラットホーム</t>
    <phoneticPr fontId="3"/>
  </si>
  <si>
    <t>1)プラットホーム（土木建築工事に含む）</t>
  </si>
  <si>
    <t>(1)形式</t>
  </si>
  <si>
    <t>(2)数量</t>
  </si>
  <si>
    <t>(3)主要項目</t>
  </si>
  <si>
    <t>(4)特記事項</t>
  </si>
  <si>
    <t>2)プラットホーム出入口扉</t>
  </si>
  <si>
    <t>(3)主要項目（1基につき）</t>
  </si>
  <si>
    <t>(4)付属機器</t>
  </si>
  <si>
    <t>(5)特記事項</t>
  </si>
  <si>
    <t>5)特記事項</t>
  </si>
  <si>
    <t>4)鉄筋かぶり</t>
  </si>
  <si>
    <t>5)付属機器</t>
  </si>
  <si>
    <t>3)主要項目（1基につき）</t>
  </si>
  <si>
    <t>1)破砕機</t>
  </si>
  <si>
    <t>2)排出コンベヤ（必要に応じて設置）</t>
  </si>
  <si>
    <t>3 燃焼設備</t>
    <phoneticPr fontId="3"/>
  </si>
  <si>
    <t>3.1 ごみ投入ホッパ・シュート</t>
    <phoneticPr fontId="3"/>
  </si>
  <si>
    <t>3.2 燃焼装置</t>
    <phoneticPr fontId="3"/>
  </si>
  <si>
    <t>1)給じん装置</t>
  </si>
  <si>
    <t>2)燃焼装置</t>
  </si>
  <si>
    <t>3)炉駆動用油圧装置</t>
  </si>
  <si>
    <t>(3)操作方式</t>
  </si>
  <si>
    <t>(4)主要項目（１ユニット分につき）</t>
  </si>
  <si>
    <t>(5)付属機器</t>
  </si>
  <si>
    <t>(6)特記事項</t>
  </si>
  <si>
    <t>3.3 焼却炉本体</t>
    <phoneticPr fontId="3"/>
  </si>
  <si>
    <t>1)焼却炉</t>
  </si>
  <si>
    <t>2)落じんホッパ・シュート</t>
  </si>
  <si>
    <t>3)主灰シュート</t>
  </si>
  <si>
    <t>4)炉体鉄骨</t>
  </si>
  <si>
    <t>3.4 助燃装置</t>
    <phoneticPr fontId="3"/>
  </si>
  <si>
    <t>1)助燃油貯留槽</t>
  </si>
  <si>
    <t>2)助燃油移送ポンプ</t>
  </si>
  <si>
    <t>3)助燃バーナ</t>
  </si>
  <si>
    <t>4)再燃バーナ（必要に応じて設置）</t>
  </si>
  <si>
    <t>4 燃焼ガス冷却設備</t>
    <phoneticPr fontId="3"/>
  </si>
  <si>
    <t>4.1 廃熱ボイラ</t>
    <phoneticPr fontId="3"/>
  </si>
  <si>
    <t>1)廃熱ボイラ本体</t>
  </si>
  <si>
    <t>2)ボイラ鉄骨、ケーシング、落下灰ホッパシュート</t>
  </si>
  <si>
    <t>4.2 スートブロワ</t>
    <phoneticPr fontId="3"/>
  </si>
  <si>
    <t>3)主要項目（1基分につき）</t>
  </si>
  <si>
    <t>4.3 ボイラ給水ポンプ</t>
    <phoneticPr fontId="3"/>
  </si>
  <si>
    <t>4.4 脱気器</t>
    <phoneticPr fontId="3"/>
  </si>
  <si>
    <t>4.5 エコノマイザ</t>
    <phoneticPr fontId="3"/>
  </si>
  <si>
    <t>4.6 脱気器給水ポンプ</t>
    <phoneticPr fontId="3"/>
  </si>
  <si>
    <t>4)特記事項</t>
  </si>
  <si>
    <t>4.7 ボイラ用薬液注入装置</t>
    <phoneticPr fontId="3"/>
  </si>
  <si>
    <t>1)清缶剤注入装置</t>
  </si>
  <si>
    <t>(1)数量</t>
  </si>
  <si>
    <t>(2)主要項目</t>
  </si>
  <si>
    <t>(3)付属機器</t>
  </si>
  <si>
    <t>2)脱酸剤注入装置（必要に応じて設置）</t>
  </si>
  <si>
    <t>3)ボイラ水保缶剤注入装置（必要に応じて設置）</t>
  </si>
  <si>
    <t>(3)特記事項</t>
  </si>
  <si>
    <t>4.8 連続ブロー装置</t>
    <phoneticPr fontId="3"/>
  </si>
  <si>
    <t>4.9 蒸気だめ</t>
    <phoneticPr fontId="3"/>
  </si>
  <si>
    <t>1)高圧蒸気だめ</t>
  </si>
  <si>
    <t>2)低圧蒸気だめ</t>
  </si>
  <si>
    <t>3)主要項目（1組につき）</t>
  </si>
  <si>
    <t>4.13 純水装置</t>
    <phoneticPr fontId="3"/>
  </si>
  <si>
    <t>4.14 純水タンク</t>
    <phoneticPr fontId="3"/>
  </si>
  <si>
    <t>4.15 純水移送ポンプ</t>
    <phoneticPr fontId="3"/>
  </si>
  <si>
    <t>5 排ガス処理設備</t>
    <phoneticPr fontId="3"/>
  </si>
  <si>
    <t>5.1 減温塔（必要に応じて設置）</t>
    <phoneticPr fontId="3"/>
  </si>
  <si>
    <t>1)減温塔本体</t>
  </si>
  <si>
    <t>2)噴射ノズル</t>
  </si>
  <si>
    <t>(1形式</t>
  </si>
  <si>
    <t>(3)主要項目（1本につき）</t>
  </si>
  <si>
    <t>3)噴射水ポンプ</t>
  </si>
  <si>
    <t>(3)有効容量</t>
  </si>
  <si>
    <t>(4)付属品</t>
  </si>
  <si>
    <t>5.2 集じん器</t>
    <phoneticPr fontId="3"/>
  </si>
  <si>
    <t>5.3 有害ガス除去装置</t>
    <phoneticPr fontId="3"/>
  </si>
  <si>
    <t>1)HCL、SOx除去装置</t>
  </si>
  <si>
    <t>(3)主要項目（1炉分につき）</t>
  </si>
  <si>
    <t>(4)主要機器</t>
  </si>
  <si>
    <t>2)NOx除去装置</t>
  </si>
  <si>
    <t>(2)無触媒脱硝装置（必要に応じて設置）</t>
  </si>
  <si>
    <t>(3)触媒脱硝装置（必要に応じて設置）</t>
  </si>
  <si>
    <t>3)ダイオキシン類及び水銀除去装置</t>
  </si>
  <si>
    <t>6 余熱利用設備</t>
    <phoneticPr fontId="3"/>
  </si>
  <si>
    <t>6.1 発電設備</t>
    <phoneticPr fontId="3"/>
  </si>
  <si>
    <t>1)蒸気タービン</t>
  </si>
  <si>
    <t>2)発電機（電気設備に含む）</t>
  </si>
  <si>
    <t>6.2 タービンバイパス装置</t>
    <phoneticPr fontId="3"/>
  </si>
  <si>
    <t>4)主要材質</t>
  </si>
  <si>
    <t>5)付帯機器</t>
  </si>
  <si>
    <t>6.3 熱及び温水供給設備</t>
    <phoneticPr fontId="3"/>
  </si>
  <si>
    <t>(3)主要項目（1組につき）</t>
  </si>
  <si>
    <t>7 通風設備</t>
    <phoneticPr fontId="3"/>
  </si>
  <si>
    <t>7.1 押込送風機</t>
    <phoneticPr fontId="3"/>
  </si>
  <si>
    <t>7.2 二次送風機（必要に応じて設置）</t>
    <phoneticPr fontId="3"/>
  </si>
  <si>
    <t>7.3 蒸気式空気予熱器</t>
    <phoneticPr fontId="3"/>
  </si>
  <si>
    <t>3)主要項目</t>
    <phoneticPr fontId="3"/>
  </si>
  <si>
    <t>7.4 風道</t>
    <phoneticPr fontId="3"/>
  </si>
  <si>
    <t>3)主要項目（1炉分につき）</t>
  </si>
  <si>
    <t>7.5 誘引送風機</t>
    <phoneticPr fontId="3"/>
  </si>
  <si>
    <t>7.6 排ガス再循環用送風機（必要に応じて設置）</t>
    <phoneticPr fontId="3"/>
  </si>
  <si>
    <t>7.7 煙道</t>
    <phoneticPr fontId="3"/>
  </si>
  <si>
    <t>7.8 煙突</t>
    <phoneticPr fontId="3"/>
  </si>
  <si>
    <t>8 灰出し設備</t>
    <phoneticPr fontId="3"/>
  </si>
  <si>
    <t>8.1 灰出装置（灰冷却装置兼用）</t>
    <phoneticPr fontId="3"/>
  </si>
  <si>
    <t>3)主要項目（１基につき）</t>
  </si>
  <si>
    <t>8.2 落じんコンベヤ</t>
    <phoneticPr fontId="3"/>
  </si>
  <si>
    <t>8.3 灰搬出装置（必要に応じて設置又は灰出装置と兼用可）</t>
    <phoneticPr fontId="3"/>
  </si>
  <si>
    <t>8.4 灰ピット（土木建築工事に含む）</t>
    <phoneticPr fontId="3"/>
  </si>
  <si>
    <t>8.5 灰クレーン</t>
    <phoneticPr fontId="3"/>
  </si>
  <si>
    <t>1)構造</t>
  </si>
  <si>
    <t>1)飛灰搬送装置</t>
  </si>
  <si>
    <t>2)飛灰貯留タンク</t>
  </si>
  <si>
    <t>3)飛灰薬剤処理等装置</t>
  </si>
  <si>
    <t>(3)薬剤添加装置</t>
  </si>
  <si>
    <t>(4)処理物搬送コンベヤ（必要に応じて設置）</t>
  </si>
  <si>
    <t>(5)処理物養生コンベヤ</t>
  </si>
  <si>
    <t>5)環境集じん装置</t>
  </si>
  <si>
    <t>9 給水設備</t>
    <phoneticPr fontId="3"/>
  </si>
  <si>
    <t>9.1 所要水量</t>
    <phoneticPr fontId="3"/>
  </si>
  <si>
    <t>1)生活用水</t>
  </si>
  <si>
    <t>2)プラント用水</t>
  </si>
  <si>
    <t>9.2 水槽類仕様</t>
    <phoneticPr fontId="3"/>
  </si>
  <si>
    <t>9.3 ポンプ類仕様</t>
    <phoneticPr fontId="3"/>
  </si>
  <si>
    <t>9.4 機器冷却水冷却塔</t>
    <phoneticPr fontId="3"/>
  </si>
  <si>
    <t>4)主要機器</t>
  </si>
  <si>
    <t>10 排水処理設備</t>
    <phoneticPr fontId="3"/>
  </si>
  <si>
    <t>10.1 生活排水（土木建築工事に含む）</t>
    <phoneticPr fontId="3"/>
  </si>
  <si>
    <t>10.2 ごみピット汚水</t>
    <phoneticPr fontId="3"/>
  </si>
  <si>
    <t>①形式</t>
  </si>
  <si>
    <t>11 電気設備</t>
    <phoneticPr fontId="3"/>
  </si>
  <si>
    <t>(3)主要取付収納機器（1面につき）</t>
  </si>
  <si>
    <t>(3)構成</t>
  </si>
  <si>
    <t>1)プラント用動力主幹盤</t>
  </si>
  <si>
    <t>2)建築用動力主幹盤</t>
  </si>
  <si>
    <t>3)照明用主幹盤</t>
  </si>
  <si>
    <t>1)動力制御盤</t>
  </si>
  <si>
    <t>(4)主要取付収納機器（1面につき）</t>
  </si>
  <si>
    <t>2)現場制御盤</t>
  </si>
  <si>
    <t>3)現場操作盤</t>
  </si>
  <si>
    <t>4)インバータ制御盤（必要に応じて設置）</t>
  </si>
  <si>
    <t>1)原動機</t>
  </si>
  <si>
    <t>(3)出力</t>
  </si>
  <si>
    <t>(4)使用燃料</t>
  </si>
  <si>
    <t>(5)始動方式</t>
  </si>
  <si>
    <t>2)発電機</t>
  </si>
  <si>
    <t>(4)力率</t>
  </si>
  <si>
    <t>(5)電圧</t>
  </si>
  <si>
    <t>(6)周波数</t>
  </si>
  <si>
    <t>(7)相数</t>
  </si>
  <si>
    <t>(8)定格</t>
  </si>
  <si>
    <t>(9)絶縁種別</t>
  </si>
  <si>
    <t>(10)励磁方式</t>
  </si>
  <si>
    <t>1)直流電源装置</t>
  </si>
  <si>
    <t>(1)充電器</t>
  </si>
  <si>
    <t>(2)畜電池</t>
  </si>
  <si>
    <t>②容量</t>
  </si>
  <si>
    <t>③数量</t>
  </si>
  <si>
    <t>④定格電圧</t>
  </si>
  <si>
    <t>⑤放電電圧</t>
  </si>
  <si>
    <t>⑥放電時間</t>
  </si>
  <si>
    <t>2)交流無停電電源装置</t>
  </si>
  <si>
    <t>3)特記事項</t>
  </si>
  <si>
    <t>12 計装制御設備</t>
    <phoneticPr fontId="3"/>
  </si>
  <si>
    <t>12.1 計画概要</t>
    <phoneticPr fontId="3"/>
  </si>
  <si>
    <t>12.2 計装制御計画</t>
    <phoneticPr fontId="3"/>
  </si>
  <si>
    <t>1)一般項目</t>
  </si>
  <si>
    <t>2)計装監視機能</t>
  </si>
  <si>
    <t>3)自動制御機能</t>
  </si>
  <si>
    <t>4)データ処理機能</t>
  </si>
  <si>
    <t>5)計装リスト</t>
  </si>
  <si>
    <t>12.3 計装機器</t>
    <phoneticPr fontId="3"/>
  </si>
  <si>
    <t>1)一般計装センサー</t>
  </si>
  <si>
    <t>2)大気質測定機器</t>
  </si>
  <si>
    <t>3)ITV装置</t>
  </si>
  <si>
    <t>(1)カメラ設置場所</t>
    <rPh sb="6" eb="8">
      <t>セッチ</t>
    </rPh>
    <rPh sb="8" eb="10">
      <t>バショ</t>
    </rPh>
    <phoneticPr fontId="3"/>
  </si>
  <si>
    <t>(2)モニタ設置場所</t>
    <rPh sb="6" eb="8">
      <t>セッチ</t>
    </rPh>
    <rPh sb="8" eb="10">
      <t>バショ</t>
    </rPh>
    <phoneticPr fontId="3"/>
  </si>
  <si>
    <t>12.4 制御装置（中央制御室）</t>
    <phoneticPr fontId="3"/>
  </si>
  <si>
    <t>1)中央処理装置</t>
  </si>
  <si>
    <t>(3)データ保管期間</t>
  </si>
  <si>
    <t>2)出力装置</t>
  </si>
  <si>
    <t>3)組合事務室用データ処理端末</t>
  </si>
  <si>
    <t>13 雑設備</t>
    <phoneticPr fontId="3"/>
  </si>
  <si>
    <t>13.1 空気圧縮機</t>
    <phoneticPr fontId="3"/>
  </si>
  <si>
    <t>13.2 清掃用煤吹装置</t>
    <phoneticPr fontId="3"/>
  </si>
  <si>
    <t>3)付属機器</t>
  </si>
  <si>
    <t>13.6 作業環境用集じん装置</t>
    <phoneticPr fontId="3"/>
  </si>
  <si>
    <t>4)付属品</t>
  </si>
  <si>
    <t>13.7 工作機器、工具及び保安保護具類</t>
    <phoneticPr fontId="3"/>
  </si>
  <si>
    <t>13.8説明用備品</t>
  </si>
  <si>
    <t>1)見学者説明用装置</t>
  </si>
  <si>
    <t>2)説明用パンフレット</t>
  </si>
  <si>
    <t>13.9 機器搬入・搬出用設備</t>
    <phoneticPr fontId="3"/>
  </si>
  <si>
    <t>13.10 エアシャワー</t>
    <phoneticPr fontId="3"/>
  </si>
  <si>
    <t>1 計画基本事項</t>
    <phoneticPr fontId="3"/>
  </si>
  <si>
    <t>1.1 計画概要</t>
    <phoneticPr fontId="3"/>
  </si>
  <si>
    <t>1)工事範囲</t>
  </si>
  <si>
    <t>2)建設用地</t>
  </si>
  <si>
    <t>3)共通仕様</t>
  </si>
  <si>
    <t>1.2 施設配置計画</t>
    <phoneticPr fontId="3"/>
  </si>
  <si>
    <t>1)一般事項</t>
  </si>
  <si>
    <t>2)車両動線計画</t>
  </si>
  <si>
    <t>3)見学者動線計画</t>
  </si>
  <si>
    <t>2.1 建築工事</t>
    <phoneticPr fontId="3"/>
  </si>
  <si>
    <t>1)全体計画</t>
  </si>
  <si>
    <t>(1)設計方針</t>
    <rPh sb="3" eb="5">
      <t>セッケイ</t>
    </rPh>
    <rPh sb="5" eb="7">
      <t>ホウシン</t>
    </rPh>
    <phoneticPr fontId="3"/>
  </si>
  <si>
    <t>(2)工場棟平面計画</t>
    <rPh sb="3" eb="5">
      <t>コウジョウ</t>
    </rPh>
    <rPh sb="5" eb="6">
      <t>トウ</t>
    </rPh>
    <rPh sb="6" eb="8">
      <t>ヘイメン</t>
    </rPh>
    <rPh sb="8" eb="10">
      <t>ケイカク</t>
    </rPh>
    <phoneticPr fontId="3"/>
  </si>
  <si>
    <t>2)構造計画</t>
  </si>
  <si>
    <t>(1)基本方針</t>
    <rPh sb="3" eb="5">
      <t>キホン</t>
    </rPh>
    <rPh sb="5" eb="7">
      <t>ホウシン</t>
    </rPh>
    <phoneticPr fontId="3"/>
  </si>
  <si>
    <t>(2)基礎構造</t>
    <rPh sb="3" eb="5">
      <t>キソ</t>
    </rPh>
    <rPh sb="5" eb="7">
      <t>コウゾウ</t>
    </rPh>
    <phoneticPr fontId="3"/>
  </si>
  <si>
    <t>(3)躯体構造</t>
    <rPh sb="3" eb="5">
      <t>クタイ</t>
    </rPh>
    <rPh sb="5" eb="7">
      <t>コウゾウ</t>
    </rPh>
    <phoneticPr fontId="3"/>
  </si>
  <si>
    <t>(4)一般構造</t>
    <rPh sb="3" eb="5">
      <t>イッパン</t>
    </rPh>
    <rPh sb="5" eb="7">
      <t>コウゾウ</t>
    </rPh>
    <phoneticPr fontId="3"/>
  </si>
  <si>
    <t>3)仕上計画</t>
  </si>
  <si>
    <t>(1)外部仕上</t>
    <rPh sb="3" eb="5">
      <t>ガイブ</t>
    </rPh>
    <rPh sb="5" eb="7">
      <t>シア</t>
    </rPh>
    <phoneticPr fontId="3"/>
  </si>
  <si>
    <t>(2)内部仕上</t>
    <rPh sb="3" eb="5">
      <t>ナイブ</t>
    </rPh>
    <rPh sb="5" eb="7">
      <t>シア</t>
    </rPh>
    <phoneticPr fontId="3"/>
  </si>
  <si>
    <t>4)建築仕様</t>
  </si>
  <si>
    <t>5)その他付属棟計画</t>
  </si>
  <si>
    <t>6)その他</t>
  </si>
  <si>
    <t>2.2 土木工事及び外構工事</t>
    <phoneticPr fontId="3"/>
  </si>
  <si>
    <t>1)土木工事</t>
  </si>
  <si>
    <t>(2)山留め・掘削</t>
    <rPh sb="3" eb="4">
      <t>ヤマ</t>
    </rPh>
    <rPh sb="4" eb="5">
      <t>ド</t>
    </rPh>
    <rPh sb="7" eb="9">
      <t>クッサク</t>
    </rPh>
    <phoneticPr fontId="3"/>
  </si>
  <si>
    <t>2)外構工事</t>
  </si>
  <si>
    <t>(1)場内道路及び駐車場</t>
    <rPh sb="3" eb="5">
      <t>ジョウナイ</t>
    </rPh>
    <rPh sb="5" eb="7">
      <t>ドウロ</t>
    </rPh>
    <rPh sb="7" eb="8">
      <t>オヨ</t>
    </rPh>
    <rPh sb="9" eb="11">
      <t>チュウシャ</t>
    </rPh>
    <rPh sb="11" eb="12">
      <t>ジョウ</t>
    </rPh>
    <phoneticPr fontId="3"/>
  </si>
  <si>
    <t>(2)構内照明設備</t>
    <rPh sb="3" eb="5">
      <t>コウナイ</t>
    </rPh>
    <rPh sb="5" eb="7">
      <t>ショウメイ</t>
    </rPh>
    <rPh sb="7" eb="9">
      <t>セツビ</t>
    </rPh>
    <phoneticPr fontId="3"/>
  </si>
  <si>
    <t>(3)構内排水設備</t>
    <rPh sb="3" eb="5">
      <t>コウナイ</t>
    </rPh>
    <rPh sb="5" eb="7">
      <t>ハイスイ</t>
    </rPh>
    <rPh sb="7" eb="9">
      <t>セツビ</t>
    </rPh>
    <phoneticPr fontId="3"/>
  </si>
  <si>
    <t>(4)造園・植栽工事</t>
    <rPh sb="3" eb="5">
      <t>ゾウエン</t>
    </rPh>
    <rPh sb="6" eb="8">
      <t>ショクサイ</t>
    </rPh>
    <rPh sb="8" eb="10">
      <t>コウジ</t>
    </rPh>
    <phoneticPr fontId="3"/>
  </si>
  <si>
    <t>(5)門・囲障工事</t>
    <rPh sb="3" eb="4">
      <t>モン</t>
    </rPh>
    <rPh sb="5" eb="7">
      <t>イショウ</t>
    </rPh>
    <rPh sb="7" eb="9">
      <t>コウジ</t>
    </rPh>
    <phoneticPr fontId="3"/>
  </si>
  <si>
    <t>(6)その他</t>
    <rPh sb="5" eb="6">
      <t>タ</t>
    </rPh>
    <phoneticPr fontId="3"/>
  </si>
  <si>
    <t>2.3 建築機械設備工事</t>
    <phoneticPr fontId="3"/>
  </si>
  <si>
    <t>1)空気調和設備工事</t>
  </si>
  <si>
    <t>(1)空気調和条件</t>
    <rPh sb="3" eb="5">
      <t>クウキ</t>
    </rPh>
    <rPh sb="5" eb="7">
      <t>チョウワ</t>
    </rPh>
    <rPh sb="7" eb="9">
      <t>ジョウケン</t>
    </rPh>
    <phoneticPr fontId="3"/>
  </si>
  <si>
    <t>(2)熱源</t>
    <rPh sb="3" eb="5">
      <t>ネツゲン</t>
    </rPh>
    <phoneticPr fontId="3"/>
  </si>
  <si>
    <t>(3)空気調和設備</t>
    <rPh sb="3" eb="5">
      <t>クウキ</t>
    </rPh>
    <rPh sb="5" eb="7">
      <t>チョウワ</t>
    </rPh>
    <rPh sb="7" eb="9">
      <t>セツビ</t>
    </rPh>
    <phoneticPr fontId="3"/>
  </si>
  <si>
    <t>2)換気設備工事</t>
  </si>
  <si>
    <t>3)排煙設備工事</t>
  </si>
  <si>
    <t>4)給排水衛生設備</t>
  </si>
  <si>
    <t>(1)給水設備</t>
    <rPh sb="3" eb="5">
      <t>キュウスイ</t>
    </rPh>
    <rPh sb="5" eb="7">
      <t>セツビ</t>
    </rPh>
    <phoneticPr fontId="3"/>
  </si>
  <si>
    <t>(2)衛生器具</t>
    <rPh sb="3" eb="5">
      <t>エイセイ</t>
    </rPh>
    <rPh sb="5" eb="7">
      <t>キグ</t>
    </rPh>
    <phoneticPr fontId="3"/>
  </si>
  <si>
    <t>(3)排水設備</t>
    <rPh sb="3" eb="5">
      <t>ハイスイ</t>
    </rPh>
    <rPh sb="5" eb="7">
      <t>セツビ</t>
    </rPh>
    <phoneticPr fontId="3"/>
  </si>
  <si>
    <t>5)消防設備</t>
  </si>
  <si>
    <t>6)給湯設備</t>
  </si>
  <si>
    <t>7)エレベータ設備工事</t>
  </si>
  <si>
    <t>2.4 建築電気設備工事</t>
    <phoneticPr fontId="3"/>
  </si>
  <si>
    <t>1)動力設備</t>
  </si>
  <si>
    <t>2)照明及び配線工事</t>
  </si>
  <si>
    <t>3)その他工事</t>
  </si>
  <si>
    <t>(1)自動火災報知設備</t>
    <rPh sb="3" eb="5">
      <t>ジドウ</t>
    </rPh>
    <rPh sb="5" eb="7">
      <t>カサイ</t>
    </rPh>
    <rPh sb="7" eb="9">
      <t>ホウチ</t>
    </rPh>
    <rPh sb="9" eb="11">
      <t>セツビ</t>
    </rPh>
    <phoneticPr fontId="3"/>
  </si>
  <si>
    <t>(2)電話設備</t>
    <rPh sb="3" eb="5">
      <t>デンワ</t>
    </rPh>
    <rPh sb="5" eb="7">
      <t>セツビ</t>
    </rPh>
    <phoneticPr fontId="3"/>
  </si>
  <si>
    <t>(3)拡声放送設備</t>
    <rPh sb="3" eb="5">
      <t>カクセイ</t>
    </rPh>
    <rPh sb="5" eb="7">
      <t>ホウソウ</t>
    </rPh>
    <rPh sb="7" eb="9">
      <t>セツビ</t>
    </rPh>
    <phoneticPr fontId="3"/>
  </si>
  <si>
    <t>(4)インターホン設備</t>
    <rPh sb="9" eb="11">
      <t>セツビ</t>
    </rPh>
    <phoneticPr fontId="3"/>
  </si>
  <si>
    <t>(5)テレビ共聴設備</t>
    <rPh sb="6" eb="8">
      <t>キョウチョウ</t>
    </rPh>
    <rPh sb="8" eb="10">
      <t>セツビ</t>
    </rPh>
    <phoneticPr fontId="3"/>
  </si>
  <si>
    <t>(6)時計設備</t>
    <rPh sb="3" eb="5">
      <t>トケイ</t>
    </rPh>
    <rPh sb="5" eb="7">
      <t>セツビ</t>
    </rPh>
    <phoneticPr fontId="3"/>
  </si>
  <si>
    <t>1 運営事業者の業務範囲</t>
    <phoneticPr fontId="3"/>
  </si>
  <si>
    <t>2 組合の業務範囲</t>
    <phoneticPr fontId="3"/>
  </si>
  <si>
    <t>3 一般廃棄物処理実施計画の遵守</t>
    <phoneticPr fontId="3"/>
  </si>
  <si>
    <t>4 運営マニュアル及び年度計画書の作成</t>
    <phoneticPr fontId="3"/>
  </si>
  <si>
    <t>5 労働安全衛生・作業環境管理</t>
    <phoneticPr fontId="3"/>
  </si>
  <si>
    <t>6 緊急時対応</t>
    <phoneticPr fontId="3"/>
  </si>
  <si>
    <t>7 急病等への対応</t>
    <phoneticPr fontId="3"/>
  </si>
  <si>
    <t>第2節 運営体制</t>
    <phoneticPr fontId="3"/>
  </si>
  <si>
    <t>1 業務実施体制</t>
    <phoneticPr fontId="3"/>
  </si>
  <si>
    <t>2 教育訓練</t>
    <phoneticPr fontId="3"/>
  </si>
  <si>
    <t>3 有資格者の配置</t>
    <phoneticPr fontId="3"/>
  </si>
  <si>
    <t>4 連絡体制</t>
    <phoneticPr fontId="3"/>
  </si>
  <si>
    <t>第3節 受付業務</t>
    <phoneticPr fontId="3"/>
  </si>
  <si>
    <t>2 受付・料金徴収・案内・指示</t>
    <phoneticPr fontId="3"/>
  </si>
  <si>
    <t>3 受付時間</t>
    <phoneticPr fontId="3"/>
  </si>
  <si>
    <t>第4節 運転管理業務</t>
    <phoneticPr fontId="3"/>
  </si>
  <si>
    <t>2 運転条件</t>
    <phoneticPr fontId="3"/>
  </si>
  <si>
    <t>2.1 計画処理量</t>
    <phoneticPr fontId="3"/>
  </si>
  <si>
    <t>2.2 公害防止条件</t>
    <phoneticPr fontId="3"/>
  </si>
  <si>
    <t>2.3 ユーティリティ条件</t>
    <phoneticPr fontId="3"/>
  </si>
  <si>
    <t>2.4 年間運転日数</t>
    <phoneticPr fontId="3"/>
  </si>
  <si>
    <t>2.5 運転時間</t>
    <phoneticPr fontId="3"/>
  </si>
  <si>
    <t>2.6 車両の仕様</t>
    <phoneticPr fontId="3"/>
  </si>
  <si>
    <t>3 処理対象物の性状</t>
    <phoneticPr fontId="3"/>
  </si>
  <si>
    <t>5 適正処理</t>
    <phoneticPr fontId="3"/>
  </si>
  <si>
    <t>6 適正運転</t>
    <phoneticPr fontId="3"/>
  </si>
  <si>
    <t>7 搬出物の保管及び積込</t>
    <phoneticPr fontId="3"/>
  </si>
  <si>
    <t>8 搬出物の性状分析</t>
    <phoneticPr fontId="3"/>
  </si>
  <si>
    <t>第5節 維持管理業務</t>
    <phoneticPr fontId="3"/>
  </si>
  <si>
    <t>2 備品・什器・物品・用役の調達・管理</t>
    <phoneticPr fontId="3"/>
  </si>
  <si>
    <t>3 点検・検査計画の作成</t>
    <phoneticPr fontId="3"/>
  </si>
  <si>
    <t>4 点検・検査の実施</t>
    <phoneticPr fontId="3"/>
  </si>
  <si>
    <t>5 補修更新計画の作成</t>
    <phoneticPr fontId="3"/>
  </si>
  <si>
    <t>6 補修更新の実施</t>
    <phoneticPr fontId="3"/>
  </si>
  <si>
    <t>7 精密機能検査</t>
    <phoneticPr fontId="3"/>
  </si>
  <si>
    <t>8 土木建築設備の点検・検査、補修更新等</t>
    <phoneticPr fontId="3"/>
  </si>
  <si>
    <t>9 施設保全計画の更新及び実施</t>
    <phoneticPr fontId="3"/>
  </si>
  <si>
    <t>10 改良保全</t>
    <phoneticPr fontId="3"/>
  </si>
  <si>
    <t>第6節 情報管理業務</t>
    <phoneticPr fontId="3"/>
  </si>
  <si>
    <t>2 各種報告</t>
    <phoneticPr fontId="3"/>
  </si>
  <si>
    <t>3 施設情報管理</t>
    <phoneticPr fontId="3"/>
  </si>
  <si>
    <t>第7節 環境管理業務</t>
    <phoneticPr fontId="3"/>
  </si>
  <si>
    <t>2 環境保全基準</t>
    <phoneticPr fontId="3"/>
  </si>
  <si>
    <t>3 環境保全計画</t>
    <phoneticPr fontId="3"/>
  </si>
  <si>
    <t>4 基準を満足できない場合の対応</t>
    <phoneticPr fontId="3"/>
  </si>
  <si>
    <t>4.1 要監視基準と停止基準</t>
    <phoneticPr fontId="3"/>
  </si>
  <si>
    <t>1)対象項目</t>
  </si>
  <si>
    <t>2)基準値及び判定方法</t>
  </si>
  <si>
    <t>4.2 要監視基準を満足できない場合の対応</t>
    <phoneticPr fontId="3"/>
  </si>
  <si>
    <t>4.3 停止基準を満足できない場合の対応</t>
    <phoneticPr fontId="3"/>
  </si>
  <si>
    <t>4.4 環境保全基準を満足できない場合の対応</t>
    <phoneticPr fontId="3"/>
  </si>
  <si>
    <t>第8節 防災管理業務</t>
    <phoneticPr fontId="3"/>
  </si>
  <si>
    <t>2 災害の防止</t>
    <phoneticPr fontId="3"/>
  </si>
  <si>
    <t>3 二次災害の防止</t>
    <phoneticPr fontId="3"/>
  </si>
  <si>
    <t>4 緊急対応マニュアルの作成</t>
    <phoneticPr fontId="3"/>
  </si>
  <si>
    <t>5 自主防災組織の整備</t>
    <phoneticPr fontId="3"/>
  </si>
  <si>
    <t>6 防災訓練の実施</t>
    <phoneticPr fontId="3"/>
  </si>
  <si>
    <t>7 施設の改善</t>
    <phoneticPr fontId="3"/>
  </si>
  <si>
    <t>第9節 余熱利用及び売電業務</t>
    <phoneticPr fontId="3"/>
  </si>
  <si>
    <t>2 売電の事務手続き及び発電条件</t>
    <phoneticPr fontId="3"/>
  </si>
  <si>
    <t>第10節 保安・清掃・住民等対応業務</t>
    <phoneticPr fontId="3"/>
  </si>
  <si>
    <t>2 清掃管理</t>
    <phoneticPr fontId="3"/>
  </si>
  <si>
    <t>3 植栽管理</t>
    <phoneticPr fontId="3"/>
  </si>
  <si>
    <t>4 警備防犯</t>
    <phoneticPr fontId="3"/>
  </si>
  <si>
    <t>5 住民対応</t>
    <phoneticPr fontId="3"/>
  </si>
  <si>
    <t>第11節 見学者対応業務</t>
    <phoneticPr fontId="3"/>
  </si>
  <si>
    <t>1 組合の実施する業務</t>
    <phoneticPr fontId="3"/>
  </si>
  <si>
    <t>2 運営モニタリングの実施</t>
    <phoneticPr fontId="3"/>
  </si>
  <si>
    <t>3 要求水準を満足しない場合の対応</t>
    <phoneticPr fontId="3"/>
  </si>
  <si>
    <t>1.2 運営の引継ぎに関する条件</t>
    <phoneticPr fontId="3"/>
  </si>
  <si>
    <t>2 業務期間終了後の運営方法の検討</t>
    <phoneticPr fontId="3"/>
  </si>
  <si>
    <t>自社の技術提案における他社との相違点（平均的な値からの自社の強み）について、定量的に比較可能なデータを可能な限り示した上で説明する</t>
    <rPh sb="3" eb="5">
      <t>ギジュツ</t>
    </rPh>
    <rPh sb="19" eb="21">
      <t>ヘイキン</t>
    </rPh>
    <rPh sb="21" eb="22">
      <t>テキ</t>
    </rPh>
    <rPh sb="23" eb="24">
      <t>アタイ</t>
    </rPh>
    <rPh sb="27" eb="29">
      <t>ジシャ</t>
    </rPh>
    <rPh sb="30" eb="31">
      <t>ツヨ</t>
    </rPh>
    <rPh sb="44" eb="46">
      <t>カノウ</t>
    </rPh>
    <rPh sb="51" eb="53">
      <t>カノウ</t>
    </rPh>
    <rPh sb="54" eb="55">
      <t>カギ</t>
    </rPh>
    <rPh sb="59" eb="60">
      <t>ウエ</t>
    </rPh>
    <rPh sb="61" eb="63">
      <t>セツメイ</t>
    </rPh>
    <phoneticPr fontId="3"/>
  </si>
  <si>
    <t>小山広域保健衛生組合</t>
    <phoneticPr fontId="21"/>
  </si>
  <si>
    <t>小山広域保健衛生組合
第２期エネルギー回収推進施設
整備・運営事業</t>
    <phoneticPr fontId="21"/>
  </si>
  <si>
    <t>小山広域保健衛生組合第２期エネルギー回収推進施設整備・運営事業</t>
    <phoneticPr fontId="3"/>
  </si>
  <si>
    <t>小山広域保健衛生組合</t>
    <phoneticPr fontId="5"/>
  </si>
  <si>
    <t>第２期エネルギー回収推進施設
整備・運営事業</t>
    <phoneticPr fontId="5"/>
  </si>
  <si>
    <t>小山広域保健衛生組合</t>
    <phoneticPr fontId="5"/>
  </si>
  <si>
    <t>小山広域保健衛生組合管理者 浅野 正富 様</t>
    <phoneticPr fontId="3"/>
  </si>
  <si>
    <t>小山広域保健衛生組合第２期エネルギー回収推進施設整備・運営事業</t>
    <phoneticPr fontId="3"/>
  </si>
  <si>
    <t>　令和　年　月　日付で入札公告のありました小山広域保健衛生組合第２期エネルギー回収推進施設整備・運営事業に係る総合評価一般競争入札への参加に当たり、参加資格審査に関する質問書を提出します。</t>
    <rPh sb="74" eb="76">
      <t>サンカ</t>
    </rPh>
    <rPh sb="76" eb="78">
      <t>シカク</t>
    </rPh>
    <rPh sb="78" eb="80">
      <t>シンサ</t>
    </rPh>
    <rPh sb="81" eb="82">
      <t>カン</t>
    </rPh>
    <rPh sb="84" eb="86">
      <t>シツモン</t>
    </rPh>
    <phoneticPr fontId="3"/>
  </si>
  <si>
    <t>　令和　年　月　日付で入札公告のありました小山広域保健衛生組合第２期エネルギー回収推進施設整備・運営事業に係る総合評価一般競争入札への参加に当たり、募集要項に関する質問書を提出します。</t>
    <rPh sb="74" eb="76">
      <t>ボシュウ</t>
    </rPh>
    <rPh sb="76" eb="78">
      <t>ヨウコウ</t>
    </rPh>
    <rPh sb="79" eb="80">
      <t>カン</t>
    </rPh>
    <rPh sb="82" eb="84">
      <t>シツモン</t>
    </rPh>
    <phoneticPr fontId="3"/>
  </si>
  <si>
    <t>第1節 要求水準書の位置付け</t>
    <rPh sb="4" eb="6">
      <t>ヨウキュウ</t>
    </rPh>
    <rPh sb="6" eb="8">
      <t>スイジュン</t>
    </rPh>
    <rPh sb="8" eb="9">
      <t>ショ</t>
    </rPh>
    <rPh sb="10" eb="12">
      <t>イチ</t>
    </rPh>
    <rPh sb="12" eb="13">
      <t>ヅ</t>
    </rPh>
    <phoneticPr fontId="3"/>
  </si>
  <si>
    <t>8 業務構成</t>
    <rPh sb="2" eb="4">
      <t>ギョウム</t>
    </rPh>
    <rPh sb="4" eb="6">
      <t>コウセイ</t>
    </rPh>
    <phoneticPr fontId="3"/>
  </si>
  <si>
    <t>8.2 本施設の運営に係る業務</t>
    <rPh sb="4" eb="5">
      <t>ホン</t>
    </rPh>
    <rPh sb="5" eb="7">
      <t>シセツ</t>
    </rPh>
    <rPh sb="8" eb="10">
      <t>ウンエイ</t>
    </rPh>
    <rPh sb="11" eb="12">
      <t>カカ</t>
    </rPh>
    <rPh sb="13" eb="15">
      <t>ギョウム</t>
    </rPh>
    <phoneticPr fontId="3"/>
  </si>
  <si>
    <t>9.1 基本方針</t>
    <phoneticPr fontId="3"/>
  </si>
  <si>
    <t>9 全体計画</t>
    <phoneticPr fontId="3"/>
  </si>
  <si>
    <t>9.2 全体配置計画</t>
    <phoneticPr fontId="3"/>
  </si>
  <si>
    <t>9.3 工事計画</t>
    <phoneticPr fontId="3"/>
  </si>
  <si>
    <t>9.4 運営計画</t>
    <phoneticPr fontId="3"/>
  </si>
  <si>
    <t>1 事業用地の概要</t>
    <rPh sb="2" eb="4">
      <t>ジギョウ</t>
    </rPh>
    <rPh sb="4" eb="6">
      <t>ヨウチ</t>
    </rPh>
    <rPh sb="7" eb="9">
      <t>ガイヨウ</t>
    </rPh>
    <phoneticPr fontId="3"/>
  </si>
  <si>
    <t>第4節 計画主要目</t>
    <rPh sb="4" eb="6">
      <t>ケイカク</t>
    </rPh>
    <rPh sb="6" eb="8">
      <t>シュヨウ</t>
    </rPh>
    <rPh sb="8" eb="9">
      <t>モク</t>
    </rPh>
    <phoneticPr fontId="3"/>
  </si>
  <si>
    <t>10 公害防止基準（保証値）</t>
    <rPh sb="3" eb="5">
      <t>コウガイ</t>
    </rPh>
    <rPh sb="5" eb="7">
      <t>ボウシ</t>
    </rPh>
    <rPh sb="7" eb="9">
      <t>キジュン</t>
    </rPh>
    <rPh sb="10" eb="12">
      <t>ホショウ</t>
    </rPh>
    <rPh sb="12" eb="13">
      <t>チ</t>
    </rPh>
    <phoneticPr fontId="3"/>
  </si>
  <si>
    <t>11 環境保全</t>
    <rPh sb="3" eb="5">
      <t>カンキョウ</t>
    </rPh>
    <rPh sb="5" eb="7">
      <t>ホゼン</t>
    </rPh>
    <phoneticPr fontId="3"/>
  </si>
  <si>
    <t>12 運転・維持管理</t>
    <rPh sb="3" eb="5">
      <t>ウンテン</t>
    </rPh>
    <rPh sb="6" eb="8">
      <t>イジ</t>
    </rPh>
    <rPh sb="8" eb="10">
      <t>カンリ</t>
    </rPh>
    <phoneticPr fontId="3"/>
  </si>
  <si>
    <t>13 安全衛生管理（作業環境基準）</t>
    <rPh sb="3" eb="5">
      <t>アンゼン</t>
    </rPh>
    <rPh sb="5" eb="7">
      <t>エイセイ</t>
    </rPh>
    <rPh sb="7" eb="9">
      <t>カンリ</t>
    </rPh>
    <rPh sb="10" eb="12">
      <t>サギョウ</t>
    </rPh>
    <rPh sb="12" eb="14">
      <t>カンキョウ</t>
    </rPh>
    <rPh sb="14" eb="16">
      <t>キジュン</t>
    </rPh>
    <phoneticPr fontId="3"/>
  </si>
  <si>
    <t>15 災害廃棄物の処理</t>
    <phoneticPr fontId="3"/>
  </si>
  <si>
    <t>14 エネルギー等の回収、有効利用及び省エネルギー</t>
    <rPh sb="8" eb="9">
      <t>ナド</t>
    </rPh>
    <rPh sb="10" eb="12">
      <t>カイシュウ</t>
    </rPh>
    <rPh sb="13" eb="15">
      <t>ユウコウ</t>
    </rPh>
    <rPh sb="15" eb="17">
      <t>リヨウ</t>
    </rPh>
    <rPh sb="17" eb="18">
      <t>オヨ</t>
    </rPh>
    <rPh sb="19" eb="20">
      <t>ショウ</t>
    </rPh>
    <phoneticPr fontId="3"/>
  </si>
  <si>
    <t>第5節 共通事項</t>
    <rPh sb="4" eb="6">
      <t>キョウツウ</t>
    </rPh>
    <rPh sb="6" eb="8">
      <t>ジコウ</t>
    </rPh>
    <phoneticPr fontId="3"/>
  </si>
  <si>
    <t>8 生活環境影響調査書の遵守</t>
    <rPh sb="2" eb="4">
      <t>セイカツ</t>
    </rPh>
    <rPh sb="4" eb="6">
      <t>カンキョウ</t>
    </rPh>
    <rPh sb="6" eb="8">
      <t>エイキョウ</t>
    </rPh>
    <rPh sb="8" eb="10">
      <t>チョウサ</t>
    </rPh>
    <rPh sb="10" eb="11">
      <t>ショ</t>
    </rPh>
    <rPh sb="12" eb="14">
      <t>ジュンシュ</t>
    </rPh>
    <phoneticPr fontId="3"/>
  </si>
  <si>
    <t>9 本施設の基本性能</t>
    <rPh sb="2" eb="3">
      <t>ホン</t>
    </rPh>
    <rPh sb="3" eb="5">
      <t>シセツ</t>
    </rPh>
    <rPh sb="6" eb="8">
      <t>キホン</t>
    </rPh>
    <rPh sb="8" eb="10">
      <t>セイノウ</t>
    </rPh>
    <phoneticPr fontId="3"/>
  </si>
  <si>
    <t>2.2 プラント工事</t>
    <phoneticPr fontId="3"/>
  </si>
  <si>
    <t>2.3 土木建築工事</t>
    <phoneticPr fontId="3"/>
  </si>
  <si>
    <t>2.4 解体・撤去工事</t>
    <phoneticPr fontId="3"/>
  </si>
  <si>
    <t>2.5 工事範囲外</t>
    <phoneticPr fontId="3"/>
  </si>
  <si>
    <t>9) 測量及び地質調査</t>
    <phoneticPr fontId="3"/>
  </si>
  <si>
    <t>10) 掘削工事</t>
    <phoneticPr fontId="3"/>
  </si>
  <si>
    <t>第2節 プラント工事仕様</t>
    <phoneticPr fontId="3"/>
  </si>
  <si>
    <t>2.3 空気取り入れ口</t>
    <phoneticPr fontId="3"/>
  </si>
  <si>
    <t>1)特記事項</t>
    <phoneticPr fontId="3"/>
  </si>
  <si>
    <t>2.4 投入扉</t>
    <phoneticPr fontId="3"/>
  </si>
  <si>
    <t>2.5 ダンピングボックス</t>
    <phoneticPr fontId="3"/>
  </si>
  <si>
    <t>2.6 ごみピット（土木建築工事に含む）</t>
    <phoneticPr fontId="3"/>
  </si>
  <si>
    <t>2.7 ごみクレーン</t>
    <phoneticPr fontId="3"/>
  </si>
  <si>
    <t>2.8 可燃性粗大ごみ受入ホッパ（必要に応じて設置）</t>
    <phoneticPr fontId="3"/>
  </si>
  <si>
    <t>2.9 可燃性粗大ごみ供給コンベヤ（必要に応じて設置）</t>
    <phoneticPr fontId="3"/>
  </si>
  <si>
    <t>2.10 可燃性粗大ごみ破砕機</t>
    <phoneticPr fontId="3"/>
  </si>
  <si>
    <t>(2)破砕機構</t>
    <phoneticPr fontId="3"/>
  </si>
  <si>
    <t>(3)数量</t>
    <phoneticPr fontId="3"/>
  </si>
  <si>
    <t>(4)主要項目</t>
    <phoneticPr fontId="3"/>
  </si>
  <si>
    <t>(5)付属機器</t>
    <phoneticPr fontId="3"/>
  </si>
  <si>
    <t>(6)特記事項</t>
    <phoneticPr fontId="3"/>
  </si>
  <si>
    <t>2.11 脱臭装置</t>
    <phoneticPr fontId="3"/>
  </si>
  <si>
    <t>2.12 薬液噴霧装置</t>
    <phoneticPr fontId="3"/>
  </si>
  <si>
    <t>4) 自動給油装置（必要に応じて設置）</t>
    <phoneticPr fontId="3"/>
  </si>
  <si>
    <t>(4)付属機器</t>
    <phoneticPr fontId="3"/>
  </si>
  <si>
    <t>(3)主要項目（1ユニット分につき）</t>
    <phoneticPr fontId="3"/>
  </si>
  <si>
    <t>(1)形式</t>
    <phoneticPr fontId="3"/>
  </si>
  <si>
    <t>(2)数量</t>
    <phoneticPr fontId="3"/>
  </si>
  <si>
    <t>(3)主要機器</t>
    <phoneticPr fontId="3"/>
  </si>
  <si>
    <t>(4)付属機器</t>
    <phoneticPr fontId="3"/>
  </si>
  <si>
    <t>(5)特記事項</t>
    <phoneticPr fontId="3"/>
  </si>
  <si>
    <t xml:space="preserve">(3)主要項目（1缶分につき） </t>
    <phoneticPr fontId="3"/>
  </si>
  <si>
    <t xml:space="preserve">(3)主要項目（1缶分につき） </t>
    <phoneticPr fontId="3"/>
  </si>
  <si>
    <t>1)連続ブロー測定装置</t>
    <phoneticPr fontId="3"/>
  </si>
  <si>
    <t>2)ブロータンク</t>
    <phoneticPr fontId="3"/>
  </si>
  <si>
    <t>3)ブロー水冷却装置</t>
    <phoneticPr fontId="3"/>
  </si>
  <si>
    <t>4.10 高圧蒸気復水器</t>
    <phoneticPr fontId="3"/>
  </si>
  <si>
    <t>4.11 排気復水タンク</t>
    <phoneticPr fontId="3"/>
  </si>
  <si>
    <t>(3)主要項目（1基につき）</t>
    <phoneticPr fontId="3"/>
  </si>
  <si>
    <t>3)主要項目（1基につき）</t>
    <phoneticPr fontId="3"/>
  </si>
  <si>
    <t>4.14 復水タンク</t>
    <phoneticPr fontId="3"/>
  </si>
  <si>
    <t>4.12 排気復水ポンプ</t>
    <phoneticPr fontId="3"/>
  </si>
  <si>
    <t>4.13 グランド蒸気復水器</t>
    <phoneticPr fontId="3"/>
  </si>
  <si>
    <t>4)主要機器</t>
    <phoneticPr fontId="3"/>
  </si>
  <si>
    <t>4)噴射水槽</t>
    <phoneticPr fontId="3"/>
  </si>
  <si>
    <t>(6)特記事項</t>
    <phoneticPr fontId="3"/>
  </si>
  <si>
    <t>(5)その他必要な機器</t>
    <phoneticPr fontId="3"/>
  </si>
  <si>
    <t>(1)排ガス</t>
    <phoneticPr fontId="3"/>
  </si>
  <si>
    <t>(4)その他</t>
    <phoneticPr fontId="3"/>
  </si>
  <si>
    <t>(4)主要機器</t>
    <phoneticPr fontId="3"/>
  </si>
  <si>
    <t>6)特記事項</t>
    <phoneticPr fontId="3"/>
  </si>
  <si>
    <t>1)場内余熱供給設備（給湯用温水設備）</t>
    <phoneticPr fontId="3"/>
  </si>
  <si>
    <t>(5)付属機器</t>
    <rPh sb="3" eb="5">
      <t>フゾク</t>
    </rPh>
    <rPh sb="5" eb="7">
      <t>キキ</t>
    </rPh>
    <phoneticPr fontId="3"/>
  </si>
  <si>
    <t>4)付属機器</t>
    <phoneticPr fontId="3"/>
  </si>
  <si>
    <t>5)特記事項</t>
    <phoneticPr fontId="3"/>
  </si>
  <si>
    <t>8.6 灰汚水沈殿槽（土木建築工事に含む）（必要に応じて設置）</t>
    <phoneticPr fontId="3"/>
  </si>
  <si>
    <t>4)主要機器</t>
    <rPh sb="2" eb="4">
      <t>シュヨウ</t>
    </rPh>
    <rPh sb="4" eb="6">
      <t>キキ</t>
    </rPh>
    <phoneticPr fontId="3"/>
  </si>
  <si>
    <t>5)付属機器</t>
    <phoneticPr fontId="3"/>
  </si>
  <si>
    <t>6)特記事項</t>
    <phoneticPr fontId="3"/>
  </si>
  <si>
    <t>8.7 灰汚水槽（土木建築工事に含む）</t>
    <phoneticPr fontId="3"/>
  </si>
  <si>
    <t>5)特記事項</t>
    <phoneticPr fontId="3"/>
  </si>
  <si>
    <t>8.8 飛灰排出装置</t>
    <phoneticPr fontId="3"/>
  </si>
  <si>
    <t>(5)付属機器</t>
    <phoneticPr fontId="3"/>
  </si>
  <si>
    <t>(2)飛灰加湿機（混練機）</t>
    <phoneticPr fontId="3"/>
  </si>
  <si>
    <t>(1)飛灰定量供給装置</t>
    <phoneticPr fontId="3"/>
  </si>
  <si>
    <t>4)加湿飛灰ピット（土木建築工事に含む）</t>
    <phoneticPr fontId="3"/>
  </si>
  <si>
    <t>9.5 機器冷却水薬注装置（必要に応じて設置）</t>
    <phoneticPr fontId="3"/>
  </si>
  <si>
    <t>3)主要項目</t>
    <phoneticPr fontId="3"/>
  </si>
  <si>
    <t>5)付属機器</t>
    <rPh sb="2" eb="4">
      <t>フゾク</t>
    </rPh>
    <phoneticPr fontId="3"/>
  </si>
  <si>
    <t>10.3 プラント排水処理装置</t>
    <phoneticPr fontId="3"/>
  </si>
  <si>
    <t>11.1 計画概要</t>
    <phoneticPr fontId="3"/>
  </si>
  <si>
    <t>1)基本方針</t>
    <rPh sb="2" eb="4">
      <t>キホン</t>
    </rPh>
    <rPh sb="4" eb="6">
      <t>ホウシン</t>
    </rPh>
    <phoneticPr fontId="3"/>
  </si>
  <si>
    <t>2)電気方式</t>
    <rPh sb="2" eb="4">
      <t>デンキ</t>
    </rPh>
    <rPh sb="4" eb="6">
      <t>ホウシキ</t>
    </rPh>
    <phoneticPr fontId="3"/>
  </si>
  <si>
    <t>3)基本的事項</t>
    <rPh sb="2" eb="5">
      <t>キホンテキ</t>
    </rPh>
    <rPh sb="5" eb="7">
      <t>ジコウ</t>
    </rPh>
    <phoneticPr fontId="3"/>
  </si>
  <si>
    <t>(1)受電電圧</t>
    <phoneticPr fontId="3"/>
  </si>
  <si>
    <t>(2)配電種別</t>
    <phoneticPr fontId="3"/>
  </si>
  <si>
    <t>(3)配電方式及び電圧</t>
    <phoneticPr fontId="3"/>
  </si>
  <si>
    <t>(1)感電防止</t>
    <phoneticPr fontId="3"/>
  </si>
  <si>
    <t>(2)電源ロック装置等の取付</t>
    <phoneticPr fontId="3"/>
  </si>
  <si>
    <t>(3)照明の確保</t>
    <phoneticPr fontId="3"/>
  </si>
  <si>
    <t>(4)放送設備の設置</t>
    <phoneticPr fontId="3"/>
  </si>
  <si>
    <t>(5)高調波対策</t>
    <phoneticPr fontId="3"/>
  </si>
  <si>
    <t>(6)停電対策</t>
    <phoneticPr fontId="3"/>
  </si>
  <si>
    <t>(7)電気盤構造</t>
    <phoneticPr fontId="3"/>
  </si>
  <si>
    <t>(8)その他</t>
    <phoneticPr fontId="3"/>
  </si>
  <si>
    <t>11.2 受変電設備（特別高圧）</t>
    <phoneticPr fontId="3"/>
  </si>
  <si>
    <t>1)ガス絶縁開閉装置</t>
    <phoneticPr fontId="3"/>
  </si>
  <si>
    <t>2)特別高圧変圧器</t>
    <phoneticPr fontId="3"/>
  </si>
  <si>
    <t>(3)主要項目</t>
    <rPh sb="5" eb="7">
      <t>コウモク</t>
    </rPh>
    <phoneticPr fontId="3"/>
  </si>
  <si>
    <t>(4)主要機器</t>
    <phoneticPr fontId="3"/>
  </si>
  <si>
    <t>(5)特記事項</t>
    <rPh sb="3" eb="5">
      <t>トッキ</t>
    </rPh>
    <rPh sb="5" eb="7">
      <t>ジコウ</t>
    </rPh>
    <phoneticPr fontId="3"/>
  </si>
  <si>
    <t>11.3 高圧配電設備</t>
    <phoneticPr fontId="3"/>
  </si>
  <si>
    <t>1)高圧配電盤</t>
    <phoneticPr fontId="3"/>
  </si>
  <si>
    <t>2)高圧変圧器</t>
    <phoneticPr fontId="3"/>
  </si>
  <si>
    <t>(3)構成</t>
    <phoneticPr fontId="3"/>
  </si>
  <si>
    <t>(4)主要取付収納機器</t>
    <phoneticPr fontId="3"/>
  </si>
  <si>
    <t>(1)プラント動力変圧器</t>
    <phoneticPr fontId="3"/>
  </si>
  <si>
    <t>(2)建築動力変圧器</t>
    <phoneticPr fontId="3"/>
  </si>
  <si>
    <t>①形式</t>
    <phoneticPr fontId="3"/>
  </si>
  <si>
    <t>②数量</t>
    <rPh sb="1" eb="3">
      <t>スウリョウ</t>
    </rPh>
    <phoneticPr fontId="3"/>
  </si>
  <si>
    <t>③容量</t>
    <rPh sb="1" eb="3">
      <t>ヨウリョウ</t>
    </rPh>
    <phoneticPr fontId="3"/>
  </si>
  <si>
    <t>④端子電圧</t>
    <rPh sb="1" eb="3">
      <t>タンシ</t>
    </rPh>
    <rPh sb="3" eb="5">
      <t>デンアツ</t>
    </rPh>
    <phoneticPr fontId="3"/>
  </si>
  <si>
    <t>⑤定格</t>
    <rPh sb="1" eb="3">
      <t>テイカク</t>
    </rPh>
    <phoneticPr fontId="3"/>
  </si>
  <si>
    <t>⑥相数</t>
    <rPh sb="1" eb="3">
      <t>ソウスウ</t>
    </rPh>
    <phoneticPr fontId="3"/>
  </si>
  <si>
    <t>(3)照明用変圧器</t>
    <phoneticPr fontId="3"/>
  </si>
  <si>
    <t>3)高圧進相コンデンサ</t>
    <phoneticPr fontId="3"/>
  </si>
  <si>
    <t>(2)コンデンサバンク数</t>
    <phoneticPr fontId="3"/>
  </si>
  <si>
    <t>(3)群容量</t>
    <rPh sb="3" eb="4">
      <t>グン</t>
    </rPh>
    <rPh sb="4" eb="6">
      <t>ヨウリョウ</t>
    </rPh>
    <phoneticPr fontId="3"/>
  </si>
  <si>
    <t>(4)主要項目</t>
    <rPh sb="5" eb="7">
      <t>コウモク</t>
    </rPh>
    <phoneticPr fontId="3"/>
  </si>
  <si>
    <t>11.4 低圧配電設備</t>
    <phoneticPr fontId="3"/>
  </si>
  <si>
    <t>11.5 動力設備</t>
    <phoneticPr fontId="3"/>
  </si>
  <si>
    <t>11.6 タービン発電設備</t>
    <phoneticPr fontId="3"/>
  </si>
  <si>
    <t>(3)主要項目（1基につき）</t>
    <rPh sb="5" eb="7">
      <t>コウモク</t>
    </rPh>
    <rPh sb="9" eb="10">
      <t>キ</t>
    </rPh>
    <phoneticPr fontId="3"/>
  </si>
  <si>
    <t>(4)特記事項</t>
    <phoneticPr fontId="3"/>
  </si>
  <si>
    <t>2)発電機監視盤（必要に応じて設置）</t>
    <phoneticPr fontId="3"/>
  </si>
  <si>
    <t>1)タービン発電機</t>
    <phoneticPr fontId="3"/>
  </si>
  <si>
    <t>(3)主要取付収納機器</t>
    <rPh sb="5" eb="7">
      <t>トリツケ</t>
    </rPh>
    <rPh sb="7" eb="9">
      <t>シュウノウ</t>
    </rPh>
    <rPh sb="9" eb="11">
      <t>キキ</t>
    </rPh>
    <phoneticPr fontId="3"/>
  </si>
  <si>
    <t>3)発電機遮断器盤</t>
    <phoneticPr fontId="3"/>
  </si>
  <si>
    <t>4)タービン起動盤</t>
    <phoneticPr fontId="3"/>
  </si>
  <si>
    <t>11.7 非常用発電装置</t>
    <phoneticPr fontId="3"/>
  </si>
  <si>
    <t>(6)停止方式</t>
    <rPh sb="3" eb="5">
      <t>テイシ</t>
    </rPh>
    <rPh sb="5" eb="6">
      <t>ホウ</t>
    </rPh>
    <rPh sb="6" eb="7">
      <t>シキ</t>
    </rPh>
    <phoneticPr fontId="3"/>
  </si>
  <si>
    <t>(7)付属機器</t>
    <rPh sb="3" eb="5">
      <t>フゾク</t>
    </rPh>
    <rPh sb="5" eb="7">
      <t>キキ</t>
    </rPh>
    <phoneticPr fontId="3"/>
  </si>
  <si>
    <t>(8)特記事項</t>
    <rPh sb="3" eb="5">
      <t>トッキ</t>
    </rPh>
    <rPh sb="5" eb="7">
      <t>ジコウ</t>
    </rPh>
    <phoneticPr fontId="3"/>
  </si>
  <si>
    <t>(11)計測器</t>
    <phoneticPr fontId="3"/>
  </si>
  <si>
    <t>(12)保護装置</t>
    <phoneticPr fontId="3"/>
  </si>
  <si>
    <t>(13)特記事項</t>
    <rPh sb="4" eb="6">
      <t>トッキ</t>
    </rPh>
    <rPh sb="6" eb="8">
      <t>ジコウ</t>
    </rPh>
    <phoneticPr fontId="3"/>
  </si>
  <si>
    <t>11.8 無停電電源装置</t>
    <phoneticPr fontId="3"/>
  </si>
  <si>
    <t>(1)入力電圧</t>
    <phoneticPr fontId="3"/>
  </si>
  <si>
    <t>(2)交流出力</t>
    <phoneticPr fontId="3"/>
  </si>
  <si>
    <t>(3)無停電電源予定負荷内訳</t>
    <phoneticPr fontId="3"/>
  </si>
  <si>
    <t>測定範囲</t>
    <rPh sb="0" eb="2">
      <t>ソクテイ</t>
    </rPh>
    <rPh sb="2" eb="4">
      <t>ハンイ</t>
    </rPh>
    <phoneticPr fontId="3"/>
  </si>
  <si>
    <t>1)中央監視盤</t>
    <phoneticPr fontId="3"/>
  </si>
  <si>
    <t>2)オペレータコンソール</t>
    <phoneticPr fontId="3"/>
  </si>
  <si>
    <t>3)プロセスコントロールステーション</t>
    <phoneticPr fontId="3"/>
  </si>
  <si>
    <t>4)データウェイ</t>
    <phoneticPr fontId="3"/>
  </si>
  <si>
    <t>5)ごみクレーン制御装置</t>
    <phoneticPr fontId="3"/>
  </si>
  <si>
    <t>12.5 データ処理装置</t>
    <phoneticPr fontId="3"/>
  </si>
  <si>
    <t>12.6 ローカル制御系</t>
    <phoneticPr fontId="3"/>
  </si>
  <si>
    <t>1)ごみ計量機データ処理装置</t>
    <phoneticPr fontId="3"/>
  </si>
  <si>
    <t>2)その他制御装置</t>
    <phoneticPr fontId="3"/>
  </si>
  <si>
    <t>13.3 真空掃除機</t>
    <phoneticPr fontId="3"/>
  </si>
  <si>
    <t>13.4 可搬式掃除機</t>
    <phoneticPr fontId="3"/>
  </si>
  <si>
    <t>13.5 炉内清掃用集じん装置（必要に応じて設置）</t>
    <phoneticPr fontId="3"/>
  </si>
  <si>
    <t>13.11 場内通信設備</t>
    <phoneticPr fontId="3"/>
  </si>
  <si>
    <t>3)特記事項</t>
    <phoneticPr fontId="3"/>
  </si>
  <si>
    <t>13.12 排ガス状況監視盤</t>
    <phoneticPr fontId="3"/>
  </si>
  <si>
    <t>3)主要項目</t>
    <rPh sb="2" eb="4">
      <t>シュヨウ</t>
    </rPh>
    <rPh sb="4" eb="6">
      <t>コウモク</t>
    </rPh>
    <phoneticPr fontId="3"/>
  </si>
  <si>
    <t>4)特記事項</t>
    <phoneticPr fontId="3"/>
  </si>
  <si>
    <t>3)その他</t>
    <phoneticPr fontId="3"/>
  </si>
  <si>
    <t>14 その他必要な設備</t>
    <phoneticPr fontId="3"/>
  </si>
  <si>
    <t>14.1 直接搬入ごみ一時保管設備</t>
    <phoneticPr fontId="3"/>
  </si>
  <si>
    <t>14.2 井戸新設工事（ポンプ小屋設置含）</t>
    <phoneticPr fontId="3"/>
  </si>
  <si>
    <t>1)ごみ計量機</t>
    <phoneticPr fontId="3"/>
  </si>
  <si>
    <t>2)新直搬ヤード</t>
    <phoneticPr fontId="3"/>
  </si>
  <si>
    <t>3)直接搬入ごみ一時保管設備運転業者用事務所（必要に応じて）</t>
    <phoneticPr fontId="3"/>
  </si>
  <si>
    <t>第3節 土木建築工事仕様</t>
    <phoneticPr fontId="3"/>
  </si>
  <si>
    <t>2 土木建築工事</t>
    <phoneticPr fontId="3"/>
  </si>
  <si>
    <t>(1)工場棟</t>
    <rPh sb="3" eb="5">
      <t>コウジョウ</t>
    </rPh>
    <rPh sb="5" eb="6">
      <t>ムネ</t>
    </rPh>
    <phoneticPr fontId="3"/>
  </si>
  <si>
    <t>(2)運営用管理諸室</t>
    <phoneticPr fontId="3"/>
  </si>
  <si>
    <t>(3)見学者エリア</t>
    <phoneticPr fontId="3"/>
  </si>
  <si>
    <t>(1)計量棟（委託・許可車両用）</t>
    <phoneticPr fontId="3"/>
  </si>
  <si>
    <t>(2)計量棟（直接搬入ごみ用）</t>
    <phoneticPr fontId="3"/>
  </si>
  <si>
    <t>(3)直搬ヤード</t>
    <phoneticPr fontId="3"/>
  </si>
  <si>
    <t>(4)見学者用トイレ</t>
    <phoneticPr fontId="3"/>
  </si>
  <si>
    <t>①構造</t>
    <rPh sb="1" eb="3">
      <t>コウゾウ</t>
    </rPh>
    <phoneticPr fontId="3"/>
  </si>
  <si>
    <t>②寸法</t>
    <rPh sb="1" eb="3">
      <t>スンポウ</t>
    </rPh>
    <phoneticPr fontId="3"/>
  </si>
  <si>
    <t>③軒高</t>
    <rPh sb="1" eb="3">
      <t>ノキダカ</t>
    </rPh>
    <phoneticPr fontId="3"/>
  </si>
  <si>
    <t>④建築面積</t>
    <rPh sb="1" eb="3">
      <t>ケンチク</t>
    </rPh>
    <rPh sb="3" eb="5">
      <t>メンセキ</t>
    </rPh>
    <phoneticPr fontId="3"/>
  </si>
  <si>
    <t>⑤特記事項</t>
    <rPh sb="1" eb="3">
      <t>トッキ</t>
    </rPh>
    <rPh sb="3" eb="5">
      <t>ジコウ</t>
    </rPh>
    <phoneticPr fontId="3"/>
  </si>
  <si>
    <t>①暖房</t>
    <rPh sb="1" eb="3">
      <t>ダンボウ</t>
    </rPh>
    <phoneticPr fontId="3"/>
  </si>
  <si>
    <t>②冷房</t>
    <rPh sb="1" eb="3">
      <t>レイボウ</t>
    </rPh>
    <phoneticPr fontId="3"/>
  </si>
  <si>
    <t>(1)見学者用エレベータ</t>
    <phoneticPr fontId="3"/>
  </si>
  <si>
    <t>(2)人荷用エレベータ</t>
    <phoneticPr fontId="3"/>
  </si>
  <si>
    <t>(7)インターネット設備</t>
    <rPh sb="10" eb="12">
      <t>セツビ</t>
    </rPh>
    <phoneticPr fontId="3"/>
  </si>
  <si>
    <t>(8)避雷設備</t>
    <rPh sb="3" eb="5">
      <t>ヒライ</t>
    </rPh>
    <rPh sb="5" eb="7">
      <t>セツビ</t>
    </rPh>
    <phoneticPr fontId="3"/>
  </si>
  <si>
    <t>(9)防犯警備設備</t>
    <rPh sb="3" eb="5">
      <t>ボウハン</t>
    </rPh>
    <rPh sb="5" eb="7">
      <t>ケイビ</t>
    </rPh>
    <rPh sb="7" eb="9">
      <t>セツビ</t>
    </rPh>
    <phoneticPr fontId="3"/>
  </si>
  <si>
    <t>(10)その他</t>
    <rPh sb="6" eb="7">
      <t>タ</t>
    </rPh>
    <phoneticPr fontId="3"/>
  </si>
  <si>
    <t>3 用地造成工事</t>
    <phoneticPr fontId="3"/>
  </si>
  <si>
    <t>4 その他の工事等</t>
    <phoneticPr fontId="3"/>
  </si>
  <si>
    <t>4.1 第１期焼却施設改造工事</t>
    <phoneticPr fontId="3"/>
  </si>
  <si>
    <t>4.2 必要な環境保全対策</t>
    <phoneticPr fontId="3"/>
  </si>
  <si>
    <t>4.3 現場環境改善対策</t>
    <phoneticPr fontId="3"/>
  </si>
  <si>
    <t>4.4 既存施設撤去・機能回復工事</t>
    <phoneticPr fontId="3"/>
  </si>
  <si>
    <t>4.5 電波障害対策工事</t>
    <phoneticPr fontId="3"/>
  </si>
  <si>
    <t>第 4 節 解体・撤去工事</t>
    <phoneticPr fontId="3"/>
  </si>
  <si>
    <t>1 管理棟解体撤去工事</t>
    <phoneticPr fontId="3"/>
  </si>
  <si>
    <t>2 地下埋設物</t>
    <phoneticPr fontId="3"/>
  </si>
  <si>
    <t>8 他施設との調整</t>
    <phoneticPr fontId="3"/>
  </si>
  <si>
    <t>1 本施設の受付業務</t>
    <phoneticPr fontId="3"/>
  </si>
  <si>
    <t>1 本施設の運転管理業務</t>
    <phoneticPr fontId="3"/>
  </si>
  <si>
    <t>4 第２期焼却施設における搬入管理</t>
    <phoneticPr fontId="3"/>
  </si>
  <si>
    <t>9 資源物ヤードにおける資源物の搬入管理、選別・保管、積込・搬出</t>
    <phoneticPr fontId="3"/>
  </si>
  <si>
    <t>10 新直搬ヤードにおける直搬ごみの搬入管理、保管、積込・搬出</t>
    <phoneticPr fontId="3"/>
  </si>
  <si>
    <t>11 運転計画の作成</t>
    <phoneticPr fontId="3"/>
  </si>
  <si>
    <t>12 運転管理マニュアルの作成</t>
    <phoneticPr fontId="3"/>
  </si>
  <si>
    <t>13 運転管理記録の作成</t>
    <phoneticPr fontId="3"/>
  </si>
  <si>
    <t>1 本施設の維持管理業務</t>
    <phoneticPr fontId="3"/>
  </si>
  <si>
    <t>1 本施設の情報管理業務</t>
    <phoneticPr fontId="3"/>
  </si>
  <si>
    <t>1 本施設の環境管理業務</t>
    <phoneticPr fontId="3"/>
  </si>
  <si>
    <t>1 本施設の防災管理業務</t>
    <phoneticPr fontId="3"/>
  </si>
  <si>
    <t>8 事故報告書の作成</t>
    <phoneticPr fontId="3"/>
  </si>
  <si>
    <t>1 第２期焼却施設の余熱利用及び売電業務</t>
    <phoneticPr fontId="3"/>
  </si>
  <si>
    <t>1 本施設の保安・清掃・住民等対応業務</t>
    <phoneticPr fontId="3"/>
  </si>
  <si>
    <t>第13節 組合の業務</t>
    <phoneticPr fontId="3"/>
  </si>
  <si>
    <t>第12節 災害発生時等対応業務</t>
    <phoneticPr fontId="3"/>
  </si>
  <si>
    <t>第14節 本事業終了時の手続き</t>
    <phoneticPr fontId="3"/>
  </si>
  <si>
    <t>1 本施設の明け渡し及び引継ぎ条件</t>
    <phoneticPr fontId="3"/>
  </si>
  <si>
    <t>1.1 本施設の性能に関する条件</t>
    <phoneticPr fontId="3"/>
  </si>
  <si>
    <t>②感知器</t>
    <phoneticPr fontId="3"/>
  </si>
  <si>
    <t>①受信盤</t>
    <phoneticPr fontId="3"/>
  </si>
  <si>
    <t>③配線及び機器取付工事（消防法に基づき施工）</t>
    <phoneticPr fontId="3"/>
  </si>
  <si>
    <t>①自動交換器（IP-PBX）</t>
    <phoneticPr fontId="3"/>
  </si>
  <si>
    <t>②電話機</t>
    <rPh sb="1" eb="4">
      <t>デンワキ</t>
    </rPh>
    <phoneticPr fontId="3"/>
  </si>
  <si>
    <t>③ファクシミリ</t>
    <phoneticPr fontId="3"/>
  </si>
  <si>
    <t>④設置位置</t>
    <rPh sb="1" eb="3">
      <t>セッチ</t>
    </rPh>
    <rPh sb="3" eb="5">
      <t>イチ</t>
    </rPh>
    <phoneticPr fontId="3"/>
  </si>
  <si>
    <t>⑤配管配線工事</t>
    <phoneticPr fontId="3"/>
  </si>
  <si>
    <t>⑥機能</t>
    <rPh sb="1" eb="3">
      <t>キノウ</t>
    </rPh>
    <phoneticPr fontId="3"/>
  </si>
  <si>
    <t>①増幅器形式</t>
    <phoneticPr fontId="3"/>
  </si>
  <si>
    <t>②スピーカ</t>
    <phoneticPr fontId="3"/>
  </si>
  <si>
    <t>③マイクロホン</t>
    <phoneticPr fontId="3"/>
  </si>
  <si>
    <t>⑤機能</t>
    <rPh sb="1" eb="3">
      <t>キノウ</t>
    </rPh>
    <phoneticPr fontId="3"/>
  </si>
  <si>
    <t>②設置場所</t>
    <rPh sb="1" eb="3">
      <t>セッチ</t>
    </rPh>
    <rPh sb="3" eb="5">
      <t>バショ</t>
    </rPh>
    <phoneticPr fontId="3"/>
  </si>
  <si>
    <t>③特記事項</t>
    <phoneticPr fontId="3"/>
  </si>
  <si>
    <t>①アンテナ</t>
    <phoneticPr fontId="3"/>
  </si>
  <si>
    <t>②視聴可能室</t>
    <rPh sb="1" eb="3">
      <t>シチョウ</t>
    </rPh>
    <rPh sb="3" eb="5">
      <t>カノウ</t>
    </rPh>
    <rPh sb="5" eb="6">
      <t>シツ</t>
    </rPh>
    <phoneticPr fontId="3"/>
  </si>
  <si>
    <t>①ルーター</t>
    <phoneticPr fontId="3"/>
  </si>
  <si>
    <t>②LAN配線</t>
    <rPh sb="4" eb="6">
      <t>ハイセン</t>
    </rPh>
    <phoneticPr fontId="3"/>
  </si>
  <si>
    <t>4.1 気温</t>
    <phoneticPr fontId="3"/>
  </si>
  <si>
    <t>4.2 最大降雨量 時間最大降水量</t>
    <phoneticPr fontId="3"/>
  </si>
  <si>
    <t>4.3 最大風速</t>
    <phoneticPr fontId="3"/>
  </si>
  <si>
    <t>4.4 垂直積雪量</t>
    <phoneticPr fontId="3"/>
  </si>
  <si>
    <t>7.1 電気</t>
  </si>
  <si>
    <t>7.2 用水</t>
  </si>
  <si>
    <t>7.3 ガス</t>
  </si>
  <si>
    <t>7.4 燃料</t>
  </si>
  <si>
    <t>7.5 電話・インターネット</t>
  </si>
  <si>
    <t>7.6 排水</t>
  </si>
  <si>
    <t>7.7 雨水</t>
  </si>
  <si>
    <t>1.1 公称能力</t>
  </si>
  <si>
    <t>1.2 処理対象物</t>
  </si>
  <si>
    <t>2)計画ごみ質</t>
    <phoneticPr fontId="3"/>
  </si>
  <si>
    <t>3)年間計画処理量</t>
    <phoneticPr fontId="3"/>
  </si>
  <si>
    <t>(1)集じん器</t>
    <phoneticPr fontId="3"/>
  </si>
  <si>
    <t>(2)HCl,SOx 除去設備</t>
    <phoneticPr fontId="3"/>
  </si>
  <si>
    <t>(3)NOx 除去設備</t>
    <phoneticPr fontId="3"/>
  </si>
  <si>
    <t>(4)ダイオキシン類除去設備</t>
    <phoneticPr fontId="3"/>
  </si>
  <si>
    <t>(5)水銀除去設備</t>
    <phoneticPr fontId="3"/>
  </si>
  <si>
    <t>(1)プラント用</t>
    <phoneticPr fontId="3"/>
  </si>
  <si>
    <t>(2)生活用</t>
    <rPh sb="3" eb="6">
      <t>セイカツヨウ</t>
    </rPh>
    <phoneticPr fontId="3"/>
  </si>
  <si>
    <t>(1)焼却主灰</t>
    <rPh sb="3" eb="5">
      <t>ショウキャク</t>
    </rPh>
    <rPh sb="5" eb="6">
      <t>シュ</t>
    </rPh>
    <rPh sb="6" eb="7">
      <t>バイ</t>
    </rPh>
    <phoneticPr fontId="3"/>
  </si>
  <si>
    <t>(2)飛灰</t>
    <rPh sb="3" eb="4">
      <t>ヒ</t>
    </rPh>
    <rPh sb="4" eb="5">
      <t>バイ</t>
    </rPh>
    <phoneticPr fontId="3"/>
  </si>
  <si>
    <t>(1)電気設備</t>
    <rPh sb="3" eb="5">
      <t>デンキ</t>
    </rPh>
    <rPh sb="5" eb="7">
      <t>セツビ</t>
    </rPh>
    <phoneticPr fontId="3"/>
  </si>
  <si>
    <t>(2)計装設備</t>
    <rPh sb="3" eb="5">
      <t>ケイソウ</t>
    </rPh>
    <rPh sb="5" eb="7">
      <t>セツビ</t>
    </rPh>
    <phoneticPr fontId="3"/>
  </si>
  <si>
    <t>12)その他必要な設備</t>
    <rPh sb="5" eb="6">
      <t>タ</t>
    </rPh>
    <rPh sb="6" eb="8">
      <t>ヒツヨウ</t>
    </rPh>
    <rPh sb="9" eb="11">
      <t>セツビ</t>
    </rPh>
    <phoneticPr fontId="3"/>
  </si>
  <si>
    <t>場内余熱利用設備</t>
    <phoneticPr fontId="3"/>
  </si>
  <si>
    <t>9.1 燃焼室出口温度</t>
    <rPh sb="4" eb="7">
      <t>ネンショウシツ</t>
    </rPh>
    <rPh sb="7" eb="9">
      <t>デグチ</t>
    </rPh>
    <rPh sb="9" eb="11">
      <t>オンド</t>
    </rPh>
    <phoneticPr fontId="3"/>
  </si>
  <si>
    <t>9.2 上記焼却温度でのガス滞留時間</t>
    <rPh sb="4" eb="6">
      <t>ジョウキ</t>
    </rPh>
    <rPh sb="6" eb="8">
      <t>ショウキャク</t>
    </rPh>
    <rPh sb="8" eb="10">
      <t>オンド</t>
    </rPh>
    <rPh sb="14" eb="16">
      <t>タイリュウ</t>
    </rPh>
    <rPh sb="16" eb="18">
      <t>ジカン</t>
    </rPh>
    <phoneticPr fontId="3"/>
  </si>
  <si>
    <t>9.3 集じん器入口排ガス温度</t>
    <rPh sb="4" eb="5">
      <t>シュウ</t>
    </rPh>
    <rPh sb="7" eb="8">
      <t>キ</t>
    </rPh>
    <rPh sb="8" eb="10">
      <t>イリグチ</t>
    </rPh>
    <rPh sb="10" eb="11">
      <t>ハイ</t>
    </rPh>
    <rPh sb="13" eb="15">
      <t>オンド</t>
    </rPh>
    <phoneticPr fontId="3"/>
  </si>
  <si>
    <t>9.4 煙突出口排ガスの一酸化炭素濃度</t>
    <rPh sb="4" eb="6">
      <t>エントツ</t>
    </rPh>
    <rPh sb="6" eb="8">
      <t>デグチ</t>
    </rPh>
    <rPh sb="8" eb="9">
      <t>ハイ</t>
    </rPh>
    <rPh sb="12" eb="15">
      <t>イッサンカ</t>
    </rPh>
    <rPh sb="15" eb="17">
      <t>タンソ</t>
    </rPh>
    <rPh sb="17" eb="19">
      <t>ノウド</t>
    </rPh>
    <phoneticPr fontId="3"/>
  </si>
  <si>
    <t>9.5 煙突出口の排ガス量（1炉当たり）</t>
    <rPh sb="4" eb="6">
      <t>エントツ</t>
    </rPh>
    <rPh sb="6" eb="8">
      <t>デグチ</t>
    </rPh>
    <rPh sb="9" eb="10">
      <t>ハイ</t>
    </rPh>
    <rPh sb="12" eb="13">
      <t>リョウ</t>
    </rPh>
    <rPh sb="15" eb="16">
      <t>ロ</t>
    </rPh>
    <rPh sb="16" eb="17">
      <t>ア</t>
    </rPh>
    <phoneticPr fontId="3"/>
  </si>
  <si>
    <t>9.6 安定燃焼</t>
    <rPh sb="4" eb="6">
      <t>アンテイ</t>
    </rPh>
    <rPh sb="6" eb="8">
      <t>ネンショウ</t>
    </rPh>
    <phoneticPr fontId="3"/>
  </si>
  <si>
    <t>9.7 焼却残渣の熱灼減量</t>
    <rPh sb="4" eb="6">
      <t>ショウキャク</t>
    </rPh>
    <rPh sb="6" eb="8">
      <t>ザンサ</t>
    </rPh>
    <rPh sb="9" eb="10">
      <t>ネツ</t>
    </rPh>
    <rPh sb="10" eb="11">
      <t>シャク</t>
    </rPh>
    <rPh sb="11" eb="13">
      <t>ゲンリョウ</t>
    </rPh>
    <phoneticPr fontId="3"/>
  </si>
  <si>
    <t>10.1 排ガス（1炉当たり）</t>
    <phoneticPr fontId="3"/>
  </si>
  <si>
    <t>10.2 排水基準</t>
    <phoneticPr fontId="3"/>
  </si>
  <si>
    <t>10.3 騒音</t>
    <phoneticPr fontId="3"/>
  </si>
  <si>
    <t>10.4 振動</t>
    <phoneticPr fontId="3"/>
  </si>
  <si>
    <t>10.5 悪臭</t>
    <phoneticPr fontId="3"/>
  </si>
  <si>
    <t>10.6 焼却残渣</t>
    <phoneticPr fontId="3"/>
  </si>
  <si>
    <t>10.7 作業環境に関する基準</t>
    <phoneticPr fontId="3"/>
  </si>
  <si>
    <t>1)飛灰</t>
    <phoneticPr fontId="3"/>
  </si>
  <si>
    <t>2)焼却主灰</t>
    <phoneticPr fontId="3"/>
  </si>
  <si>
    <t>1)有人室(中央制御室、管理室、見学者対応室等)</t>
    <phoneticPr fontId="3"/>
  </si>
  <si>
    <t>2)その他の室</t>
    <phoneticPr fontId="3"/>
  </si>
  <si>
    <t>11.1 騒音対策</t>
    <rPh sb="5" eb="7">
      <t>ソウオン</t>
    </rPh>
    <rPh sb="7" eb="9">
      <t>タイサク</t>
    </rPh>
    <phoneticPr fontId="3"/>
  </si>
  <si>
    <t>11.2 振動対策</t>
    <rPh sb="5" eb="7">
      <t>シンドウ</t>
    </rPh>
    <rPh sb="7" eb="9">
      <t>タイサク</t>
    </rPh>
    <phoneticPr fontId="3"/>
  </si>
  <si>
    <t>11.3 低周波音対策</t>
    <rPh sb="5" eb="8">
      <t>テイシュウハ</t>
    </rPh>
    <rPh sb="8" eb="9">
      <t>オン</t>
    </rPh>
    <rPh sb="9" eb="11">
      <t>タイサク</t>
    </rPh>
    <phoneticPr fontId="3"/>
  </si>
  <si>
    <t>11.4 粉じん対策</t>
    <rPh sb="5" eb="6">
      <t>フン</t>
    </rPh>
    <rPh sb="8" eb="10">
      <t>タイサク</t>
    </rPh>
    <phoneticPr fontId="3"/>
  </si>
  <si>
    <t>11.5 悪臭対策</t>
    <rPh sb="5" eb="7">
      <t>アクシュウ</t>
    </rPh>
    <rPh sb="7" eb="9">
      <t>タイサク</t>
    </rPh>
    <phoneticPr fontId="3"/>
  </si>
  <si>
    <t>11.6 排水対策</t>
    <rPh sb="5" eb="7">
      <t>ハイスイ</t>
    </rPh>
    <rPh sb="7" eb="9">
      <t>タイサク</t>
    </rPh>
    <phoneticPr fontId="3"/>
  </si>
  <si>
    <t>11.7 周辺環境対策</t>
    <rPh sb="5" eb="7">
      <t>シュウヘン</t>
    </rPh>
    <rPh sb="7" eb="9">
      <t>カンキョウ</t>
    </rPh>
    <rPh sb="9" eb="11">
      <t>タイサク</t>
    </rPh>
    <phoneticPr fontId="3"/>
  </si>
  <si>
    <t>13.1 安全対策</t>
    <phoneticPr fontId="3"/>
  </si>
  <si>
    <t>13.2 災害対策</t>
    <phoneticPr fontId="3"/>
  </si>
  <si>
    <t>15.2 耐水性</t>
    <phoneticPr fontId="3"/>
  </si>
  <si>
    <t>15.1 耐震性</t>
    <phoneticPr fontId="3"/>
  </si>
  <si>
    <t>1.1 小山広域保健衛生組合第２期エネルギー回収推進施設建設請負契約書</t>
    <phoneticPr fontId="3"/>
  </si>
  <si>
    <t>1.2 小山広域保健衛生組合第２期エネルギー回収推進施設運営委託契約書</t>
    <phoneticPr fontId="3"/>
  </si>
  <si>
    <t>1.3 小山広域保健衛生組合第２期エネルギー回収推進施設整備運営事業要求水準書</t>
    <phoneticPr fontId="3"/>
  </si>
  <si>
    <t>1.4 民間事業者が本事業入札時に提出する提案書</t>
    <rPh sb="23" eb="24">
      <t>ショ</t>
    </rPh>
    <phoneticPr fontId="3"/>
  </si>
  <si>
    <t>1.5 その他組合の指示するもの</t>
    <phoneticPr fontId="3"/>
  </si>
  <si>
    <t>1.1 工場棟</t>
    <phoneticPr fontId="3"/>
  </si>
  <si>
    <t>1.2 委託・許可車両用の進入路及び計量棟</t>
    <phoneticPr fontId="3"/>
  </si>
  <si>
    <t>1.3 直搬ごみ受入ヤード</t>
    <phoneticPr fontId="3"/>
  </si>
  <si>
    <t>1.4 敷地造成工事</t>
    <phoneticPr fontId="3"/>
  </si>
  <si>
    <t>1.5 外構工事</t>
    <phoneticPr fontId="3"/>
  </si>
  <si>
    <t>4.1 用地の確保</t>
    <phoneticPr fontId="3"/>
  </si>
  <si>
    <t>4.2 業務実施状況のモニタリング</t>
    <phoneticPr fontId="3"/>
  </si>
  <si>
    <t>4.3 建設費の支払</t>
    <phoneticPr fontId="3"/>
  </si>
  <si>
    <t>4.4 周辺住民の対応</t>
    <phoneticPr fontId="3"/>
  </si>
  <si>
    <t>4.5 本事業に必要な行政手続</t>
    <phoneticPr fontId="3"/>
  </si>
  <si>
    <t>4.6 その他これらを実施する上で必要な業務</t>
    <phoneticPr fontId="3"/>
  </si>
  <si>
    <t>(5)特記事項</t>
    <rPh sb="3" eb="5">
      <t>トッキ</t>
    </rPh>
    <rPh sb="5" eb="7">
      <t>ジコウ</t>
    </rPh>
    <phoneticPr fontId="3"/>
  </si>
  <si>
    <t>①形式</t>
    <phoneticPr fontId="3"/>
  </si>
  <si>
    <t>②数量</t>
  </si>
  <si>
    <t>②数量</t>
    <phoneticPr fontId="3"/>
  </si>
  <si>
    <t>③主要項目</t>
    <phoneticPr fontId="3"/>
  </si>
  <si>
    <t>④主要機器</t>
    <phoneticPr fontId="3"/>
  </si>
  <si>
    <t>⑤特記事項</t>
  </si>
  <si>
    <t>⑤特記事項</t>
    <phoneticPr fontId="3"/>
  </si>
  <si>
    <t>②数量</t>
    <phoneticPr fontId="3"/>
  </si>
  <si>
    <t>⑤付属機器</t>
    <phoneticPr fontId="3"/>
  </si>
  <si>
    <t>⑥特記事項</t>
    <phoneticPr fontId="3"/>
  </si>
  <si>
    <t>①形式</t>
    <phoneticPr fontId="3"/>
  </si>
  <si>
    <t>③主要機器</t>
    <phoneticPr fontId="3"/>
  </si>
  <si>
    <t>①活性炭貯留槽</t>
    <phoneticPr fontId="3"/>
  </si>
  <si>
    <t>②活性炭供給装置(必要に応じて設置)</t>
    <phoneticPr fontId="3"/>
  </si>
  <si>
    <t>③活性炭輸送装置(必要に応じて設置)</t>
    <phoneticPr fontId="3"/>
  </si>
  <si>
    <t>①形式</t>
    <phoneticPr fontId="3"/>
  </si>
  <si>
    <t>(a)形式</t>
    <phoneticPr fontId="3"/>
  </si>
  <si>
    <t>(b)数量</t>
    <phoneticPr fontId="3"/>
  </si>
  <si>
    <t>(c)主要項目</t>
    <phoneticPr fontId="3"/>
  </si>
  <si>
    <t>(d)付属機器</t>
    <phoneticPr fontId="3"/>
  </si>
  <si>
    <t>③主要項目（1基につき）</t>
  </si>
  <si>
    <t>③主要項目（1基につき）</t>
    <phoneticPr fontId="3"/>
  </si>
  <si>
    <t>④付属機器</t>
  </si>
  <si>
    <t>④付属機器</t>
    <phoneticPr fontId="3"/>
  </si>
  <si>
    <t>⑤付属機器</t>
    <phoneticPr fontId="3"/>
  </si>
  <si>
    <t>⑥特記事項</t>
    <phoneticPr fontId="3"/>
  </si>
  <si>
    <t>③主要項目（1式につき）</t>
    <rPh sb="7" eb="8">
      <t>シキ</t>
    </rPh>
    <phoneticPr fontId="3"/>
  </si>
  <si>
    <t>(1)ごみピット汚水貯留槽（土木建築工事に含む）</t>
    <phoneticPr fontId="3"/>
  </si>
  <si>
    <t>1)形式</t>
    <phoneticPr fontId="3"/>
  </si>
  <si>
    <t>2)ごみ汚水発生量</t>
    <phoneticPr fontId="3"/>
  </si>
  <si>
    <t>3)運転時間</t>
    <phoneticPr fontId="3"/>
  </si>
  <si>
    <t>4)処理能力</t>
    <phoneticPr fontId="3"/>
  </si>
  <si>
    <t>①構造</t>
    <phoneticPr fontId="3"/>
  </si>
  <si>
    <t>③有効容量</t>
    <phoneticPr fontId="3"/>
  </si>
  <si>
    <t>④付属機器</t>
    <phoneticPr fontId="3"/>
  </si>
  <si>
    <t>⑤特記事項</t>
    <phoneticPr fontId="3"/>
  </si>
  <si>
    <t>(2)ごみピット汚水移送ポンプ</t>
    <phoneticPr fontId="3"/>
  </si>
  <si>
    <t>(3)ごみ汚水ろ過器（必要に応じて設置）</t>
    <phoneticPr fontId="3"/>
  </si>
  <si>
    <t>③主要項目（１基につき）</t>
    <phoneticPr fontId="3"/>
  </si>
  <si>
    <t>⑤特記事項</t>
    <phoneticPr fontId="3"/>
  </si>
  <si>
    <t>(4)ろ液貯留槽（コンクリート製の場合は土木建築工事に含む）（必要に応じて設置）</t>
    <phoneticPr fontId="3"/>
  </si>
  <si>
    <t>(5)ろ液噴霧ポンプ（必要に応じて設置）</t>
    <phoneticPr fontId="3"/>
  </si>
  <si>
    <t>(6)ろ液噴霧器（必要に応じて設置）</t>
    <phoneticPr fontId="3"/>
  </si>
  <si>
    <t>2)有機系処理能力</t>
    <phoneticPr fontId="3"/>
  </si>
  <si>
    <t>3)無機系処理能力</t>
    <phoneticPr fontId="3"/>
  </si>
  <si>
    <t>4)混合処理能力</t>
    <phoneticPr fontId="3"/>
  </si>
  <si>
    <t>(1)槽類仕様（参考）</t>
    <phoneticPr fontId="3"/>
  </si>
  <si>
    <t>(2)ポンプ・ブロワ類仕様（参考）</t>
    <phoneticPr fontId="3"/>
  </si>
  <si>
    <t>(3)塔、機器類仕様（参考）</t>
    <phoneticPr fontId="3"/>
  </si>
  <si>
    <t>(4)薬液タンク類（参考）</t>
    <phoneticPr fontId="3"/>
  </si>
  <si>
    <t>11.9 電気配線工事</t>
  </si>
  <si>
    <t>1)工事方法</t>
    <phoneticPr fontId="3"/>
  </si>
  <si>
    <t>2)接地工事</t>
    <phoneticPr fontId="3"/>
  </si>
  <si>
    <t>3)主要配線材料</t>
    <phoneticPr fontId="3"/>
  </si>
  <si>
    <t>4)特記事項</t>
    <phoneticPr fontId="3"/>
  </si>
  <si>
    <t>①煙道中ばいじん濃度計</t>
    <rPh sb="1" eb="2">
      <t>ケムリ</t>
    </rPh>
    <phoneticPr fontId="3"/>
  </si>
  <si>
    <t>②煙道中窒素酸化物濃度計</t>
    <phoneticPr fontId="3"/>
  </si>
  <si>
    <t>③煙道中硫黄酸化物濃度計</t>
    <phoneticPr fontId="3"/>
  </si>
  <si>
    <t>④煙道中塩化水素濃度計</t>
    <phoneticPr fontId="3"/>
  </si>
  <si>
    <t>⑤煙道中一酸化炭素濃度計</t>
    <phoneticPr fontId="3"/>
  </si>
  <si>
    <t>⑥煙道中酸素濃度計</t>
    <phoneticPr fontId="3"/>
  </si>
  <si>
    <t>⑦煙道中水銀濃度計</t>
    <phoneticPr fontId="3"/>
  </si>
  <si>
    <t>⑧風向風速計（必要に応じて設置）</t>
    <phoneticPr fontId="3"/>
  </si>
  <si>
    <t>⑨大気温度計（必要に応じて設置）</t>
    <phoneticPr fontId="3"/>
  </si>
  <si>
    <t>⑩その他必要な測定機器</t>
    <phoneticPr fontId="3"/>
  </si>
  <si>
    <t>(a)形式</t>
    <rPh sb="3" eb="5">
      <t>ケイシキ</t>
    </rPh>
    <phoneticPr fontId="3"/>
  </si>
  <si>
    <t>(b)数量</t>
    <rPh sb="3" eb="5">
      <t>スウリョウ</t>
    </rPh>
    <phoneticPr fontId="3"/>
  </si>
  <si>
    <t>(c)測定範囲</t>
    <rPh sb="3" eb="5">
      <t>ソクテイ</t>
    </rPh>
    <rPh sb="5" eb="7">
      <t>ハンイ</t>
    </rPh>
    <phoneticPr fontId="3"/>
  </si>
  <si>
    <t>②外壁</t>
    <phoneticPr fontId="3"/>
  </si>
  <si>
    <t>③屋根</t>
    <phoneticPr fontId="3"/>
  </si>
  <si>
    <t>④建屋規模</t>
    <phoneticPr fontId="3"/>
  </si>
  <si>
    <t>⑥共通仕様</t>
    <phoneticPr fontId="3"/>
  </si>
  <si>
    <t>(a)一般名称</t>
    <phoneticPr fontId="3"/>
  </si>
  <si>
    <t>(b)使用原板</t>
    <phoneticPr fontId="3"/>
  </si>
  <si>
    <t>(c)塗料樹脂</t>
    <phoneticPr fontId="3"/>
  </si>
  <si>
    <t>(d)耐食性</t>
    <phoneticPr fontId="3"/>
  </si>
  <si>
    <t>(e)防水</t>
    <rPh sb="3" eb="5">
      <t>ボウスイ</t>
    </rPh>
    <phoneticPr fontId="3"/>
  </si>
  <si>
    <t>(a)建築面積</t>
    <rPh sb="3" eb="5">
      <t>ケンチク</t>
    </rPh>
    <rPh sb="5" eb="7">
      <t>メンセキ</t>
    </rPh>
    <phoneticPr fontId="3"/>
  </si>
  <si>
    <t>(b)建築延床面積</t>
    <rPh sb="3" eb="5">
      <t>ケンチク</t>
    </rPh>
    <rPh sb="5" eb="6">
      <t>ノ</t>
    </rPh>
    <rPh sb="6" eb="9">
      <t>ユカメンセキ</t>
    </rPh>
    <phoneticPr fontId="3"/>
  </si>
  <si>
    <t>(c)各階床面積</t>
    <rPh sb="3" eb="5">
      <t>カクカイ</t>
    </rPh>
    <rPh sb="5" eb="6">
      <t>ユカ</t>
    </rPh>
    <rPh sb="6" eb="8">
      <t>メンセキ</t>
    </rPh>
    <phoneticPr fontId="3"/>
  </si>
  <si>
    <t>(d)軒高</t>
    <rPh sb="3" eb="5">
      <t>ノキダカ</t>
    </rPh>
    <phoneticPr fontId="3"/>
  </si>
  <si>
    <t>(e)最高の高さ</t>
    <rPh sb="3" eb="5">
      <t>サイコウ</t>
    </rPh>
    <rPh sb="6" eb="7">
      <t>タカ</t>
    </rPh>
    <phoneticPr fontId="3"/>
  </si>
  <si>
    <t>⑤室内仕上（資料6 建築仕上げ表を参考にして選定する。）</t>
    <phoneticPr fontId="3"/>
  </si>
  <si>
    <t>②見学者ルート</t>
    <phoneticPr fontId="3"/>
  </si>
  <si>
    <t>①見学先</t>
    <rPh sb="1" eb="3">
      <t>ケンガク</t>
    </rPh>
    <phoneticPr fontId="3"/>
  </si>
  <si>
    <t>(1)法面・擁壁</t>
    <rPh sb="3" eb="5">
      <t>ノリメン</t>
    </rPh>
    <rPh sb="6" eb="8">
      <t>ヨウヘキ</t>
    </rPh>
    <phoneticPr fontId="3"/>
  </si>
  <si>
    <t>(a)生活用水</t>
  </si>
  <si>
    <t>(b)雑用水</t>
  </si>
  <si>
    <t>(ｱ)運転職員</t>
  </si>
  <si>
    <t>(ｲ)見学者（最大）</t>
  </si>
  <si>
    <t>(ｱ)床洗浄水</t>
  </si>
  <si>
    <t>(ｲ)洗車用</t>
  </si>
  <si>
    <t>(ｳ)散水用</t>
  </si>
  <si>
    <r>
      <t>(ｴ)</t>
    </r>
    <r>
      <rPr>
        <sz val="11"/>
        <rFont val="HGｺﾞｼｯｸM"/>
        <family val="3"/>
        <charset val="128"/>
      </rPr>
      <t>その他</t>
    </r>
    <rPh sb="5" eb="6">
      <t>タ</t>
    </rPh>
    <phoneticPr fontId="3"/>
  </si>
  <si>
    <t>②数量</t>
    <phoneticPr fontId="3"/>
  </si>
  <si>
    <t>③定員</t>
    <rPh sb="1" eb="3">
      <t>テイイン</t>
    </rPh>
    <phoneticPr fontId="3"/>
  </si>
  <si>
    <t>④積載重量</t>
    <phoneticPr fontId="3"/>
  </si>
  <si>
    <t>⑤停止階</t>
    <phoneticPr fontId="3"/>
  </si>
  <si>
    <t>⑥運転方式</t>
    <phoneticPr fontId="3"/>
  </si>
  <si>
    <t>⑦警報表示</t>
    <phoneticPr fontId="3"/>
  </si>
  <si>
    <t>⑧特記事項</t>
    <phoneticPr fontId="3"/>
  </si>
  <si>
    <t>②数量</t>
    <phoneticPr fontId="3"/>
  </si>
  <si>
    <t>③積載重量</t>
    <rPh sb="1" eb="3">
      <t>セキサイ</t>
    </rPh>
    <rPh sb="3" eb="5">
      <t>ジュウリョウ</t>
    </rPh>
    <phoneticPr fontId="3"/>
  </si>
  <si>
    <t>④停止階</t>
    <rPh sb="1" eb="3">
      <t>テイシ</t>
    </rPh>
    <rPh sb="3" eb="4">
      <t>カイ</t>
    </rPh>
    <phoneticPr fontId="3"/>
  </si>
  <si>
    <t>⑤運転方式</t>
    <phoneticPr fontId="3"/>
  </si>
  <si>
    <t>⑥警報表示</t>
    <phoneticPr fontId="3"/>
  </si>
  <si>
    <t>⑦特記事項</t>
    <rPh sb="1" eb="3">
      <t>トッキ</t>
    </rPh>
    <rPh sb="3" eb="5">
      <t>ジコウ</t>
    </rPh>
    <phoneticPr fontId="3"/>
  </si>
  <si>
    <t>3.1 造成面積</t>
    <phoneticPr fontId="3"/>
  </si>
  <si>
    <t>3.2 造成レベル</t>
    <phoneticPr fontId="3"/>
  </si>
  <si>
    <t>第3章 本施設の運営に係る業務</t>
    <phoneticPr fontId="3"/>
  </si>
  <si>
    <t>2.1 教育訓練計画書の作成</t>
    <phoneticPr fontId="3"/>
  </si>
  <si>
    <t>2.2 教育訓練の実施</t>
    <phoneticPr fontId="3"/>
  </si>
  <si>
    <t>1.1 処理対象物の搬入業務（構成市町村）</t>
    <rPh sb="4" eb="6">
      <t>ショリ</t>
    </rPh>
    <rPh sb="6" eb="8">
      <t>タイショウ</t>
    </rPh>
    <rPh sb="8" eb="9">
      <t>ブツ</t>
    </rPh>
    <rPh sb="10" eb="12">
      <t>ハンニュウ</t>
    </rPh>
    <rPh sb="15" eb="17">
      <t>コウセイ</t>
    </rPh>
    <rPh sb="17" eb="19">
      <t>シチョウ</t>
    </rPh>
    <rPh sb="19" eb="20">
      <t>ソン</t>
    </rPh>
    <phoneticPr fontId="3"/>
  </si>
  <si>
    <t>1.2 運営モニタリング業務</t>
    <phoneticPr fontId="3"/>
  </si>
  <si>
    <t>1.3 後納車両の料金徴収業務</t>
    <rPh sb="4" eb="6">
      <t>コウノウ</t>
    </rPh>
    <rPh sb="6" eb="8">
      <t>シャリョウ</t>
    </rPh>
    <rPh sb="9" eb="11">
      <t>リョウキン</t>
    </rPh>
    <rPh sb="11" eb="13">
      <t>チョウシュウ</t>
    </rPh>
    <rPh sb="13" eb="15">
      <t>ギョウム</t>
    </rPh>
    <phoneticPr fontId="3"/>
  </si>
  <si>
    <t>1.4 焼却主灰等運搬・資源化業務</t>
    <phoneticPr fontId="3"/>
  </si>
  <si>
    <t>1.5 住民対応業務（組合が行うべきもの）</t>
    <phoneticPr fontId="3"/>
  </si>
  <si>
    <t>1.6 見学者対応業務</t>
    <phoneticPr fontId="3"/>
  </si>
  <si>
    <t>1.7 本事業で整備した施設以外の施設の補修・更新</t>
    <phoneticPr fontId="3"/>
  </si>
  <si>
    <t>1.8 運営費支払業務</t>
    <phoneticPr fontId="3"/>
  </si>
  <si>
    <t>2.1 ごみ処理状況の確認</t>
    <phoneticPr fontId="3"/>
  </si>
  <si>
    <t>2.2 ごみ質の確認</t>
    <phoneticPr fontId="3"/>
  </si>
  <si>
    <t>2.3 各種用役の確認</t>
    <phoneticPr fontId="3"/>
  </si>
  <si>
    <t>2.4 副生成物の発生量の確認</t>
    <phoneticPr fontId="3"/>
  </si>
  <si>
    <t>2.5 保守、点検状況の確認</t>
    <phoneticPr fontId="3"/>
  </si>
  <si>
    <t>2.6 安全体制、緊急連絡等の体制の確認</t>
    <phoneticPr fontId="3"/>
  </si>
  <si>
    <t>2.7 安全教育、避難訓練等の実施状況の確認</t>
    <phoneticPr fontId="3"/>
  </si>
  <si>
    <t>2.8 事故記録と予防保全の周知状況の確認</t>
    <phoneticPr fontId="3"/>
  </si>
  <si>
    <t>2.9 緊急対応マニュアルの評価及び実施状況の確認</t>
    <phoneticPr fontId="3"/>
  </si>
  <si>
    <t>2.10 初期故障、各設備不具合事項への対応状況の確認</t>
    <phoneticPr fontId="3"/>
  </si>
  <si>
    <t>2.11 公害防止基準等の各基準値への適合性の確認</t>
    <phoneticPr fontId="3"/>
  </si>
  <si>
    <t>2.12 環境モニタリング</t>
    <phoneticPr fontId="3"/>
  </si>
  <si>
    <t>2.13 運転状況、薬品等使用状況の確認</t>
    <phoneticPr fontId="3"/>
  </si>
  <si>
    <t>2.14 事業運営の確認及び評価（決算報告書及び環境報告書）</t>
    <phoneticPr fontId="3"/>
  </si>
  <si>
    <t>1)ごみの概要</t>
    <phoneticPr fontId="3"/>
  </si>
  <si>
    <t>運営変動費</t>
    <rPh sb="0" eb="2">
      <t>ウンエイ</t>
    </rPh>
    <rPh sb="2" eb="4">
      <t>ヘンドウ</t>
    </rPh>
    <rPh sb="4" eb="5">
      <t>ヒ</t>
    </rPh>
    <phoneticPr fontId="5"/>
  </si>
  <si>
    <t>　令和　年　月　日付で入札公告のありました小山広域保健衛生組合第２期エネルギー回収推進施設整備・運営事業の入札説明書第4章 2.8で規定された概要ヒアリングにおいて確認を希望する事項について、下記のとおり提出します。</t>
    <phoneticPr fontId="3"/>
  </si>
  <si>
    <t>施設整備費内訳書</t>
    <rPh sb="0" eb="2">
      <t>シセツ</t>
    </rPh>
    <rPh sb="2" eb="4">
      <t>セイビ</t>
    </rPh>
    <rPh sb="4" eb="5">
      <t>ヒ</t>
    </rPh>
    <rPh sb="5" eb="8">
      <t>ウチワケショ</t>
    </rPh>
    <phoneticPr fontId="3"/>
  </si>
  <si>
    <t>2.プラント工事</t>
    <rPh sb="6" eb="8">
      <t>コウジ</t>
    </rPh>
    <phoneticPr fontId="3"/>
  </si>
  <si>
    <t>①受入供給設備工事</t>
    <phoneticPr fontId="3"/>
  </si>
  <si>
    <t>⑬その他必要な設備工事</t>
    <rPh sb="3" eb="4">
      <t>タ</t>
    </rPh>
    <rPh sb="4" eb="6">
      <t>ヒツヨウ</t>
    </rPh>
    <rPh sb="7" eb="9">
      <t>セツビ</t>
    </rPh>
    <rPh sb="9" eb="11">
      <t>コウジ</t>
    </rPh>
    <phoneticPr fontId="3"/>
  </si>
  <si>
    <t>2023（令和5）年度</t>
    <rPh sb="5" eb="7">
      <t>レイワ</t>
    </rPh>
    <rPh sb="9" eb="11">
      <t>ネンド</t>
    </rPh>
    <phoneticPr fontId="3"/>
  </si>
  <si>
    <t>2026（令和8）年度</t>
    <rPh sb="5" eb="7">
      <t>レイワ</t>
    </rPh>
    <rPh sb="9" eb="11">
      <t>ネンド</t>
    </rPh>
    <phoneticPr fontId="38"/>
  </si>
  <si>
    <t>⑤その他の工事等</t>
    <rPh sb="3" eb="4">
      <t>タ</t>
    </rPh>
    <rPh sb="5" eb="7">
      <t>コウジ</t>
    </rPh>
    <rPh sb="7" eb="8">
      <t>ナド</t>
    </rPh>
    <phoneticPr fontId="76"/>
  </si>
  <si>
    <t>3.管理棟解体撤去工事</t>
    <rPh sb="2" eb="4">
      <t>カンリ</t>
    </rPh>
    <rPh sb="4" eb="5">
      <t>トウ</t>
    </rPh>
    <rPh sb="5" eb="7">
      <t>カイタイ</t>
    </rPh>
    <rPh sb="7" eb="9">
      <t>テッキョ</t>
    </rPh>
    <rPh sb="9" eb="11">
      <t>コウジ</t>
    </rPh>
    <phoneticPr fontId="3"/>
  </si>
  <si>
    <r>
      <t>様式（様式第9号）の入力は緑色網掛けのセル</t>
    </r>
    <r>
      <rPr>
        <sz val="14"/>
        <color rgb="FFCCFFCC"/>
        <rFont val="HGｺﾞｼｯｸM"/>
        <family val="3"/>
        <charset val="128"/>
      </rPr>
      <t>■</t>
    </r>
    <r>
      <rPr>
        <sz val="11"/>
        <rFont val="HGｺﾞｼｯｸM"/>
        <family val="3"/>
        <charset val="128"/>
      </rPr>
      <t>にのみ入力する。</t>
    </r>
    <rPh sb="0" eb="2">
      <t>ヨウシキ</t>
    </rPh>
    <rPh sb="3" eb="5">
      <t>ヨウシキ</t>
    </rPh>
    <rPh sb="5" eb="6">
      <t>ダイ</t>
    </rPh>
    <rPh sb="7" eb="8">
      <t>ゴウ</t>
    </rPh>
    <rPh sb="10" eb="12">
      <t>ニュウリョク</t>
    </rPh>
    <rPh sb="13" eb="15">
      <t>ミドリイロ</t>
    </rPh>
    <rPh sb="15" eb="17">
      <t>アミカ</t>
    </rPh>
    <phoneticPr fontId="5"/>
  </si>
  <si>
    <t>　様式第9-5号又は様式第9-7号に記載する。</t>
    <rPh sb="1" eb="3">
      <t>ヨウシキ</t>
    </rPh>
    <rPh sb="3" eb="4">
      <t>ダイ</t>
    </rPh>
    <rPh sb="7" eb="8">
      <t>ゴウ</t>
    </rPh>
    <rPh sb="8" eb="9">
      <t>マタ</t>
    </rPh>
    <rPh sb="10" eb="12">
      <t>ヨウシキ</t>
    </rPh>
    <rPh sb="12" eb="13">
      <t>ダイ</t>
    </rPh>
    <rPh sb="16" eb="17">
      <t>ゴウ</t>
    </rPh>
    <rPh sb="18" eb="20">
      <t>キサイ</t>
    </rPh>
    <phoneticPr fontId="76"/>
  </si>
  <si>
    <t>　該当設備不要の理由、代替設備について様式第9-5号又は様式第9-7号で説明する。</t>
    <phoneticPr fontId="5"/>
  </si>
  <si>
    <t>様式第9-1号</t>
    <rPh sb="0" eb="2">
      <t>ヨウシキ</t>
    </rPh>
    <rPh sb="2" eb="3">
      <t>ダイ</t>
    </rPh>
    <rPh sb="6" eb="7">
      <t>ゴウ</t>
    </rPh>
    <phoneticPr fontId="76"/>
  </si>
  <si>
    <t>様式第9-2号～様式第9-5号</t>
    <rPh sb="0" eb="2">
      <t>ヨウシキ</t>
    </rPh>
    <rPh sb="2" eb="3">
      <t>ダイ</t>
    </rPh>
    <rPh sb="6" eb="7">
      <t>ゴウ</t>
    </rPh>
    <rPh sb="8" eb="10">
      <t>ヨウシキ</t>
    </rPh>
    <rPh sb="10" eb="11">
      <t>ダイ</t>
    </rPh>
    <rPh sb="14" eb="15">
      <t>ゴウ</t>
    </rPh>
    <phoneticPr fontId="76"/>
  </si>
  <si>
    <t>様式第9-6号～様式第9-7号</t>
    <rPh sb="0" eb="2">
      <t>ヨウシキ</t>
    </rPh>
    <rPh sb="2" eb="3">
      <t>ダイ</t>
    </rPh>
    <rPh sb="6" eb="7">
      <t>ゴウ</t>
    </rPh>
    <rPh sb="8" eb="10">
      <t>ヨウシキ</t>
    </rPh>
    <rPh sb="10" eb="11">
      <t>ダイ</t>
    </rPh>
    <rPh sb="14" eb="15">
      <t>ゴウ</t>
    </rPh>
    <phoneticPr fontId="76"/>
  </si>
  <si>
    <t>様式第9-8号</t>
  </si>
  <si>
    <t>様式第9-9号</t>
  </si>
  <si>
    <t>本施設設備のリスクアセスメントの考え方、実施方法の説明</t>
    <rPh sb="0" eb="1">
      <t>ホン</t>
    </rPh>
    <rPh sb="1" eb="3">
      <t>シセツ</t>
    </rPh>
    <rPh sb="3" eb="5">
      <t>セツビ</t>
    </rPh>
    <rPh sb="16" eb="17">
      <t>カンガ</t>
    </rPh>
    <rPh sb="18" eb="19">
      <t>カタ</t>
    </rPh>
    <rPh sb="20" eb="22">
      <t>ジッシ</t>
    </rPh>
    <rPh sb="22" eb="24">
      <t>ホウホウ</t>
    </rPh>
    <rPh sb="25" eb="27">
      <t>セツメイ</t>
    </rPh>
    <phoneticPr fontId="76"/>
  </si>
  <si>
    <t>排ガスに係る最大着地濃度を算出し、算出に当たり根拠としたデータ、引用理由、計算式及び算出過程等を示す。</t>
    <rPh sb="0" eb="1">
      <t>ハイ</t>
    </rPh>
    <rPh sb="4" eb="5">
      <t>カカ</t>
    </rPh>
    <rPh sb="6" eb="8">
      <t>サイダイ</t>
    </rPh>
    <rPh sb="8" eb="10">
      <t>チャクチ</t>
    </rPh>
    <rPh sb="10" eb="12">
      <t>ノウド</t>
    </rPh>
    <rPh sb="13" eb="15">
      <t>サンシュツ</t>
    </rPh>
    <rPh sb="17" eb="19">
      <t>サンシュツ</t>
    </rPh>
    <rPh sb="23" eb="25">
      <t>コンキョ</t>
    </rPh>
    <rPh sb="32" eb="34">
      <t>インヨウ</t>
    </rPh>
    <rPh sb="34" eb="36">
      <t>リユウ</t>
    </rPh>
    <rPh sb="37" eb="40">
      <t>ケイサンシキ</t>
    </rPh>
    <rPh sb="40" eb="41">
      <t>オヨ</t>
    </rPh>
    <rPh sb="42" eb="44">
      <t>サンシュツ</t>
    </rPh>
    <rPh sb="44" eb="46">
      <t>カテイ</t>
    </rPh>
    <rPh sb="46" eb="47">
      <t>トウ</t>
    </rPh>
    <rPh sb="48" eb="49">
      <t>シメ</t>
    </rPh>
    <phoneticPr fontId="5"/>
  </si>
  <si>
    <t>様式第11-6号に示す温室効果ガス（二酸化炭素換算）排出量について、その算出根拠となる計算式及び算出過程等を示す</t>
    <rPh sb="0" eb="2">
      <t>ヨウシキ</t>
    </rPh>
    <rPh sb="2" eb="3">
      <t>ダイ</t>
    </rPh>
    <rPh sb="7" eb="8">
      <t>ゴウ</t>
    </rPh>
    <rPh sb="9" eb="10">
      <t>シメ</t>
    </rPh>
    <rPh sb="11" eb="13">
      <t>オンシツ</t>
    </rPh>
    <rPh sb="13" eb="15">
      <t>コウカ</t>
    </rPh>
    <rPh sb="18" eb="21">
      <t>ニサンカ</t>
    </rPh>
    <rPh sb="21" eb="23">
      <t>タンソ</t>
    </rPh>
    <rPh sb="23" eb="25">
      <t>カンザン</t>
    </rPh>
    <rPh sb="26" eb="28">
      <t>ハイシュツ</t>
    </rPh>
    <rPh sb="28" eb="29">
      <t>リョウ</t>
    </rPh>
    <rPh sb="36" eb="38">
      <t>サンシュツ</t>
    </rPh>
    <rPh sb="38" eb="40">
      <t>コンキョ</t>
    </rPh>
    <rPh sb="43" eb="45">
      <t>ケイサン</t>
    </rPh>
    <rPh sb="45" eb="46">
      <t>シキ</t>
    </rPh>
    <rPh sb="46" eb="47">
      <t>オヨ</t>
    </rPh>
    <rPh sb="48" eb="50">
      <t>サンシュツ</t>
    </rPh>
    <rPh sb="50" eb="52">
      <t>カテイ</t>
    </rPh>
    <rPh sb="52" eb="53">
      <t>トウ</t>
    </rPh>
    <rPh sb="54" eb="55">
      <t>シメ</t>
    </rPh>
    <phoneticPr fontId="5"/>
  </si>
  <si>
    <t>様式第11-8号に示す焼却残渣発生量及び算出式について、算出式設定根拠等を示す</t>
    <rPh sb="0" eb="2">
      <t>ヨウシキ</t>
    </rPh>
    <rPh sb="2" eb="3">
      <t>ダイ</t>
    </rPh>
    <rPh sb="7" eb="8">
      <t>ゴウ</t>
    </rPh>
    <rPh sb="9" eb="10">
      <t>シメ</t>
    </rPh>
    <rPh sb="11" eb="13">
      <t>ショウキャク</t>
    </rPh>
    <rPh sb="13" eb="15">
      <t>ザンサ</t>
    </rPh>
    <rPh sb="15" eb="17">
      <t>ハッセイ</t>
    </rPh>
    <rPh sb="17" eb="18">
      <t>リョウ</t>
    </rPh>
    <rPh sb="18" eb="19">
      <t>オヨ</t>
    </rPh>
    <rPh sb="20" eb="22">
      <t>サンシュツ</t>
    </rPh>
    <rPh sb="22" eb="23">
      <t>シキ</t>
    </rPh>
    <rPh sb="28" eb="30">
      <t>サンシュツ</t>
    </rPh>
    <rPh sb="30" eb="31">
      <t>シキ</t>
    </rPh>
    <rPh sb="31" eb="33">
      <t>セッテイ</t>
    </rPh>
    <rPh sb="33" eb="35">
      <t>コンキョ</t>
    </rPh>
    <rPh sb="35" eb="36">
      <t>トウ</t>
    </rPh>
    <rPh sb="37" eb="38">
      <t>シメ</t>
    </rPh>
    <phoneticPr fontId="5"/>
  </si>
  <si>
    <t>事業区域全体を示した図を表示すること。</t>
    <rPh sb="0" eb="2">
      <t>ジギョウ</t>
    </rPh>
    <rPh sb="2" eb="4">
      <t>クイキ</t>
    </rPh>
    <rPh sb="4" eb="6">
      <t>ゼンタイ</t>
    </rPh>
    <rPh sb="7" eb="8">
      <t>シメ</t>
    </rPh>
    <rPh sb="10" eb="11">
      <t>ズ</t>
    </rPh>
    <rPh sb="12" eb="14">
      <t>ヒョウジ</t>
    </rPh>
    <phoneticPr fontId="3"/>
  </si>
  <si>
    <t>(8)煙突拡散計算書</t>
    <rPh sb="3" eb="5">
      <t>エントツ</t>
    </rPh>
    <rPh sb="5" eb="7">
      <t>カクサン</t>
    </rPh>
    <rPh sb="7" eb="10">
      <t>ケイサンショ</t>
    </rPh>
    <phoneticPr fontId="5"/>
  </si>
  <si>
    <t>(9)温室効果ガス排出量計算書</t>
    <rPh sb="3" eb="5">
      <t>オンシツ</t>
    </rPh>
    <rPh sb="5" eb="7">
      <t>コウカ</t>
    </rPh>
    <rPh sb="9" eb="11">
      <t>ハイシュツ</t>
    </rPh>
    <rPh sb="11" eb="12">
      <t>リョウ</t>
    </rPh>
    <rPh sb="12" eb="15">
      <t>ケイサンショ</t>
    </rPh>
    <phoneticPr fontId="5"/>
  </si>
  <si>
    <t>(10)焼却残渣発生量計算書</t>
    <rPh sb="4" eb="6">
      <t>ショウキャク</t>
    </rPh>
    <rPh sb="6" eb="8">
      <t>ザンサ</t>
    </rPh>
    <rPh sb="8" eb="10">
      <t>ハッセイ</t>
    </rPh>
    <rPh sb="10" eb="11">
      <t>リョウ</t>
    </rPh>
    <rPh sb="11" eb="14">
      <t>ケイサンショ</t>
    </rPh>
    <phoneticPr fontId="5"/>
  </si>
  <si>
    <t>2) 施設配置図</t>
    <rPh sb="3" eb="5">
      <t>シセツ</t>
    </rPh>
    <rPh sb="5" eb="7">
      <t>ハイチ</t>
    </rPh>
    <rPh sb="7" eb="8">
      <t>ズ</t>
    </rPh>
    <phoneticPr fontId="3"/>
  </si>
  <si>
    <t>2.3　施工計画</t>
    <rPh sb="4" eb="6">
      <t>セコウ</t>
    </rPh>
    <rPh sb="6" eb="8">
      <t>ケイカク</t>
    </rPh>
    <phoneticPr fontId="5"/>
  </si>
  <si>
    <t>2.4　各階機器配置図、断面図</t>
    <rPh sb="12" eb="15">
      <t>ダンメンズ</t>
    </rPh>
    <phoneticPr fontId="5"/>
  </si>
  <si>
    <t>2.5　フローシート</t>
    <phoneticPr fontId="5"/>
  </si>
  <si>
    <t>2.6　焼却炉築炉構造図，断面図</t>
    <rPh sb="4" eb="6">
      <t>ショウキャク</t>
    </rPh>
    <rPh sb="6" eb="7">
      <t>ロ</t>
    </rPh>
    <rPh sb="7" eb="8">
      <t>チク</t>
    </rPh>
    <rPh sb="8" eb="9">
      <t>ロ</t>
    </rPh>
    <rPh sb="9" eb="12">
      <t>コウゾウズ</t>
    </rPh>
    <rPh sb="13" eb="16">
      <t>ダンメンズ</t>
    </rPh>
    <phoneticPr fontId="5"/>
  </si>
  <si>
    <t>2.7　焼却装置組立図</t>
    <rPh sb="4" eb="6">
      <t>ショウキャク</t>
    </rPh>
    <rPh sb="6" eb="8">
      <t>ソウチ</t>
    </rPh>
    <rPh sb="8" eb="11">
      <t>クミタテズ</t>
    </rPh>
    <phoneticPr fontId="5"/>
  </si>
  <si>
    <t>2.8　煙突組立図及び姿図</t>
    <rPh sb="4" eb="6">
      <t>エントツ</t>
    </rPh>
    <rPh sb="6" eb="9">
      <t>クミタテズ</t>
    </rPh>
    <rPh sb="9" eb="10">
      <t>オヨ</t>
    </rPh>
    <rPh sb="11" eb="12">
      <t>スガタ</t>
    </rPh>
    <rPh sb="12" eb="13">
      <t>ズ</t>
    </rPh>
    <phoneticPr fontId="5"/>
  </si>
  <si>
    <t>2.9　炉内及び通過ガス温度分布図</t>
    <rPh sb="4" eb="6">
      <t>ロナイ</t>
    </rPh>
    <rPh sb="6" eb="7">
      <t>オヨ</t>
    </rPh>
    <rPh sb="8" eb="10">
      <t>ツウカ</t>
    </rPh>
    <rPh sb="12" eb="14">
      <t>オンド</t>
    </rPh>
    <rPh sb="14" eb="17">
      <t>ブンプズ</t>
    </rPh>
    <phoneticPr fontId="5"/>
  </si>
  <si>
    <t>2.10　中央制御システム構成図</t>
    <rPh sb="5" eb="7">
      <t>チュウオウ</t>
    </rPh>
    <rPh sb="7" eb="9">
      <t>セイギョ</t>
    </rPh>
    <rPh sb="13" eb="16">
      <t>コウセイズ</t>
    </rPh>
    <phoneticPr fontId="5"/>
  </si>
  <si>
    <t>2.11　電気設備主要回路単線系統図</t>
    <rPh sb="5" eb="7">
      <t>デンキ</t>
    </rPh>
    <rPh sb="7" eb="9">
      <t>セツビ</t>
    </rPh>
    <rPh sb="9" eb="11">
      <t>シュヨウ</t>
    </rPh>
    <rPh sb="11" eb="13">
      <t>カイロ</t>
    </rPh>
    <rPh sb="13" eb="15">
      <t>タンセン</t>
    </rPh>
    <rPh sb="15" eb="18">
      <t>ケイトウズ</t>
    </rPh>
    <phoneticPr fontId="5"/>
  </si>
  <si>
    <t>2.12　施設全体鳥瞰図</t>
    <rPh sb="5" eb="7">
      <t>シセツ</t>
    </rPh>
    <rPh sb="7" eb="9">
      <t>ゼンタイ</t>
    </rPh>
    <rPh sb="9" eb="12">
      <t>チョウカンズ</t>
    </rPh>
    <phoneticPr fontId="5"/>
  </si>
  <si>
    <t>2.13　建築概要表，仕上表</t>
    <rPh sb="5" eb="7">
      <t>ケンチク</t>
    </rPh>
    <rPh sb="7" eb="9">
      <t>ガイヨウ</t>
    </rPh>
    <rPh sb="9" eb="10">
      <t>ヒョウ</t>
    </rPh>
    <rPh sb="11" eb="13">
      <t>シア</t>
    </rPh>
    <rPh sb="13" eb="14">
      <t>ヒョウ</t>
    </rPh>
    <phoneticPr fontId="5"/>
  </si>
  <si>
    <t>2.14　建築一般図</t>
    <rPh sb="5" eb="7">
      <t>ケンチク</t>
    </rPh>
    <rPh sb="7" eb="9">
      <t>イッパン</t>
    </rPh>
    <rPh sb="9" eb="10">
      <t>ズ</t>
    </rPh>
    <phoneticPr fontId="5"/>
  </si>
  <si>
    <t>2.15　資機材の搬入計画図</t>
    <rPh sb="5" eb="8">
      <t>シキザイ</t>
    </rPh>
    <rPh sb="9" eb="11">
      <t>ハンニュウ</t>
    </rPh>
    <rPh sb="11" eb="13">
      <t>ケイカク</t>
    </rPh>
    <rPh sb="13" eb="14">
      <t>ズ</t>
    </rPh>
    <phoneticPr fontId="5"/>
  </si>
  <si>
    <t>2.16　その他必要な図面</t>
    <rPh sb="7" eb="8">
      <t>タ</t>
    </rPh>
    <rPh sb="8" eb="10">
      <t>ヒツヨウ</t>
    </rPh>
    <rPh sb="11" eb="13">
      <t>ズメン</t>
    </rPh>
    <phoneticPr fontId="5"/>
  </si>
  <si>
    <t>燃えるごみ40,833t/年の処理対象物の処理を行うものとする</t>
    <rPh sb="0" eb="1">
      <t>モ</t>
    </rPh>
    <rPh sb="13" eb="14">
      <t>ネン</t>
    </rPh>
    <rPh sb="15" eb="17">
      <t>ショリ</t>
    </rPh>
    <rPh sb="17" eb="20">
      <t>タイショウブツ</t>
    </rPh>
    <rPh sb="21" eb="23">
      <t>ショリ</t>
    </rPh>
    <rPh sb="24" eb="25">
      <t>オコナ</t>
    </rPh>
    <phoneticPr fontId="5"/>
  </si>
  <si>
    <t>生活排水　　下水道施設へ送水</t>
    <rPh sb="0" eb="2">
      <t>セイカツ</t>
    </rPh>
    <rPh sb="2" eb="4">
      <t>ハイスイ</t>
    </rPh>
    <rPh sb="6" eb="9">
      <t>ゲスイドウ</t>
    </rPh>
    <rPh sb="9" eb="11">
      <t>シセツ</t>
    </rPh>
    <rPh sb="12" eb="14">
      <t>ソウスイ</t>
    </rPh>
    <phoneticPr fontId="76"/>
  </si>
  <si>
    <t>幅〔　　　〕m×高さ〔　　　〕m</t>
    <rPh sb="8" eb="9">
      <t>タカ</t>
    </rPh>
    <phoneticPr fontId="5"/>
  </si>
  <si>
    <t>全門同時開時〔　　　〕秒以内</t>
    <rPh sb="0" eb="1">
      <t>ゼン</t>
    </rPh>
    <phoneticPr fontId="5"/>
  </si>
  <si>
    <t>幅〔　　　〕m×高さ〔　　　〕m</t>
  </si>
  <si>
    <t>幅〔　〕m×奥行〔　〕m×深さ〔　〕m</t>
  </si>
  <si>
    <t>鉄筋コンクリート造（水密性コンクリート）</t>
    <rPh sb="10" eb="11">
      <t>スイ</t>
    </rPh>
    <rPh sb="11" eb="12">
      <t>ミツ</t>
    </rPh>
    <rPh sb="12" eb="13">
      <t>セイ</t>
    </rPh>
    <phoneticPr fontId="5"/>
  </si>
  <si>
    <t>幅〔　〕m×奥行き〔　〕m×深さ〔　　〕m</t>
  </si>
  <si>
    <t>二軸式</t>
    <rPh sb="0" eb="1">
      <t>ニ</t>
    </rPh>
    <rPh sb="1" eb="2">
      <t>ジク</t>
    </rPh>
    <rPh sb="2" eb="3">
      <t>シキ</t>
    </rPh>
    <phoneticPr fontId="3"/>
  </si>
  <si>
    <t>破砕粒度</t>
    <rPh sb="0" eb="2">
      <t>ハサイ</t>
    </rPh>
    <rPh sb="2" eb="4">
      <t>リュウド</t>
    </rPh>
    <phoneticPr fontId="5"/>
  </si>
  <si>
    <t>〔　　　〕㎜以下</t>
    <rPh sb="6" eb="8">
      <t>イカ</t>
    </rPh>
    <phoneticPr fontId="5"/>
  </si>
  <si>
    <t>〔　　〕㎜以下</t>
    <rPh sb="5" eb="7">
      <t>イカ</t>
    </rPh>
    <phoneticPr fontId="5"/>
  </si>
  <si>
    <t>〔　　　〕min-1</t>
  </si>
  <si>
    <t>低質ごみ（6,300kJ/㎏）条件</t>
    <rPh sb="0" eb="2">
      <t>テイシツ</t>
    </rPh>
    <rPh sb="15" eb="17">
      <t>ジョウケン</t>
    </rPh>
    <phoneticPr fontId="5"/>
  </si>
  <si>
    <t>基準ごみ（9,500kJ/㎏）条件</t>
    <rPh sb="0" eb="2">
      <t>キジュン</t>
    </rPh>
    <rPh sb="15" eb="17">
      <t>ジョウケン</t>
    </rPh>
    <phoneticPr fontId="5"/>
  </si>
  <si>
    <t>〔      〕mm以上</t>
    <rPh sb="10" eb="12">
      <t>イジョウ</t>
    </rPh>
    <phoneticPr fontId="5"/>
  </si>
  <si>
    <t>井水又は上水</t>
    <rPh sb="0" eb="1">
      <t>イ</t>
    </rPh>
    <rPh sb="1" eb="2">
      <t>スイ</t>
    </rPh>
    <rPh sb="2" eb="3">
      <t>マタ</t>
    </rPh>
    <rPh sb="4" eb="6">
      <t>ジョウスイ</t>
    </rPh>
    <phoneticPr fontId="3"/>
  </si>
  <si>
    <t>付属機器</t>
    <rPh sb="2" eb="4">
      <t>キキ</t>
    </rPh>
    <phoneticPr fontId="3"/>
  </si>
  <si>
    <t>0.01ｇ/㎥N以下</t>
    <rPh sb="8" eb="10">
      <t>イカ</t>
    </rPh>
    <phoneticPr fontId="5"/>
  </si>
  <si>
    <t>薬剤貯留槽　</t>
    <rPh sb="2" eb="4">
      <t>チョリュウ</t>
    </rPh>
    <rPh sb="4" eb="5">
      <t>ソウ</t>
    </rPh>
    <phoneticPr fontId="5"/>
  </si>
  <si>
    <t>薬剤供給装置（必要に応じて設置）　</t>
    <rPh sb="2" eb="4">
      <t>キョウキュウ</t>
    </rPh>
    <rPh sb="4" eb="6">
      <t>ソウチ</t>
    </rPh>
    <rPh sb="7" eb="9">
      <t>ヒツヨウ</t>
    </rPh>
    <rPh sb="10" eb="11">
      <t>オウ</t>
    </rPh>
    <rPh sb="13" eb="15">
      <t>セッチ</t>
    </rPh>
    <phoneticPr fontId="5"/>
  </si>
  <si>
    <t>薬品注入方式</t>
    <rPh sb="0" eb="2">
      <t>ヤクヒン</t>
    </rPh>
    <rPh sb="2" eb="4">
      <t>チュウニュウ</t>
    </rPh>
    <rPh sb="4" eb="6">
      <t>ホウシキ</t>
    </rPh>
    <phoneticPr fontId="76"/>
  </si>
  <si>
    <t>ブロワ形式</t>
    <rPh sb="3" eb="5">
      <t>ケイシキ</t>
    </rPh>
    <phoneticPr fontId="3"/>
  </si>
  <si>
    <t>空気吹込量</t>
    <rPh sb="0" eb="2">
      <t>クウキ</t>
    </rPh>
    <rPh sb="2" eb="4">
      <t>フキコ</t>
    </rPh>
    <rPh sb="4" eb="5">
      <t>リョウ</t>
    </rPh>
    <phoneticPr fontId="76"/>
  </si>
  <si>
    <t>㎥N/h</t>
  </si>
  <si>
    <t>吐出圧力</t>
    <rPh sb="0" eb="2">
      <t>トシュツ</t>
    </rPh>
    <rPh sb="2" eb="4">
      <t>アツリョク</t>
    </rPh>
    <phoneticPr fontId="3"/>
  </si>
  <si>
    <t>自動、遠隔手動、現場手動</t>
  </si>
  <si>
    <t>入口（薬剤吹込み前）</t>
    <rPh sb="0" eb="2">
      <t>イリグチ</t>
    </rPh>
    <rPh sb="3" eb="5">
      <t>ヤクザイ</t>
    </rPh>
    <rPh sb="5" eb="7">
      <t>フキコ</t>
    </rPh>
    <rPh sb="8" eb="9">
      <t>マエ</t>
    </rPh>
    <phoneticPr fontId="3"/>
  </si>
  <si>
    <t>2炉分（1基/炉）</t>
    <rPh sb="1" eb="2">
      <t>ロ</t>
    </rPh>
    <rPh sb="2" eb="3">
      <t>ブン</t>
    </rPh>
    <rPh sb="5" eb="6">
      <t>キ</t>
    </rPh>
    <rPh sb="7" eb="8">
      <t>ロ</t>
    </rPh>
    <phoneticPr fontId="3"/>
  </si>
  <si>
    <t>入口（活性炭吹込み前）</t>
    <rPh sb="3" eb="6">
      <t>カッセイタン</t>
    </rPh>
    <rPh sb="6" eb="8">
      <t>フキコ</t>
    </rPh>
    <rPh sb="9" eb="10">
      <t>マエ</t>
    </rPh>
    <phoneticPr fontId="3"/>
  </si>
  <si>
    <t>工場棟一体型</t>
    <rPh sb="0" eb="2">
      <t>コウジョウ</t>
    </rPh>
    <rPh sb="2" eb="3">
      <t>ムネ</t>
    </rPh>
    <rPh sb="3" eb="6">
      <t>イッタイガタ</t>
    </rPh>
    <phoneticPr fontId="5"/>
  </si>
  <si>
    <t>散水装置、手摺、容量目盛り、その他必要な機器〔　　〕</t>
    <rPh sb="8" eb="10">
      <t>ヨウリョウ</t>
    </rPh>
    <rPh sb="10" eb="12">
      <t>メモ</t>
    </rPh>
    <phoneticPr fontId="3"/>
  </si>
  <si>
    <t>灰汚水移送ポンプ（排水処理設備に含む）、その他必要な機器〔　　〕</t>
    <rPh sb="9" eb="11">
      <t>ハイスイ</t>
    </rPh>
    <rPh sb="11" eb="13">
      <t>ショリ</t>
    </rPh>
    <rPh sb="13" eb="15">
      <t>セツビ</t>
    </rPh>
    <phoneticPr fontId="3"/>
  </si>
  <si>
    <t>5)環境集じん装置</t>
    <rPh sb="2" eb="4">
      <t>カンキョウ</t>
    </rPh>
    <rPh sb="4" eb="5">
      <t>シュウ</t>
    </rPh>
    <rPh sb="7" eb="9">
      <t>ソウチ</t>
    </rPh>
    <phoneticPr fontId="76"/>
  </si>
  <si>
    <t>上水を使用する</t>
    <rPh sb="0" eb="2">
      <t>ジョウスイ</t>
    </rPh>
    <rPh sb="3" eb="5">
      <t>シヨウ</t>
    </rPh>
    <phoneticPr fontId="5"/>
  </si>
  <si>
    <t>井水</t>
    <rPh sb="0" eb="1">
      <t>イ</t>
    </rPh>
    <rPh sb="1" eb="2">
      <t>スイ</t>
    </rPh>
    <phoneticPr fontId="3"/>
  </si>
  <si>
    <t>雨水</t>
    <rPh sb="0" eb="2">
      <t>ウスイ</t>
    </rPh>
    <phoneticPr fontId="3"/>
  </si>
  <si>
    <t>井水移送ポンプ</t>
    <rPh sb="0" eb="1">
      <t>イ</t>
    </rPh>
    <rPh sb="1" eb="2">
      <t>スイ</t>
    </rPh>
    <rPh sb="2" eb="4">
      <t>イソウ</t>
    </rPh>
    <phoneticPr fontId="3"/>
  </si>
  <si>
    <t>灰汚水移送ポンプ</t>
    <rPh sb="0" eb="1">
      <t>ハイ</t>
    </rPh>
    <rPh sb="1" eb="3">
      <t>オスイ</t>
    </rPh>
    <rPh sb="3" eb="5">
      <t>イソウ</t>
    </rPh>
    <phoneticPr fontId="3"/>
  </si>
  <si>
    <t>11.1 計画概要</t>
    <rPh sb="5" eb="7">
      <t>ケイカク</t>
    </rPh>
    <rPh sb="7" eb="9">
      <t>ガイヨウ</t>
    </rPh>
    <phoneticPr fontId="5"/>
  </si>
  <si>
    <t>特別高圧</t>
    <rPh sb="0" eb="2">
      <t>トクベツ</t>
    </rPh>
    <rPh sb="2" eb="3">
      <t>タカ</t>
    </rPh>
    <rPh sb="3" eb="4">
      <t>アツ</t>
    </rPh>
    <phoneticPr fontId="5"/>
  </si>
  <si>
    <t>1) ガス絶縁開閉装置</t>
    <rPh sb="5" eb="7">
      <t>ゼツエン</t>
    </rPh>
    <rPh sb="7" eb="9">
      <t>カイヘイ</t>
    </rPh>
    <rPh sb="9" eb="11">
      <t>ソウチ</t>
    </rPh>
    <phoneticPr fontId="5"/>
  </si>
  <si>
    <t>一式</t>
    <rPh sb="0" eb="1">
      <t>イチ</t>
    </rPh>
    <rPh sb="1" eb="2">
      <t>シキ</t>
    </rPh>
    <phoneticPr fontId="3"/>
  </si>
  <si>
    <t>2) 特別高圧変圧器</t>
    <rPh sb="3" eb="5">
      <t>トクベツ</t>
    </rPh>
    <rPh sb="5" eb="7">
      <t>コウアツ</t>
    </rPh>
    <rPh sb="7" eb="10">
      <t>ヘンアツキ</t>
    </rPh>
    <phoneticPr fontId="5"/>
  </si>
  <si>
    <t>電　圧</t>
    <rPh sb="0" eb="1">
      <t>デン</t>
    </rPh>
    <rPh sb="2" eb="3">
      <t>アツ</t>
    </rPh>
    <phoneticPr fontId="5"/>
  </si>
  <si>
    <t>タップ切替</t>
    <rPh sb="3" eb="5">
      <t>キリカエ</t>
    </rPh>
    <phoneticPr fontId="5"/>
  </si>
  <si>
    <t>負荷時タップ切替付（自動及び手動）</t>
    <rPh sb="0" eb="2">
      <t>フカ</t>
    </rPh>
    <rPh sb="2" eb="3">
      <t>ジ</t>
    </rPh>
    <rPh sb="6" eb="8">
      <t>キリカエ</t>
    </rPh>
    <rPh sb="8" eb="9">
      <t>ツ</t>
    </rPh>
    <rPh sb="10" eb="12">
      <t>ジドウ</t>
    </rPh>
    <rPh sb="12" eb="13">
      <t>オヨ</t>
    </rPh>
    <rPh sb="14" eb="16">
      <t>シュドウ</t>
    </rPh>
    <phoneticPr fontId="3"/>
  </si>
  <si>
    <t>電流計、操作スイッチ、切換スイッチ（中央、現場）、運転停止・故障表示等、その他必要な付属機器〔　　　　　〕</t>
    <rPh sb="0" eb="3">
      <t>デンリュウケイ</t>
    </rPh>
    <phoneticPr fontId="3"/>
  </si>
  <si>
    <t>灰クレーン運転制御</t>
    <rPh sb="0" eb="1">
      <t>ハイ</t>
    </rPh>
    <phoneticPr fontId="3"/>
  </si>
  <si>
    <t>重量センサー等、温度・圧力センサー等、流量計・流速計等、開度計・回転数計等、電流・電圧・電力量及び力率等、槽・バンカ等のレベル計等、pH・導電率等、その他必要な計装センサー〔　　　　　〕</t>
    <rPh sb="53" eb="54">
      <t>ソウ</t>
    </rPh>
    <rPh sb="58" eb="59">
      <t>ナド</t>
    </rPh>
    <phoneticPr fontId="3"/>
  </si>
  <si>
    <t>回転雲台、ワイパ付</t>
    <rPh sb="8" eb="9">
      <t>ツ</t>
    </rPh>
    <phoneticPr fontId="3"/>
  </si>
  <si>
    <t>車両混雑状況が把握できる箇所</t>
    <rPh sb="0" eb="2">
      <t>シャリョウ</t>
    </rPh>
    <rPh sb="2" eb="4">
      <t>コンザツ</t>
    </rPh>
    <rPh sb="4" eb="6">
      <t>ジョウキョウ</t>
    </rPh>
    <rPh sb="7" eb="9">
      <t>ハアク</t>
    </rPh>
    <rPh sb="12" eb="14">
      <t>カショ</t>
    </rPh>
    <phoneticPr fontId="3"/>
  </si>
  <si>
    <t>1) 中央制御盤</t>
    <rPh sb="3" eb="5">
      <t>チュウオウ</t>
    </rPh>
    <rPh sb="5" eb="7">
      <t>セイギョ</t>
    </rPh>
    <rPh sb="7" eb="8">
      <t>バン</t>
    </rPh>
    <phoneticPr fontId="5"/>
  </si>
  <si>
    <t>〔　　　〕箇所</t>
    <rPh sb="5" eb="7">
      <t>カショ</t>
    </rPh>
    <phoneticPr fontId="5"/>
  </si>
  <si>
    <t>14 その他必要な設備</t>
    <rPh sb="5" eb="6">
      <t>タ</t>
    </rPh>
    <rPh sb="6" eb="8">
      <t>ヒツヨウ</t>
    </rPh>
    <rPh sb="9" eb="11">
      <t>セツビ</t>
    </rPh>
    <phoneticPr fontId="3"/>
  </si>
  <si>
    <t>14.1  直接搬入ごみ一時保管設備</t>
    <rPh sb="6" eb="8">
      <t>チョクセツ</t>
    </rPh>
    <rPh sb="8" eb="10">
      <t>ハンニュウ</t>
    </rPh>
    <rPh sb="12" eb="14">
      <t>イチジ</t>
    </rPh>
    <rPh sb="14" eb="16">
      <t>ホカン</t>
    </rPh>
    <rPh sb="16" eb="18">
      <t>セツビ</t>
    </rPh>
    <phoneticPr fontId="3"/>
  </si>
  <si>
    <t>1) ごみ計量機</t>
    <rPh sb="5" eb="7">
      <t>ケイリョウ</t>
    </rPh>
    <rPh sb="7" eb="8">
      <t>キ</t>
    </rPh>
    <phoneticPr fontId="5"/>
  </si>
  <si>
    <t>方　式</t>
    <rPh sb="0" eb="1">
      <t>ホウ</t>
    </rPh>
    <rPh sb="2" eb="3">
      <t>シキ</t>
    </rPh>
    <phoneticPr fontId="5"/>
  </si>
  <si>
    <t>ヤード方式</t>
    <rPh sb="3" eb="5">
      <t>ホウシキ</t>
    </rPh>
    <phoneticPr fontId="3"/>
  </si>
  <si>
    <t>有効面積</t>
    <rPh sb="0" eb="2">
      <t>ユウコウ</t>
    </rPh>
    <rPh sb="2" eb="4">
      <t>メンセキ</t>
    </rPh>
    <phoneticPr fontId="5"/>
  </si>
  <si>
    <t>60㎡×4区画以上</t>
    <rPh sb="5" eb="7">
      <t>クカク</t>
    </rPh>
    <rPh sb="7" eb="9">
      <t>イジョウ</t>
    </rPh>
    <phoneticPr fontId="3"/>
  </si>
  <si>
    <t>展開スペースの有効幅</t>
    <rPh sb="0" eb="2">
      <t>テンカイ</t>
    </rPh>
    <rPh sb="7" eb="9">
      <t>ユウコウ</t>
    </rPh>
    <rPh sb="9" eb="10">
      <t>ハバ</t>
    </rPh>
    <phoneticPr fontId="5"/>
  </si>
  <si>
    <t>15m以上</t>
    <rPh sb="3" eb="5">
      <t>イジョウ</t>
    </rPh>
    <phoneticPr fontId="3"/>
  </si>
  <si>
    <t>m以上</t>
    <rPh sb="1" eb="3">
      <t>イジョウ</t>
    </rPh>
    <phoneticPr fontId="5"/>
  </si>
  <si>
    <t>付属設備</t>
    <rPh sb="2" eb="4">
      <t>セツビ</t>
    </rPh>
    <phoneticPr fontId="5"/>
  </si>
  <si>
    <t>1.5m程度のRC造腰壁を設ける</t>
    <rPh sb="4" eb="6">
      <t>テイド</t>
    </rPh>
    <rPh sb="9" eb="10">
      <t>ゾウ</t>
    </rPh>
    <rPh sb="10" eb="11">
      <t>コシ</t>
    </rPh>
    <rPh sb="11" eb="12">
      <t>ヘキ</t>
    </rPh>
    <rPh sb="13" eb="14">
      <t>モウ</t>
    </rPh>
    <phoneticPr fontId="3"/>
  </si>
  <si>
    <t>3) 直接搬入ごみ一時保管設備運転業者用事務所（必要に応じて）</t>
    <rPh sb="3" eb="5">
      <t>チョクセツ</t>
    </rPh>
    <rPh sb="5" eb="7">
      <t>ハンニュウ</t>
    </rPh>
    <rPh sb="9" eb="11">
      <t>イチジ</t>
    </rPh>
    <rPh sb="11" eb="13">
      <t>ホカン</t>
    </rPh>
    <rPh sb="13" eb="15">
      <t>セツビ</t>
    </rPh>
    <rPh sb="15" eb="17">
      <t>ウンテン</t>
    </rPh>
    <rPh sb="17" eb="20">
      <t>ギョウシャヨウ</t>
    </rPh>
    <rPh sb="20" eb="22">
      <t>ジム</t>
    </rPh>
    <rPh sb="22" eb="23">
      <t>ショ</t>
    </rPh>
    <rPh sb="24" eb="26">
      <t>ヒツヨウ</t>
    </rPh>
    <rPh sb="27" eb="28">
      <t>オウ</t>
    </rPh>
    <phoneticPr fontId="5"/>
  </si>
  <si>
    <t>事務所スペース（面積）</t>
    <rPh sb="0" eb="2">
      <t>ジム</t>
    </rPh>
    <rPh sb="2" eb="3">
      <t>ショ</t>
    </rPh>
    <rPh sb="8" eb="9">
      <t>メン</t>
    </rPh>
    <rPh sb="9" eb="10">
      <t>ツミ</t>
    </rPh>
    <phoneticPr fontId="5"/>
  </si>
  <si>
    <t>㎡以上</t>
    <rPh sb="1" eb="3">
      <t>イジョウ</t>
    </rPh>
    <phoneticPr fontId="3"/>
  </si>
  <si>
    <t>休憩室（ミニキッチン付）、便所（男女別、各大便器１）</t>
    <rPh sb="0" eb="3">
      <t>キュウケイシツ</t>
    </rPh>
    <rPh sb="10" eb="11">
      <t>ツ</t>
    </rPh>
    <rPh sb="13" eb="15">
      <t>ベンジョ</t>
    </rPh>
    <rPh sb="16" eb="18">
      <t>ダンジョ</t>
    </rPh>
    <rPh sb="18" eb="19">
      <t>ベツ</t>
    </rPh>
    <rPh sb="20" eb="21">
      <t>カク</t>
    </rPh>
    <rPh sb="21" eb="24">
      <t>ダイベンキ</t>
    </rPh>
    <phoneticPr fontId="3"/>
  </si>
  <si>
    <t>14.2  井戸新設工事（ポンプ小屋設置含）</t>
    <rPh sb="6" eb="8">
      <t>イド</t>
    </rPh>
    <rPh sb="8" eb="10">
      <t>シンセツ</t>
    </rPh>
    <rPh sb="10" eb="12">
      <t>コウジ</t>
    </rPh>
    <rPh sb="16" eb="18">
      <t>コヤ</t>
    </rPh>
    <rPh sb="18" eb="20">
      <t>セッチ</t>
    </rPh>
    <rPh sb="20" eb="21">
      <t>ガン</t>
    </rPh>
    <phoneticPr fontId="3"/>
  </si>
  <si>
    <t>2箇所</t>
    <rPh sb="1" eb="3">
      <t>カショ</t>
    </rPh>
    <phoneticPr fontId="3"/>
  </si>
  <si>
    <t>箇所</t>
    <rPh sb="0" eb="2">
      <t>カショ</t>
    </rPh>
    <phoneticPr fontId="3"/>
  </si>
  <si>
    <t>付属設備</t>
    <rPh sb="0" eb="2">
      <t>フゾク</t>
    </rPh>
    <rPh sb="2" eb="4">
      <t>セツビ</t>
    </rPh>
    <phoneticPr fontId="5"/>
  </si>
  <si>
    <t>第 3 節 土木建築工事仕様</t>
    <rPh sb="0" eb="1">
      <t>ダイ</t>
    </rPh>
    <rPh sb="4" eb="5">
      <t>セツ</t>
    </rPh>
    <rPh sb="6" eb="8">
      <t>ドボク</t>
    </rPh>
    <rPh sb="8" eb="10">
      <t>ケンチク</t>
    </rPh>
    <rPh sb="10" eb="12">
      <t>コウジ</t>
    </rPh>
    <rPh sb="12" eb="14">
      <t>シヨウ</t>
    </rPh>
    <phoneticPr fontId="5"/>
  </si>
  <si>
    <t>2 土木建築工事</t>
    <rPh sb="2" eb="4">
      <t>ドボク</t>
    </rPh>
    <rPh sb="4" eb="6">
      <t>ケンチク</t>
    </rPh>
    <rPh sb="6" eb="8">
      <t>コウジ</t>
    </rPh>
    <phoneticPr fontId="76"/>
  </si>
  <si>
    <t>　</t>
    <phoneticPr fontId="76"/>
  </si>
  <si>
    <t>工場棟</t>
    <rPh sb="0" eb="2">
      <t>コウジョウ</t>
    </rPh>
    <rPh sb="2" eb="3">
      <t>ムネ</t>
    </rPh>
    <phoneticPr fontId="3"/>
  </si>
  <si>
    <t>鉄筋コンクリート打放し及びALC 板の上複層仕上塗材</t>
    <rPh sb="0" eb="2">
      <t>テッキン</t>
    </rPh>
    <rPh sb="8" eb="9">
      <t>ダ</t>
    </rPh>
    <rPh sb="9" eb="10">
      <t>ハナ</t>
    </rPh>
    <rPh sb="11" eb="12">
      <t>オヨ</t>
    </rPh>
    <rPh sb="17" eb="18">
      <t>イタ</t>
    </rPh>
    <rPh sb="19" eb="20">
      <t>ウエ</t>
    </rPh>
    <rPh sb="20" eb="22">
      <t>フクソウ</t>
    </rPh>
    <rPh sb="22" eb="24">
      <t>シアゲ</t>
    </rPh>
    <rPh sb="24" eb="26">
      <t>トザイ</t>
    </rPh>
    <phoneticPr fontId="5"/>
  </si>
  <si>
    <t>見学者エリア</t>
  </si>
  <si>
    <t>男子便所</t>
    <rPh sb="0" eb="2">
      <t>ダンシ</t>
    </rPh>
    <rPh sb="2" eb="4">
      <t>ベンジョ</t>
    </rPh>
    <phoneticPr fontId="3"/>
  </si>
  <si>
    <t>大便器ユニット1式、小便器ユニット3式</t>
    <rPh sb="0" eb="3">
      <t>ダイベンキ</t>
    </rPh>
    <rPh sb="8" eb="9">
      <t>シキ</t>
    </rPh>
    <rPh sb="10" eb="13">
      <t>ショウベンキ</t>
    </rPh>
    <rPh sb="18" eb="19">
      <t>シキ</t>
    </rPh>
    <phoneticPr fontId="5"/>
  </si>
  <si>
    <t>女子便所</t>
    <rPh sb="0" eb="2">
      <t>ジョシ</t>
    </rPh>
    <rPh sb="2" eb="4">
      <t>ベンジョ</t>
    </rPh>
    <phoneticPr fontId="3"/>
  </si>
  <si>
    <t>大便器ユニット3式</t>
    <rPh sb="0" eb="3">
      <t>ダイベンキ</t>
    </rPh>
    <rPh sb="8" eb="9">
      <t>シキ</t>
    </rPh>
    <phoneticPr fontId="5"/>
  </si>
  <si>
    <t>多目的トイレ</t>
    <rPh sb="0" eb="3">
      <t>タモクテキ</t>
    </rPh>
    <phoneticPr fontId="3"/>
  </si>
  <si>
    <t>オストメイト対応</t>
    <rPh sb="6" eb="8">
      <t>タイオウ</t>
    </rPh>
    <phoneticPr fontId="3"/>
  </si>
  <si>
    <t>雑用水</t>
    <rPh sb="0" eb="1">
      <t>ザツ</t>
    </rPh>
    <rPh sb="2" eb="3">
      <t>スイ</t>
    </rPh>
    <phoneticPr fontId="5"/>
  </si>
  <si>
    <t>プッシュホン式〔　　　〕台</t>
    <rPh sb="6" eb="7">
      <t>シキ</t>
    </rPh>
    <phoneticPr fontId="5"/>
  </si>
  <si>
    <t>プラント工事仕様</t>
    <rPh sb="4" eb="6">
      <t>コウジ</t>
    </rPh>
    <rPh sb="6" eb="8">
      <t>シヨウ</t>
    </rPh>
    <phoneticPr fontId="3"/>
  </si>
  <si>
    <t>様式第9-2号該当箇所</t>
    <rPh sb="0" eb="2">
      <t>ヨウシキ</t>
    </rPh>
    <rPh sb="2" eb="3">
      <t>ダイ</t>
    </rPh>
    <rPh sb="6" eb="7">
      <t>ゴウ</t>
    </rPh>
    <rPh sb="7" eb="9">
      <t>ガイトウ</t>
    </rPh>
    <rPh sb="9" eb="11">
      <t>カショ</t>
    </rPh>
    <phoneticPr fontId="5"/>
  </si>
  <si>
    <t>水銀又はその化合物</t>
    <rPh sb="0" eb="2">
      <t>スイギン</t>
    </rPh>
    <rPh sb="2" eb="3">
      <t>マタ</t>
    </rPh>
    <rPh sb="6" eb="9">
      <t>カゴウブツ</t>
    </rPh>
    <phoneticPr fontId="5"/>
  </si>
  <si>
    <t>カドミウム又はその化合物</t>
    <rPh sb="5" eb="6">
      <t>マタ</t>
    </rPh>
    <rPh sb="9" eb="12">
      <t>カゴウブツ</t>
    </rPh>
    <phoneticPr fontId="5"/>
  </si>
  <si>
    <t>鉛又はその化合物</t>
    <rPh sb="0" eb="1">
      <t>ナマリ</t>
    </rPh>
    <rPh sb="1" eb="2">
      <t>マタ</t>
    </rPh>
    <rPh sb="5" eb="8">
      <t>カゴウブツ</t>
    </rPh>
    <phoneticPr fontId="5"/>
  </si>
  <si>
    <t>六価クロム化合物</t>
    <rPh sb="0" eb="1">
      <t>ロク</t>
    </rPh>
    <rPh sb="1" eb="2">
      <t>カ</t>
    </rPh>
    <rPh sb="5" eb="8">
      <t>カゴウブツ</t>
    </rPh>
    <phoneticPr fontId="5"/>
  </si>
  <si>
    <t>砒素又はその化合物</t>
    <rPh sb="0" eb="2">
      <t>ヒソ</t>
    </rPh>
    <rPh sb="2" eb="3">
      <t>マタ</t>
    </rPh>
    <rPh sb="6" eb="9">
      <t>カゴウブツ</t>
    </rPh>
    <phoneticPr fontId="5"/>
  </si>
  <si>
    <t>セレン又はその化合物</t>
    <rPh sb="3" eb="4">
      <t>マタ</t>
    </rPh>
    <rPh sb="7" eb="10">
      <t>カゴウブツ</t>
    </rPh>
    <phoneticPr fontId="5"/>
  </si>
  <si>
    <t>バッチ測定</t>
    <rPh sb="3" eb="5">
      <t>ソクテイ</t>
    </rPh>
    <phoneticPr fontId="3"/>
  </si>
  <si>
    <t>6:00～ 8:00及び18:00～ 22:00</t>
    <rPh sb="10" eb="11">
      <t>オヨ</t>
    </rPh>
    <phoneticPr fontId="3"/>
  </si>
  <si>
    <t>22:00～ 6:00</t>
    <phoneticPr fontId="5"/>
  </si>
  <si>
    <t>8:00～ 20:00</t>
    <phoneticPr fontId="5"/>
  </si>
  <si>
    <t>20:00～ 8:00</t>
    <phoneticPr fontId="5"/>
  </si>
  <si>
    <t>1号規制</t>
    <rPh sb="1" eb="2">
      <t>ゴウ</t>
    </rPh>
    <rPh sb="2" eb="4">
      <t>キセイ</t>
    </rPh>
    <phoneticPr fontId="3"/>
  </si>
  <si>
    <t>2号規制</t>
    <rPh sb="1" eb="2">
      <t>ゴウ</t>
    </rPh>
    <rPh sb="2" eb="4">
      <t>キセイ</t>
    </rPh>
    <phoneticPr fontId="3"/>
  </si>
  <si>
    <t>3号規制</t>
    <rPh sb="1" eb="2">
      <t>ゴウ</t>
    </rPh>
    <rPh sb="2" eb="4">
      <t>キセイ</t>
    </rPh>
    <phoneticPr fontId="3"/>
  </si>
  <si>
    <t>以下</t>
    <rPh sb="0" eb="2">
      <t>イカ</t>
    </rPh>
    <phoneticPr fontId="3"/>
  </si>
  <si>
    <t>℃未満</t>
    <rPh sb="1" eb="3">
      <t>ミマン</t>
    </rPh>
    <phoneticPr fontId="5"/>
  </si>
  <si>
    <t>主要機器の耐用年数</t>
    <phoneticPr fontId="5"/>
  </si>
  <si>
    <t>令和7年度</t>
    <rPh sb="0" eb="2">
      <t>レイワ</t>
    </rPh>
    <rPh sb="3" eb="5">
      <t>ネンド</t>
    </rPh>
    <phoneticPr fontId="3"/>
  </si>
  <si>
    <t>令和8年度</t>
    <rPh sb="0" eb="2">
      <t>レイワ</t>
    </rPh>
    <rPh sb="3" eb="5">
      <t>ネンド</t>
    </rPh>
    <phoneticPr fontId="3"/>
  </si>
  <si>
    <t>令和6年度</t>
    <rPh sb="0" eb="2">
      <t>レイワ</t>
    </rPh>
    <rPh sb="3" eb="5">
      <t>ネンド</t>
    </rPh>
    <phoneticPr fontId="3"/>
  </si>
  <si>
    <t>令和5年度</t>
    <rPh sb="0" eb="2">
      <t>レイワ</t>
    </rPh>
    <rPh sb="3" eb="5">
      <t>ネンド</t>
    </rPh>
    <phoneticPr fontId="3"/>
  </si>
  <si>
    <t>ごみ計量棟、新直搬ヤード
　設計・施工</t>
    <rPh sb="2" eb="4">
      <t>ケイリョウ</t>
    </rPh>
    <rPh sb="4" eb="5">
      <t>トウ</t>
    </rPh>
    <rPh sb="6" eb="7">
      <t>シン</t>
    </rPh>
    <rPh sb="7" eb="9">
      <t>チョクハン</t>
    </rPh>
    <rPh sb="14" eb="16">
      <t>セッケイ</t>
    </rPh>
    <rPh sb="17" eb="19">
      <t>セコウ</t>
    </rPh>
    <phoneticPr fontId="3"/>
  </si>
  <si>
    <t>※本事業の契約締結：2023（令和5）年3月末（予定）、ごみ計量棟及び新直搬ヤード供用開始：2025（令和7）年4月1日～、運営施設全て：2027（令和9）年4月1日～</t>
    <rPh sb="1" eb="2">
      <t>ホン</t>
    </rPh>
    <rPh sb="2" eb="4">
      <t>ジギョウ</t>
    </rPh>
    <rPh sb="5" eb="7">
      <t>ケイヤク</t>
    </rPh>
    <rPh sb="7" eb="9">
      <t>テイケツ</t>
    </rPh>
    <rPh sb="15" eb="17">
      <t>レイワ</t>
    </rPh>
    <rPh sb="19" eb="20">
      <t>ネン</t>
    </rPh>
    <rPh sb="21" eb="22">
      <t>ガツ</t>
    </rPh>
    <rPh sb="22" eb="23">
      <t>マツ</t>
    </rPh>
    <rPh sb="24" eb="26">
      <t>ヨテイ</t>
    </rPh>
    <rPh sb="30" eb="32">
      <t>ケイリョウ</t>
    </rPh>
    <rPh sb="32" eb="33">
      <t>トウ</t>
    </rPh>
    <rPh sb="33" eb="34">
      <t>オヨ</t>
    </rPh>
    <rPh sb="35" eb="36">
      <t>シン</t>
    </rPh>
    <rPh sb="36" eb="38">
      <t>チョクハン</t>
    </rPh>
    <rPh sb="41" eb="43">
      <t>キョウヨウ</t>
    </rPh>
    <rPh sb="43" eb="45">
      <t>カイシ</t>
    </rPh>
    <rPh sb="51" eb="53">
      <t>レイワ</t>
    </rPh>
    <rPh sb="55" eb="56">
      <t>ネン</t>
    </rPh>
    <rPh sb="57" eb="58">
      <t>ガツ</t>
    </rPh>
    <rPh sb="59" eb="60">
      <t>ヒ</t>
    </rPh>
    <rPh sb="62" eb="64">
      <t>ウンエイ</t>
    </rPh>
    <rPh sb="64" eb="66">
      <t>シセツ</t>
    </rPh>
    <rPh sb="66" eb="67">
      <t>スベ</t>
    </rPh>
    <rPh sb="74" eb="76">
      <t>レイワ</t>
    </rPh>
    <rPh sb="78" eb="79">
      <t>ネン</t>
    </rPh>
    <rPh sb="80" eb="81">
      <t>ガツ</t>
    </rPh>
    <rPh sb="82" eb="83">
      <t>ヒ</t>
    </rPh>
    <phoneticPr fontId="36"/>
  </si>
  <si>
    <t>ごみ計量棟、新直搬ヤード、現直搬ヤード</t>
    <rPh sb="2" eb="4">
      <t>ケイリョウ</t>
    </rPh>
    <rPh sb="4" eb="5">
      <t>トウ</t>
    </rPh>
    <rPh sb="6" eb="7">
      <t>シン</t>
    </rPh>
    <rPh sb="7" eb="9">
      <t>チョクハン</t>
    </rPh>
    <rPh sb="13" eb="14">
      <t>ゲン</t>
    </rPh>
    <rPh sb="14" eb="16">
      <t>チョクハン</t>
    </rPh>
    <phoneticPr fontId="76"/>
  </si>
  <si>
    <t>第２期焼却施設</t>
    <rPh sb="0" eb="1">
      <t>ダイ</t>
    </rPh>
    <rPh sb="2" eb="3">
      <t>キ</t>
    </rPh>
    <rPh sb="3" eb="5">
      <t>ショウキャク</t>
    </rPh>
    <rPh sb="5" eb="7">
      <t>シセツ</t>
    </rPh>
    <phoneticPr fontId="76"/>
  </si>
  <si>
    <t>〔計画ごみ量：40,833t/年　計画ごみ質：基準ごみ〕</t>
    <rPh sb="1" eb="3">
      <t>ケイカク</t>
    </rPh>
    <rPh sb="5" eb="6">
      <t>リョウ</t>
    </rPh>
    <rPh sb="17" eb="19">
      <t>ケイカク</t>
    </rPh>
    <rPh sb="21" eb="22">
      <t>シツ</t>
    </rPh>
    <rPh sb="23" eb="25">
      <t>キジュン</t>
    </rPh>
    <phoneticPr fontId="5"/>
  </si>
  <si>
    <t>第２期焼却施設</t>
    <rPh sb="0" eb="1">
      <t>ダイ</t>
    </rPh>
    <rPh sb="2" eb="7">
      <t>キショウキャクシセツ</t>
    </rPh>
    <phoneticPr fontId="61"/>
  </si>
  <si>
    <t>①工場棟(第２期焼却施設）</t>
    <rPh sb="1" eb="3">
      <t>コウジョウ</t>
    </rPh>
    <rPh sb="3" eb="4">
      <t>トウ</t>
    </rPh>
    <rPh sb="5" eb="6">
      <t>ダイ</t>
    </rPh>
    <rPh sb="7" eb="8">
      <t>キ</t>
    </rPh>
    <rPh sb="8" eb="10">
      <t>ショウキャク</t>
    </rPh>
    <rPh sb="10" eb="12">
      <t>シセツ</t>
    </rPh>
    <phoneticPr fontId="61"/>
  </si>
  <si>
    <t>合 計（(1)＋(2)）</t>
    <rPh sb="0" eb="1">
      <t>ゴウ</t>
    </rPh>
    <rPh sb="2" eb="3">
      <t>ケイ</t>
    </rPh>
    <phoneticPr fontId="61"/>
  </si>
  <si>
    <t>特別高圧受電</t>
    <rPh sb="0" eb="2">
      <t>トクベツ</t>
    </rPh>
    <rPh sb="2" eb="4">
      <t>コウアツ</t>
    </rPh>
    <rPh sb="4" eb="6">
      <t>ジュデン</t>
    </rPh>
    <phoneticPr fontId="5"/>
  </si>
  <si>
    <t>※ 様式第10号事業計画書と整合を図ること</t>
    <rPh sb="2" eb="4">
      <t>ヨウシキ</t>
    </rPh>
    <rPh sb="4" eb="5">
      <t>ダイ</t>
    </rPh>
    <rPh sb="7" eb="8">
      <t>ゴウ</t>
    </rPh>
    <rPh sb="8" eb="10">
      <t>ジギョウ</t>
    </rPh>
    <rPh sb="10" eb="12">
      <t>ケイカク</t>
    </rPh>
    <rPh sb="12" eb="13">
      <t>ショ</t>
    </rPh>
    <rPh sb="14" eb="16">
      <t>セイゴウ</t>
    </rPh>
    <rPh sb="17" eb="18">
      <t>ハカ</t>
    </rPh>
    <phoneticPr fontId="5"/>
  </si>
  <si>
    <t>※ 上記への記載内容についてはSPCが使用する全ての燃料・薬品・油脂等について詳細に記載する</t>
    <rPh sb="19" eb="21">
      <t>シヨウ</t>
    </rPh>
    <rPh sb="23" eb="24">
      <t>スベ</t>
    </rPh>
    <rPh sb="26" eb="28">
      <t>ネンリョウ</t>
    </rPh>
    <rPh sb="29" eb="31">
      <t>ヤクヒン</t>
    </rPh>
    <rPh sb="32" eb="34">
      <t>ユシ</t>
    </rPh>
    <rPh sb="34" eb="35">
      <t>ナド</t>
    </rPh>
    <rPh sb="39" eb="41">
      <t>ショウサイ</t>
    </rPh>
    <rPh sb="42" eb="44">
      <t>キサイ</t>
    </rPh>
    <phoneticPr fontId="5"/>
  </si>
  <si>
    <t>排水処理
設備</t>
    <phoneticPr fontId="76"/>
  </si>
  <si>
    <t>建築設備</t>
    <phoneticPr fontId="76"/>
  </si>
  <si>
    <t>建築電気
設備</t>
    <phoneticPr fontId="76"/>
  </si>
  <si>
    <t>22年次</t>
    <rPh sb="2" eb="4">
      <t>ネンジ</t>
    </rPh>
    <phoneticPr fontId="3"/>
  </si>
  <si>
    <t>※　様式10号事業計画書と整合を図ること</t>
    <rPh sb="2" eb="4">
      <t>ヨウシキ</t>
    </rPh>
    <rPh sb="6" eb="7">
      <t>ゴウ</t>
    </rPh>
    <rPh sb="7" eb="9">
      <t>ジギョウ</t>
    </rPh>
    <rPh sb="9" eb="11">
      <t>ケイカク</t>
    </rPh>
    <rPh sb="11" eb="12">
      <t>ショ</t>
    </rPh>
    <rPh sb="13" eb="15">
      <t>セイゴウ</t>
    </rPh>
    <rPh sb="16" eb="17">
      <t>ハカ</t>
    </rPh>
    <phoneticPr fontId="76"/>
  </si>
  <si>
    <t>流量、一酸化炭素、二酸化硫黄、窒素酸化物、塩化水素、ばいじん、水銀</t>
    <phoneticPr fontId="3"/>
  </si>
  <si>
    <t>煙突出口</t>
    <phoneticPr fontId="76"/>
  </si>
  <si>
    <t>灰ピット</t>
    <phoneticPr fontId="76"/>
  </si>
  <si>
    <t>飛灰ピット</t>
    <phoneticPr fontId="3"/>
  </si>
  <si>
    <t>月1回以上</t>
    <phoneticPr fontId="76"/>
  </si>
  <si>
    <t>高質ごみ</t>
    <rPh sb="0" eb="2">
      <t>コウシツ</t>
    </rPh>
    <phoneticPr fontId="3"/>
  </si>
  <si>
    <t>　入札書及び第8-2号、第10-1号等と整合を図ること</t>
    <rPh sb="1" eb="3">
      <t>ニュウサツ</t>
    </rPh>
    <rPh sb="3" eb="4">
      <t>ショ</t>
    </rPh>
    <rPh sb="4" eb="5">
      <t>オヨ</t>
    </rPh>
    <rPh sb="6" eb="7">
      <t>ダイ</t>
    </rPh>
    <rPh sb="20" eb="22">
      <t>セイゴウ</t>
    </rPh>
    <rPh sb="23" eb="24">
      <t>ハカ</t>
    </rPh>
    <phoneticPr fontId="5"/>
  </si>
  <si>
    <t>※　地元企業とは、小山市、下野市及び野木町に本社又は本店を有する企業をいう。</t>
    <rPh sb="2" eb="4">
      <t>ジモト</t>
    </rPh>
    <rPh sb="4" eb="6">
      <t>キギョウ</t>
    </rPh>
    <rPh sb="9" eb="11">
      <t>オヤマ</t>
    </rPh>
    <rPh sb="11" eb="12">
      <t>シ</t>
    </rPh>
    <rPh sb="13" eb="15">
      <t>シモツケ</t>
    </rPh>
    <rPh sb="15" eb="16">
      <t>シ</t>
    </rPh>
    <rPh sb="16" eb="17">
      <t>オヨ</t>
    </rPh>
    <rPh sb="18" eb="21">
      <t>ノギマチ</t>
    </rPh>
    <rPh sb="21" eb="22">
      <t>カワムラ</t>
    </rPh>
    <rPh sb="22" eb="24">
      <t>ホンシャ</t>
    </rPh>
    <rPh sb="24" eb="25">
      <t>マタ</t>
    </rPh>
    <rPh sb="26" eb="28">
      <t>ホンテン</t>
    </rPh>
    <rPh sb="32" eb="34">
      <t>キギョウ</t>
    </rPh>
    <phoneticPr fontId="5"/>
  </si>
  <si>
    <t>※　地元雇用とは、小山市、下野市及び野木町に在住かつ住民票を有する者とする。</t>
    <rPh sb="2" eb="4">
      <t>ジモト</t>
    </rPh>
    <rPh sb="4" eb="6">
      <t>コヨウ</t>
    </rPh>
    <rPh sb="9" eb="11">
      <t>オヤマ</t>
    </rPh>
    <rPh sb="11" eb="12">
      <t>シ</t>
    </rPh>
    <rPh sb="13" eb="16">
      <t>シモツケシ</t>
    </rPh>
    <rPh sb="16" eb="17">
      <t>オヨ</t>
    </rPh>
    <rPh sb="18" eb="21">
      <t>ノギマチ</t>
    </rPh>
    <rPh sb="21" eb="22">
      <t>カワムラ</t>
    </rPh>
    <rPh sb="22" eb="24">
      <t>ザイジュウ</t>
    </rPh>
    <rPh sb="26" eb="29">
      <t>ジュウミンヒョウ</t>
    </rPh>
    <rPh sb="30" eb="31">
      <t>ユウ</t>
    </rPh>
    <rPh sb="33" eb="34">
      <t>モノ</t>
    </rPh>
    <phoneticPr fontId="5"/>
  </si>
  <si>
    <t>使用電力量</t>
    <rPh sb="0" eb="2">
      <t>シヨウ</t>
    </rPh>
    <rPh sb="2" eb="4">
      <t>デンリョク</t>
    </rPh>
    <rPh sb="4" eb="5">
      <t>リョウ</t>
    </rPh>
    <phoneticPr fontId="5"/>
  </si>
  <si>
    <t>年間売電収入</t>
    <rPh sb="0" eb="2">
      <t>ネンカン</t>
    </rPh>
    <rPh sb="2" eb="4">
      <t>バイデン</t>
    </rPh>
    <rPh sb="4" eb="6">
      <t>シュウニュウ</t>
    </rPh>
    <phoneticPr fontId="5"/>
  </si>
  <si>
    <t>提案書提出資料　一覧（Excelのみ）</t>
    <rPh sb="0" eb="3">
      <t>テイアンショ</t>
    </rPh>
    <rPh sb="3" eb="5">
      <t>テイシュツ</t>
    </rPh>
    <rPh sb="5" eb="7">
      <t>シリョウ</t>
    </rPh>
    <rPh sb="8" eb="10">
      <t>イチラン</t>
    </rPh>
    <phoneticPr fontId="5"/>
  </si>
  <si>
    <t>第7-2号</t>
    <phoneticPr fontId="3"/>
  </si>
  <si>
    <t>第8-1号</t>
    <phoneticPr fontId="3"/>
  </si>
  <si>
    <t>施設整備費内訳書</t>
    <rPh sb="0" eb="2">
      <t>シセツ</t>
    </rPh>
    <rPh sb="2" eb="4">
      <t>セイビ</t>
    </rPh>
    <phoneticPr fontId="3"/>
  </si>
  <si>
    <t>第8-2号</t>
    <phoneticPr fontId="3"/>
  </si>
  <si>
    <t>第9-1号</t>
  </si>
  <si>
    <t>第9-3号</t>
  </si>
  <si>
    <t>第9-4号</t>
  </si>
  <si>
    <t>第9-5号</t>
  </si>
  <si>
    <t>第9-6号</t>
  </si>
  <si>
    <t>第9-7号</t>
  </si>
  <si>
    <t>第9-8号</t>
  </si>
  <si>
    <t>第9-9号</t>
  </si>
  <si>
    <t>主要機器の耐用年数</t>
    <phoneticPr fontId="3"/>
  </si>
  <si>
    <t>第9号表紙</t>
    <rPh sb="3" eb="5">
      <t>ヒョウシ</t>
    </rPh>
    <phoneticPr fontId="3"/>
  </si>
  <si>
    <t>第11-6-1号</t>
    <phoneticPr fontId="3"/>
  </si>
  <si>
    <t>第11-7-1号</t>
    <phoneticPr fontId="3"/>
  </si>
  <si>
    <t>第11-7-2号</t>
    <phoneticPr fontId="3"/>
  </si>
  <si>
    <t>第11-8-1号</t>
    <phoneticPr fontId="3"/>
  </si>
  <si>
    <t>様式第9-2号、9-6号について</t>
    <rPh sb="0" eb="2">
      <t>ヨウシキ</t>
    </rPh>
    <rPh sb="2" eb="3">
      <t>ダイ</t>
    </rPh>
    <rPh sb="6" eb="7">
      <t>ゴウ</t>
    </rPh>
    <rPh sb="11" eb="12">
      <t>ゴウ</t>
    </rPh>
    <phoneticPr fontId="5"/>
  </si>
  <si>
    <r>
      <t>施設配置図を使用して動線を明示する。文章による説明書を添付し、図を簡潔に説明する
動線は以下に示す区分とし、各動線を判別できるようにする
【動線区分】
　①委託・許可搬入車両動線　②直搬ごみ搬入車両動線、③助燃剤、薬剤等の搬入用車両動線　④資源物、残渣等搬出車両動線
　⑤見学者動線</t>
    </r>
    <r>
      <rPr>
        <sz val="10"/>
        <rFont val="HGｺﾞｼｯｸM"/>
        <family val="3"/>
        <charset val="128"/>
      </rPr>
      <t xml:space="preserve">
</t>
    </r>
    <rPh sb="0" eb="2">
      <t>シセツ</t>
    </rPh>
    <rPh sb="2" eb="4">
      <t>ハイチ</t>
    </rPh>
    <rPh sb="4" eb="5">
      <t>ズ</t>
    </rPh>
    <rPh sb="6" eb="8">
      <t>シヨウ</t>
    </rPh>
    <rPh sb="10" eb="12">
      <t>ドウセン</t>
    </rPh>
    <rPh sb="13" eb="15">
      <t>メイジ</t>
    </rPh>
    <rPh sb="54" eb="55">
      <t>カク</t>
    </rPh>
    <rPh sb="55" eb="56">
      <t>ドウ</t>
    </rPh>
    <rPh sb="56" eb="57">
      <t>セン</t>
    </rPh>
    <rPh sb="58" eb="60">
      <t>ハンベツ</t>
    </rPh>
    <rPh sb="78" eb="80">
      <t>イタク</t>
    </rPh>
    <rPh sb="81" eb="83">
      <t>キョカ</t>
    </rPh>
    <rPh sb="91" eb="93">
      <t>チョクハン</t>
    </rPh>
    <rPh sb="95" eb="97">
      <t>ハンニュウ</t>
    </rPh>
    <rPh sb="97" eb="99">
      <t>シャリョウ</t>
    </rPh>
    <rPh sb="99" eb="101">
      <t>ドウセン</t>
    </rPh>
    <phoneticPr fontId="5"/>
  </si>
  <si>
    <t>様式第9-16号</t>
    <rPh sb="0" eb="2">
      <t>ヨウシキ</t>
    </rPh>
    <rPh sb="2" eb="3">
      <t>ダイ</t>
    </rPh>
    <rPh sb="7" eb="8">
      <t>ゴウ</t>
    </rPh>
    <phoneticPr fontId="5"/>
  </si>
  <si>
    <t>様式第9-20号</t>
    <rPh sb="0" eb="2">
      <t>ヨウシキ</t>
    </rPh>
    <rPh sb="2" eb="3">
      <t>ダイ</t>
    </rPh>
    <rPh sb="7" eb="8">
      <t>ゴウ</t>
    </rPh>
    <phoneticPr fontId="3"/>
  </si>
  <si>
    <t>可燃性粗大ごみの破砕機への投入は○○で行う。○○の仕様については様式第〇号No.○○～○○に記載する。</t>
    <rPh sb="0" eb="3">
      <t>カネンセイ</t>
    </rPh>
    <rPh sb="3" eb="5">
      <t>ソダイ</t>
    </rPh>
    <rPh sb="8" eb="11">
      <t>ハサイキ</t>
    </rPh>
    <rPh sb="13" eb="15">
      <t>トウニュウ</t>
    </rPh>
    <rPh sb="19" eb="20">
      <t>オコナ</t>
    </rPh>
    <rPh sb="25" eb="27">
      <t>シヨウ</t>
    </rPh>
    <rPh sb="32" eb="34">
      <t>ヨウシキ</t>
    </rPh>
    <rPh sb="34" eb="35">
      <t>ダイ</t>
    </rPh>
    <rPh sb="36" eb="37">
      <t>ゴウ</t>
    </rPh>
    <rPh sb="46" eb="48">
      <t>キサイ</t>
    </rPh>
    <phoneticPr fontId="5"/>
  </si>
  <si>
    <t>g/㎥N以下</t>
    <rPh sb="4" eb="6">
      <t>イカ</t>
    </rPh>
    <phoneticPr fontId="5"/>
  </si>
  <si>
    <t>ダイオキシン類</t>
    <rPh sb="6" eb="7">
      <t>ルイ</t>
    </rPh>
    <phoneticPr fontId="3"/>
  </si>
  <si>
    <t>ng-TEQ/㎥N以下</t>
    <phoneticPr fontId="5"/>
  </si>
  <si>
    <t>第２期焼却施設
　設計・施工</t>
    <rPh sb="0" eb="1">
      <t>ダイ</t>
    </rPh>
    <rPh sb="2" eb="3">
      <t>キ</t>
    </rPh>
    <rPh sb="3" eb="7">
      <t>ショウキャクシセツ</t>
    </rPh>
    <rPh sb="9" eb="11">
      <t>セッケイ</t>
    </rPh>
    <rPh sb="12" eb="14">
      <t>セコウ</t>
    </rPh>
    <phoneticPr fontId="3"/>
  </si>
  <si>
    <t>※ 各施設の運転に必要な要員を示す。所長、事務員等を含む</t>
    <rPh sb="2" eb="3">
      <t>カク</t>
    </rPh>
    <rPh sb="3" eb="5">
      <t>シセツ</t>
    </rPh>
    <rPh sb="6" eb="8">
      <t>ウンテン</t>
    </rPh>
    <rPh sb="9" eb="11">
      <t>ヒツヨウ</t>
    </rPh>
    <rPh sb="12" eb="14">
      <t>ヨウイン</t>
    </rPh>
    <rPh sb="15" eb="16">
      <t>シメ</t>
    </rPh>
    <rPh sb="18" eb="20">
      <t>ショチョウ</t>
    </rPh>
    <rPh sb="21" eb="24">
      <t>ジムイン</t>
    </rPh>
    <rPh sb="24" eb="25">
      <t>トウ</t>
    </rPh>
    <rPh sb="26" eb="27">
      <t>フク</t>
    </rPh>
    <phoneticPr fontId="5"/>
  </si>
  <si>
    <t>悪臭対策についての説明及び煙突出口及び脱臭装置排出口の悪臭（２号規制）及び最大濃度着地地点の濃度が要求水準を満足することを説明すること。濃度拡散等に関する計算は悪臭防止法に基づくものとし、排出口高さ、流量等から求められる基準、計算過程を記載すること。</t>
    <rPh sb="0" eb="2">
      <t>アクシュウ</t>
    </rPh>
    <rPh sb="2" eb="4">
      <t>タイサク</t>
    </rPh>
    <rPh sb="9" eb="11">
      <t>セツメイ</t>
    </rPh>
    <rPh sb="11" eb="12">
      <t>オヨ</t>
    </rPh>
    <rPh sb="13" eb="15">
      <t>エントツ</t>
    </rPh>
    <rPh sb="15" eb="17">
      <t>デグチ</t>
    </rPh>
    <rPh sb="17" eb="18">
      <t>オヨ</t>
    </rPh>
    <rPh sb="19" eb="21">
      <t>ダッシュウ</t>
    </rPh>
    <rPh sb="21" eb="23">
      <t>ソウチ</t>
    </rPh>
    <rPh sb="23" eb="25">
      <t>ハイシュツ</t>
    </rPh>
    <rPh sb="25" eb="26">
      <t>グチ</t>
    </rPh>
    <rPh sb="27" eb="29">
      <t>アクシュウ</t>
    </rPh>
    <rPh sb="31" eb="32">
      <t>ゴウ</t>
    </rPh>
    <rPh sb="32" eb="34">
      <t>キセイ</t>
    </rPh>
    <rPh sb="35" eb="36">
      <t>オヨ</t>
    </rPh>
    <rPh sb="37" eb="39">
      <t>サイダイ</t>
    </rPh>
    <rPh sb="39" eb="41">
      <t>ノウド</t>
    </rPh>
    <rPh sb="41" eb="43">
      <t>チャクチ</t>
    </rPh>
    <rPh sb="43" eb="45">
      <t>チテン</t>
    </rPh>
    <rPh sb="46" eb="48">
      <t>ノウド</t>
    </rPh>
    <rPh sb="49" eb="51">
      <t>ヨウキュウ</t>
    </rPh>
    <rPh sb="51" eb="53">
      <t>スイジュン</t>
    </rPh>
    <rPh sb="54" eb="56">
      <t>マンゾク</t>
    </rPh>
    <rPh sb="61" eb="63">
      <t>セツメイ</t>
    </rPh>
    <phoneticPr fontId="76"/>
  </si>
  <si>
    <t>第9-10号</t>
    <phoneticPr fontId="3"/>
  </si>
  <si>
    <t>第9-11号</t>
    <phoneticPr fontId="3"/>
  </si>
  <si>
    <t>第9-12号</t>
    <phoneticPr fontId="3"/>
  </si>
  <si>
    <t>第9-13号</t>
    <phoneticPr fontId="3"/>
  </si>
  <si>
    <t>第9-14号</t>
    <phoneticPr fontId="3"/>
  </si>
  <si>
    <t>様式第9-10号</t>
    <phoneticPr fontId="3"/>
  </si>
  <si>
    <t>様式第9-11号</t>
    <rPh sb="7" eb="8">
      <t>ゴウ</t>
    </rPh>
    <phoneticPr fontId="3"/>
  </si>
  <si>
    <t>様式第9-12号</t>
    <rPh sb="0" eb="2">
      <t>ヨウシキ</t>
    </rPh>
    <rPh sb="2" eb="3">
      <t>ダイ</t>
    </rPh>
    <rPh sb="7" eb="8">
      <t>ゴウ</t>
    </rPh>
    <phoneticPr fontId="76"/>
  </si>
  <si>
    <t>第9-15-1号</t>
    <phoneticPr fontId="3"/>
  </si>
  <si>
    <t>第9-15-2号</t>
    <phoneticPr fontId="3"/>
  </si>
  <si>
    <t>第9-16号</t>
    <phoneticPr fontId="3"/>
  </si>
  <si>
    <t>第9-17号</t>
    <phoneticPr fontId="3"/>
  </si>
  <si>
    <t>第9-18号</t>
    <phoneticPr fontId="3"/>
  </si>
  <si>
    <t>第9-19号</t>
    <phoneticPr fontId="3"/>
  </si>
  <si>
    <t>第9-20号</t>
    <phoneticPr fontId="3"/>
  </si>
  <si>
    <t>様式第9-13号</t>
    <rPh sb="0" eb="2">
      <t>ヨウシキ</t>
    </rPh>
    <rPh sb="2" eb="3">
      <t>ダイ</t>
    </rPh>
    <rPh sb="7" eb="8">
      <t>ゴウ</t>
    </rPh>
    <phoneticPr fontId="5"/>
  </si>
  <si>
    <t>※ 運営体制図を添付すること</t>
    <phoneticPr fontId="3"/>
  </si>
  <si>
    <t>※ 様式第9-15-2号との整合を図ること</t>
    <rPh sb="2" eb="4">
      <t>ヨウシキ</t>
    </rPh>
    <rPh sb="4" eb="5">
      <t>ダイ</t>
    </rPh>
    <rPh sb="11" eb="12">
      <t>ゴウ</t>
    </rPh>
    <rPh sb="17" eb="18">
      <t>ハカ</t>
    </rPh>
    <phoneticPr fontId="5"/>
  </si>
  <si>
    <t>※ 様式第9-15-1号との整合を図ること</t>
    <rPh sb="2" eb="4">
      <t>ヨウシキ</t>
    </rPh>
    <rPh sb="4" eb="5">
      <t>ダイ</t>
    </rPh>
    <rPh sb="11" eb="12">
      <t>ゴウ</t>
    </rPh>
    <rPh sb="17" eb="18">
      <t>ハカ</t>
    </rPh>
    <phoneticPr fontId="5"/>
  </si>
  <si>
    <t>3)　維持管理項目・スケジュール（一部引渡より22年間）</t>
    <rPh sb="3" eb="5">
      <t>イジ</t>
    </rPh>
    <rPh sb="5" eb="7">
      <t>カンリ</t>
    </rPh>
    <rPh sb="7" eb="9">
      <t>コウモク</t>
    </rPh>
    <rPh sb="17" eb="19">
      <t>イチブ</t>
    </rPh>
    <rPh sb="19" eb="21">
      <t>ヒキワタシ</t>
    </rPh>
    <rPh sb="25" eb="27">
      <t>ネンカン</t>
    </rPh>
    <phoneticPr fontId="5"/>
  </si>
  <si>
    <r>
      <t>点検・検査、補修更新計画（</t>
    </r>
    <r>
      <rPr>
        <sz val="14"/>
        <color rgb="FFFF0000"/>
        <rFont val="HGｺﾞｼｯｸM"/>
        <family val="3"/>
        <charset val="128"/>
      </rPr>
      <t>一部引渡</t>
    </r>
    <r>
      <rPr>
        <sz val="14"/>
        <rFont val="HGｺﾞｼｯｸM"/>
        <family val="3"/>
        <charset val="128"/>
      </rPr>
      <t>より22年間）</t>
    </r>
    <rPh sb="0" eb="2">
      <t>テンケン</t>
    </rPh>
    <rPh sb="3" eb="5">
      <t>ケンサ</t>
    </rPh>
    <rPh sb="6" eb="8">
      <t>ホシュウ</t>
    </rPh>
    <rPh sb="8" eb="10">
      <t>コウシン</t>
    </rPh>
    <rPh sb="10" eb="12">
      <t>ケイカク</t>
    </rPh>
    <rPh sb="13" eb="15">
      <t>イチブ</t>
    </rPh>
    <phoneticPr fontId="3"/>
  </si>
  <si>
    <t>※2　アルキル水銀化合物、水銀又はその化合物、カドミウム又はその化合物、鉛又はその化合物、六価クロム化合物、砒素又はその化合物、セレン又はその化合　物、1,4-ジオキサン</t>
    <rPh sb="9" eb="12">
      <t>カゴウブツ</t>
    </rPh>
    <rPh sb="15" eb="16">
      <t>マタ</t>
    </rPh>
    <rPh sb="19" eb="22">
      <t>カゴウブツ</t>
    </rPh>
    <rPh sb="28" eb="29">
      <t>マタ</t>
    </rPh>
    <rPh sb="32" eb="35">
      <t>カゴウブツ</t>
    </rPh>
    <rPh sb="37" eb="38">
      <t>マタ</t>
    </rPh>
    <rPh sb="41" eb="44">
      <t>カゴウブツ</t>
    </rPh>
    <rPh sb="50" eb="53">
      <t>カゴウブツ</t>
    </rPh>
    <rPh sb="56" eb="57">
      <t>マタ</t>
    </rPh>
    <rPh sb="60" eb="63">
      <t>カゴウブツ</t>
    </rPh>
    <rPh sb="67" eb="68">
      <t>マタ</t>
    </rPh>
    <rPh sb="71" eb="73">
      <t>カゴウ</t>
    </rPh>
    <rPh sb="74" eb="75">
      <t>モノ</t>
    </rPh>
    <phoneticPr fontId="76"/>
  </si>
  <si>
    <t>加湿飛灰</t>
    <rPh sb="0" eb="2">
      <t>カシツ</t>
    </rPh>
    <rPh sb="2" eb="4">
      <t>ヒバイ</t>
    </rPh>
    <phoneticPr fontId="3"/>
  </si>
  <si>
    <t>15.3 始動用電源</t>
    <phoneticPr fontId="3"/>
  </si>
  <si>
    <t>15.4 燃料保管設備</t>
    <phoneticPr fontId="3"/>
  </si>
  <si>
    <t>15.5 薬剤等の備蓄</t>
    <phoneticPr fontId="3"/>
  </si>
  <si>
    <t>東京電力パワーグリッド（株）（電気事業者別排出係数　－R2年度実績ー　R4.1.7環境省・経済産業省公表）</t>
    <rPh sb="0" eb="2">
      <t>トウキョウ</t>
    </rPh>
    <rPh sb="2" eb="4">
      <t>デンリョク</t>
    </rPh>
    <rPh sb="12" eb="13">
      <t>カブ</t>
    </rPh>
    <rPh sb="15" eb="17">
      <t>デンキ</t>
    </rPh>
    <rPh sb="17" eb="19">
      <t>ジギョウ</t>
    </rPh>
    <rPh sb="19" eb="20">
      <t>シャ</t>
    </rPh>
    <rPh sb="20" eb="21">
      <t>ベツ</t>
    </rPh>
    <rPh sb="21" eb="23">
      <t>ハイシュツ</t>
    </rPh>
    <rPh sb="23" eb="25">
      <t>ケイスウ</t>
    </rPh>
    <rPh sb="29" eb="31">
      <t>ネンド</t>
    </rPh>
    <rPh sb="31" eb="33">
      <t>ジッセキ</t>
    </rPh>
    <rPh sb="41" eb="44">
      <t>カンキョウショウ</t>
    </rPh>
    <rPh sb="45" eb="47">
      <t>ケイザイ</t>
    </rPh>
    <rPh sb="47" eb="50">
      <t>サンギョウショウ</t>
    </rPh>
    <rPh sb="50" eb="52">
      <t>コウヒョウ</t>
    </rPh>
    <phoneticPr fontId="3"/>
  </si>
  <si>
    <t>本事業をよりよい事業とするための提案を自由に行う。本提案は提案書内その他箇所に含まれないもので、本提案の実施に必要な費用は応札額に含まれないものとし、必要な費用（内訳書を含む）についても提案する。</t>
    <rPh sb="0" eb="1">
      <t>ホン</t>
    </rPh>
    <rPh sb="19" eb="21">
      <t>ジユウ</t>
    </rPh>
    <rPh sb="22" eb="23">
      <t>オコナ</t>
    </rPh>
    <rPh sb="25" eb="26">
      <t>ホン</t>
    </rPh>
    <rPh sb="26" eb="28">
      <t>テイアン</t>
    </rPh>
    <rPh sb="29" eb="32">
      <t>テイアンショ</t>
    </rPh>
    <rPh sb="32" eb="33">
      <t>ナイ</t>
    </rPh>
    <rPh sb="35" eb="36">
      <t>タ</t>
    </rPh>
    <rPh sb="36" eb="38">
      <t>カショ</t>
    </rPh>
    <rPh sb="39" eb="40">
      <t>フク</t>
    </rPh>
    <rPh sb="48" eb="49">
      <t>ホン</t>
    </rPh>
    <rPh sb="49" eb="51">
      <t>テイアン</t>
    </rPh>
    <rPh sb="52" eb="54">
      <t>ジッシ</t>
    </rPh>
    <rPh sb="55" eb="57">
      <t>ヒツヨウ</t>
    </rPh>
    <rPh sb="58" eb="60">
      <t>ヒヨウ</t>
    </rPh>
    <rPh sb="61" eb="63">
      <t>オウサツ</t>
    </rPh>
    <rPh sb="63" eb="64">
      <t>ガク</t>
    </rPh>
    <rPh sb="65" eb="66">
      <t>フク</t>
    </rPh>
    <rPh sb="75" eb="77">
      <t>ヒツヨウ</t>
    </rPh>
    <rPh sb="78" eb="80">
      <t>ヒヨウ</t>
    </rPh>
    <rPh sb="81" eb="83">
      <t>ウチワケ</t>
    </rPh>
    <rPh sb="83" eb="84">
      <t>ショ</t>
    </rPh>
    <rPh sb="85" eb="86">
      <t>フク</t>
    </rPh>
    <rPh sb="93" eb="95">
      <t>テイアン</t>
    </rPh>
    <phoneticPr fontId="3"/>
  </si>
  <si>
    <t>購入電力量(第１期焼却施設からの送電を含む)</t>
    <rPh sb="0" eb="2">
      <t>コウニュウ</t>
    </rPh>
    <rPh sb="2" eb="4">
      <t>デンリョク</t>
    </rPh>
    <rPh sb="4" eb="5">
      <t>リョウ</t>
    </rPh>
    <rPh sb="6" eb="7">
      <t>ダイ</t>
    </rPh>
    <rPh sb="8" eb="9">
      <t>キ</t>
    </rPh>
    <rPh sb="9" eb="11">
      <t>ショウキャク</t>
    </rPh>
    <rPh sb="11" eb="13">
      <t>シセツ</t>
    </rPh>
    <rPh sb="16" eb="18">
      <t>ソウデン</t>
    </rPh>
    <rPh sb="19" eb="20">
      <t>フク</t>
    </rPh>
    <phoneticPr fontId="61"/>
  </si>
  <si>
    <t>(1)施設使用電力量（①＋②）</t>
    <rPh sb="3" eb="5">
      <t>シセツ</t>
    </rPh>
    <rPh sb="5" eb="7">
      <t>シヨウ</t>
    </rPh>
    <rPh sb="7" eb="9">
      <t>デンリョク</t>
    </rPh>
    <rPh sb="9" eb="10">
      <t>リョウ</t>
    </rPh>
    <phoneticPr fontId="5"/>
  </si>
  <si>
    <t>②本施設その他設備</t>
    <rPh sb="1" eb="2">
      <t>ホン</t>
    </rPh>
    <rPh sb="2" eb="4">
      <t>シセツ</t>
    </rPh>
    <rPh sb="6" eb="7">
      <t>タ</t>
    </rPh>
    <rPh sb="7" eb="9">
      <t>セツビ</t>
    </rPh>
    <phoneticPr fontId="61"/>
  </si>
  <si>
    <t>※ 年間量は調査票　様式11号と整合を図ること。電力量（入）合計と電力量（出）合計は一致させること</t>
    <rPh sb="2" eb="4">
      <t>ネンカン</t>
    </rPh>
    <rPh sb="4" eb="5">
      <t>リョウ</t>
    </rPh>
    <rPh sb="6" eb="8">
      <t>チョウサ</t>
    </rPh>
    <rPh sb="8" eb="9">
      <t>ヒョウ</t>
    </rPh>
    <rPh sb="10" eb="12">
      <t>ヨウシキ</t>
    </rPh>
    <rPh sb="14" eb="15">
      <t>ゴウ</t>
    </rPh>
    <rPh sb="16" eb="18">
      <t>セイゴウ</t>
    </rPh>
    <rPh sb="19" eb="20">
      <t>ハカ</t>
    </rPh>
    <rPh sb="24" eb="26">
      <t>デンリョク</t>
    </rPh>
    <rPh sb="26" eb="27">
      <t>リョウ</t>
    </rPh>
    <rPh sb="28" eb="29">
      <t>イ</t>
    </rPh>
    <rPh sb="30" eb="32">
      <t>ゴウケイ</t>
    </rPh>
    <rPh sb="33" eb="35">
      <t>デンリョク</t>
    </rPh>
    <rPh sb="35" eb="36">
      <t>リョウ</t>
    </rPh>
    <rPh sb="37" eb="38">
      <t>デ</t>
    </rPh>
    <rPh sb="39" eb="41">
      <t>ゴウケイ</t>
    </rPh>
    <rPh sb="42" eb="44">
      <t>イッチ</t>
    </rPh>
    <phoneticPr fontId="5"/>
  </si>
  <si>
    <t>2025年度</t>
    <rPh sb="4" eb="6">
      <t>ネンド</t>
    </rPh>
    <phoneticPr fontId="5"/>
  </si>
  <si>
    <t>2026年度</t>
    <rPh sb="4" eb="6">
      <t>ネンド</t>
    </rPh>
    <phoneticPr fontId="5"/>
  </si>
  <si>
    <t>2027年度</t>
    <rPh sb="4" eb="6">
      <t>ネンド</t>
    </rPh>
    <phoneticPr fontId="5"/>
  </si>
  <si>
    <t>2028年度</t>
    <rPh sb="4" eb="6">
      <t>ネンド</t>
    </rPh>
    <phoneticPr fontId="5"/>
  </si>
  <si>
    <t>2029年度</t>
    <rPh sb="4" eb="6">
      <t>ネンド</t>
    </rPh>
    <phoneticPr fontId="5"/>
  </si>
  <si>
    <t>2030年度</t>
    <rPh sb="4" eb="6">
      <t>ネンド</t>
    </rPh>
    <phoneticPr fontId="5"/>
  </si>
  <si>
    <t>2031年度</t>
    <rPh sb="4" eb="6">
      <t>ネンド</t>
    </rPh>
    <phoneticPr fontId="5"/>
  </si>
  <si>
    <t>2032年度</t>
    <rPh sb="4" eb="6">
      <t>ネンド</t>
    </rPh>
    <phoneticPr fontId="5"/>
  </si>
  <si>
    <t>2033年度</t>
    <rPh sb="4" eb="6">
      <t>ネンド</t>
    </rPh>
    <phoneticPr fontId="5"/>
  </si>
  <si>
    <t>2034年度</t>
    <rPh sb="4" eb="6">
      <t>ネンド</t>
    </rPh>
    <phoneticPr fontId="5"/>
  </si>
  <si>
    <t>2035年度</t>
    <rPh sb="4" eb="6">
      <t>ネンド</t>
    </rPh>
    <phoneticPr fontId="5"/>
  </si>
  <si>
    <t>2036年度</t>
    <rPh sb="4" eb="6">
      <t>ネンド</t>
    </rPh>
    <phoneticPr fontId="5"/>
  </si>
  <si>
    <t>2037年度</t>
    <rPh sb="4" eb="6">
      <t>ネンド</t>
    </rPh>
    <phoneticPr fontId="5"/>
  </si>
  <si>
    <t>2038年度</t>
    <rPh sb="4" eb="6">
      <t>ネンド</t>
    </rPh>
    <phoneticPr fontId="5"/>
  </si>
  <si>
    <t>2039年度</t>
    <rPh sb="4" eb="6">
      <t>ネンド</t>
    </rPh>
    <phoneticPr fontId="5"/>
  </si>
  <si>
    <t>2040年度</t>
    <rPh sb="4" eb="6">
      <t>ネンド</t>
    </rPh>
    <phoneticPr fontId="5"/>
  </si>
  <si>
    <t>2041年度</t>
    <rPh sb="4" eb="6">
      <t>ネンド</t>
    </rPh>
    <phoneticPr fontId="5"/>
  </si>
  <si>
    <t>2042年度</t>
    <rPh sb="4" eb="6">
      <t>ネンド</t>
    </rPh>
    <phoneticPr fontId="5"/>
  </si>
  <si>
    <t>2043年度</t>
    <rPh sb="4" eb="6">
      <t>ネンド</t>
    </rPh>
    <phoneticPr fontId="5"/>
  </si>
  <si>
    <t>2044年度</t>
    <rPh sb="4" eb="6">
      <t>ネンド</t>
    </rPh>
    <phoneticPr fontId="5"/>
  </si>
  <si>
    <t>2045年度</t>
    <rPh sb="4" eb="6">
      <t>ネンド</t>
    </rPh>
    <phoneticPr fontId="5"/>
  </si>
  <si>
    <t>2046年度</t>
    <rPh sb="4" eb="6">
      <t>ネンド</t>
    </rPh>
    <phoneticPr fontId="5"/>
  </si>
  <si>
    <t>令和9年度</t>
    <rPh sb="0" eb="2">
      <t>レイワ</t>
    </rPh>
    <rPh sb="3" eb="5">
      <t>ネンド</t>
    </rPh>
    <phoneticPr fontId="3"/>
  </si>
  <si>
    <t>令和10年度</t>
    <rPh sb="0" eb="2">
      <t>レイワ</t>
    </rPh>
    <rPh sb="4" eb="6">
      <t>ネンド</t>
    </rPh>
    <phoneticPr fontId="3"/>
  </si>
  <si>
    <t>令和11年度</t>
    <rPh sb="0" eb="2">
      <t>レイワ</t>
    </rPh>
    <rPh sb="4" eb="6">
      <t>ネンド</t>
    </rPh>
    <phoneticPr fontId="3"/>
  </si>
  <si>
    <t>令和12年度</t>
    <rPh sb="0" eb="2">
      <t>レイワ</t>
    </rPh>
    <rPh sb="4" eb="6">
      <t>ネンド</t>
    </rPh>
    <phoneticPr fontId="3"/>
  </si>
  <si>
    <t>令和13年度</t>
    <rPh sb="0" eb="2">
      <t>レイワ</t>
    </rPh>
    <rPh sb="4" eb="6">
      <t>ネンド</t>
    </rPh>
    <phoneticPr fontId="3"/>
  </si>
  <si>
    <t>令和14年度</t>
    <rPh sb="0" eb="2">
      <t>レイワ</t>
    </rPh>
    <rPh sb="4" eb="6">
      <t>ネンド</t>
    </rPh>
    <phoneticPr fontId="3"/>
  </si>
  <si>
    <t>令和15年度</t>
    <rPh sb="0" eb="2">
      <t>レイワ</t>
    </rPh>
    <rPh sb="4" eb="6">
      <t>ネンド</t>
    </rPh>
    <phoneticPr fontId="3"/>
  </si>
  <si>
    <t>令和16年度</t>
    <rPh sb="0" eb="2">
      <t>レイワ</t>
    </rPh>
    <rPh sb="4" eb="6">
      <t>ネンド</t>
    </rPh>
    <phoneticPr fontId="3"/>
  </si>
  <si>
    <t>令和17年度</t>
    <rPh sb="0" eb="2">
      <t>レイワ</t>
    </rPh>
    <rPh sb="4" eb="6">
      <t>ネンド</t>
    </rPh>
    <phoneticPr fontId="3"/>
  </si>
  <si>
    <t>令和18年度</t>
    <rPh sb="0" eb="2">
      <t>レイワ</t>
    </rPh>
    <rPh sb="4" eb="6">
      <t>ネンド</t>
    </rPh>
    <phoneticPr fontId="3"/>
  </si>
  <si>
    <t>令和19年度</t>
    <rPh sb="0" eb="2">
      <t>レイワ</t>
    </rPh>
    <rPh sb="4" eb="6">
      <t>ネンド</t>
    </rPh>
    <phoneticPr fontId="3"/>
  </si>
  <si>
    <t>令和20年度</t>
    <rPh sb="0" eb="2">
      <t>レイワ</t>
    </rPh>
    <rPh sb="4" eb="6">
      <t>ネンド</t>
    </rPh>
    <phoneticPr fontId="3"/>
  </si>
  <si>
    <t>令和21年度</t>
    <rPh sb="0" eb="2">
      <t>レイワ</t>
    </rPh>
    <rPh sb="4" eb="6">
      <t>ネンド</t>
    </rPh>
    <phoneticPr fontId="3"/>
  </si>
  <si>
    <t>令和22年度</t>
    <rPh sb="0" eb="2">
      <t>レイワ</t>
    </rPh>
    <rPh sb="4" eb="6">
      <t>ネンド</t>
    </rPh>
    <phoneticPr fontId="3"/>
  </si>
  <si>
    <t>令和23年度</t>
    <rPh sb="0" eb="2">
      <t>レイワ</t>
    </rPh>
    <rPh sb="4" eb="6">
      <t>ネンド</t>
    </rPh>
    <phoneticPr fontId="3"/>
  </si>
  <si>
    <t>令和24年度</t>
    <rPh sb="0" eb="2">
      <t>レイワ</t>
    </rPh>
    <rPh sb="4" eb="6">
      <t>ネンド</t>
    </rPh>
    <phoneticPr fontId="3"/>
  </si>
  <si>
    <t>令和25年度</t>
    <rPh sb="0" eb="2">
      <t>レイワ</t>
    </rPh>
    <rPh sb="4" eb="6">
      <t>ネンド</t>
    </rPh>
    <phoneticPr fontId="3"/>
  </si>
  <si>
    <t>令和26年度</t>
    <rPh sb="0" eb="2">
      <t>レイワ</t>
    </rPh>
    <rPh sb="4" eb="6">
      <t>ネンド</t>
    </rPh>
    <phoneticPr fontId="3"/>
  </si>
  <si>
    <t>令和27年度</t>
    <rPh sb="0" eb="2">
      <t>レイワ</t>
    </rPh>
    <rPh sb="4" eb="6">
      <t>ネンド</t>
    </rPh>
    <phoneticPr fontId="3"/>
  </si>
  <si>
    <t>令和28年度</t>
    <rPh sb="0" eb="2">
      <t>レイワ</t>
    </rPh>
    <rPh sb="4" eb="6">
      <t>ネンド</t>
    </rPh>
    <phoneticPr fontId="3"/>
  </si>
  <si>
    <t>購入電力(第１期焼却施設からの送電を含む)</t>
    <rPh sb="0" eb="2">
      <t>コウニュウ</t>
    </rPh>
    <rPh sb="2" eb="4">
      <t>デンリョク</t>
    </rPh>
    <phoneticPr fontId="5"/>
  </si>
  <si>
    <t>助燃料
使用</t>
    <rPh sb="0" eb="1">
      <t>ジョ</t>
    </rPh>
    <rPh sb="1" eb="3">
      <t>ネンリョウ</t>
    </rPh>
    <rPh sb="4" eb="6">
      <t>シヨウ</t>
    </rPh>
    <phoneticPr fontId="5"/>
  </si>
  <si>
    <t>=購入電力量×排出係数</t>
    <rPh sb="1" eb="3">
      <t>コウニュウ</t>
    </rPh>
    <rPh sb="3" eb="5">
      <t>デンリョク</t>
    </rPh>
    <rPh sb="5" eb="6">
      <t>リョウ</t>
    </rPh>
    <rPh sb="7" eb="9">
      <t>ハイシュツ</t>
    </rPh>
    <rPh sb="9" eb="11">
      <t>ケイスウ</t>
    </rPh>
    <phoneticPr fontId="5"/>
  </si>
  <si>
    <t>No.</t>
    <phoneticPr fontId="5"/>
  </si>
  <si>
    <t>1 各設備共通仕様</t>
    <phoneticPr fontId="5"/>
  </si>
  <si>
    <t>1.1 歩廊・階段・点検床等</t>
    <phoneticPr fontId="3"/>
  </si>
  <si>
    <t>1) 歩廊・階段・点検床及び通路</t>
    <phoneticPr fontId="3"/>
  </si>
  <si>
    <t>構　　造</t>
    <phoneticPr fontId="3"/>
  </si>
  <si>
    <t>グレーチング主体、必要に応じてチェッカープレートを使用</t>
    <phoneticPr fontId="3"/>
  </si>
  <si>
    <t>幅</t>
    <phoneticPr fontId="3"/>
  </si>
  <si>
    <t>主要部</t>
    <phoneticPr fontId="3"/>
  </si>
  <si>
    <t>1,200mm以上（原則として）</t>
    <phoneticPr fontId="3"/>
  </si>
  <si>
    <t>mm</t>
    <phoneticPr fontId="3"/>
  </si>
  <si>
    <t>その他</t>
    <phoneticPr fontId="3"/>
  </si>
  <si>
    <t>800mm以上（原則として）</t>
    <phoneticPr fontId="3"/>
  </si>
  <si>
    <t>mm</t>
    <phoneticPr fontId="3"/>
  </si>
  <si>
    <t>主要通路の有効高さ</t>
    <phoneticPr fontId="3"/>
  </si>
  <si>
    <t>2.0m以上</t>
    <phoneticPr fontId="3"/>
  </si>
  <si>
    <t>ｍ</t>
  </si>
  <si>
    <t>階段傾斜角</t>
    <phoneticPr fontId="3"/>
  </si>
  <si>
    <t>主要通路</t>
    <phoneticPr fontId="3"/>
  </si>
  <si>
    <t>40°以下</t>
    <phoneticPr fontId="3"/>
  </si>
  <si>
    <t>°</t>
    <phoneticPr fontId="3"/>
  </si>
  <si>
    <t>2) 手　　摺</t>
    <phoneticPr fontId="3"/>
  </si>
  <si>
    <t>構　　造</t>
    <phoneticPr fontId="3"/>
  </si>
  <si>
    <t>鋼管溶接構造（φ＝〔　　　〕mm以上）</t>
    <phoneticPr fontId="3"/>
  </si>
  <si>
    <t>高　　さ</t>
    <phoneticPr fontId="3"/>
  </si>
  <si>
    <t>階段部</t>
    <phoneticPr fontId="3"/>
  </si>
  <si>
    <t>900mm以上（原則として）</t>
    <phoneticPr fontId="3"/>
  </si>
  <si>
    <t>mm</t>
    <phoneticPr fontId="3"/>
  </si>
  <si>
    <t>1,100mm以上（原則として）</t>
    <phoneticPr fontId="3"/>
  </si>
  <si>
    <t>中　　桟</t>
    <phoneticPr fontId="3"/>
  </si>
  <si>
    <t>2本</t>
    <phoneticPr fontId="3"/>
  </si>
  <si>
    <t>本</t>
    <phoneticPr fontId="3"/>
  </si>
  <si>
    <t>2.1 ごみ計量機</t>
    <phoneticPr fontId="5"/>
  </si>
  <si>
    <t>ロードセル式（4点支持）</t>
    <phoneticPr fontId="3"/>
  </si>
  <si>
    <t>数　量</t>
    <phoneticPr fontId="5"/>
  </si>
  <si>
    <t>2基（搬入用1基、搬出用1基）</t>
    <phoneticPr fontId="3"/>
  </si>
  <si>
    <t>最大秤量</t>
    <phoneticPr fontId="3"/>
  </si>
  <si>
    <t>40t</t>
    <phoneticPr fontId="3"/>
  </si>
  <si>
    <t>ｔ</t>
    <phoneticPr fontId="3"/>
  </si>
  <si>
    <t>最小目盛</t>
    <phoneticPr fontId="3"/>
  </si>
  <si>
    <t>10kg</t>
    <phoneticPr fontId="3"/>
  </si>
  <si>
    <t>kg</t>
    <phoneticPr fontId="3"/>
  </si>
  <si>
    <t>積載台寸法</t>
    <phoneticPr fontId="3"/>
  </si>
  <si>
    <t>幅〔　　　〕ｍ×長さ〔　　　〕ｍ</t>
    <phoneticPr fontId="3"/>
  </si>
  <si>
    <t>幅〔　　　〕×長さ〔　　　〕</t>
    <phoneticPr fontId="3"/>
  </si>
  <si>
    <t>ｍ</t>
    <phoneticPr fontId="3"/>
  </si>
  <si>
    <t>表示方式</t>
    <phoneticPr fontId="3"/>
  </si>
  <si>
    <t>デジタル表示</t>
    <phoneticPr fontId="3"/>
  </si>
  <si>
    <t>操作方式</t>
    <phoneticPr fontId="3"/>
  </si>
  <si>
    <t>〔　　　〕</t>
    <phoneticPr fontId="3"/>
  </si>
  <si>
    <t>印字方式</t>
    <phoneticPr fontId="3"/>
  </si>
  <si>
    <t>自動</t>
    <phoneticPr fontId="3"/>
  </si>
  <si>
    <t>印字項目</t>
    <phoneticPr fontId="3"/>
  </si>
  <si>
    <t>総重量、積載容量、車空重量、ごみ種別(自治体別、事業者別、収集地域別、生活系・事業系別)、ごみ重量、年月日、時刻、車両番号、単価、料金、その他必要な項目〔　　〕</t>
    <phoneticPr fontId="3"/>
  </si>
  <si>
    <t>電源</t>
    <phoneticPr fontId="3"/>
  </si>
  <si>
    <t>〔　　　〕V</t>
    <phoneticPr fontId="3"/>
  </si>
  <si>
    <t>V</t>
    <phoneticPr fontId="3"/>
  </si>
  <si>
    <t>付属機器</t>
    <phoneticPr fontId="5"/>
  </si>
  <si>
    <t>計量装置（1台）、データ処理装置（1台）、カード（2,000枚）及び読取装置、ブランクカードへの情報入力装置、通話設備、カメラ、自動料金精算機、その他必要な機器〔　　〕</t>
    <phoneticPr fontId="3"/>
  </si>
  <si>
    <t>2.2 プラットホーム</t>
    <phoneticPr fontId="5"/>
  </si>
  <si>
    <t>1) プラットホーム（土木建築工事に含む）</t>
    <phoneticPr fontId="5"/>
  </si>
  <si>
    <t>屋内ごみピット直接投入方式</t>
    <phoneticPr fontId="5"/>
  </si>
  <si>
    <t>数　量</t>
    <phoneticPr fontId="5"/>
  </si>
  <si>
    <t>1式</t>
    <phoneticPr fontId="5"/>
  </si>
  <si>
    <t>主要項目</t>
    <phoneticPr fontId="5"/>
  </si>
  <si>
    <t>構造</t>
    <phoneticPr fontId="3"/>
  </si>
  <si>
    <t>鉄筋コンクリート造</t>
    <phoneticPr fontId="5"/>
  </si>
  <si>
    <t>主寸法</t>
    <phoneticPr fontId="5"/>
  </si>
  <si>
    <t>有効幅員 18ｍ以上×長さ〔　　　〕ｍ</t>
    <phoneticPr fontId="5"/>
  </si>
  <si>
    <t>有効幅員 18ｍ以上×長さ〔　　　〕ｍ</t>
    <phoneticPr fontId="3"/>
  </si>
  <si>
    <t>ｍ</t>
    <phoneticPr fontId="5"/>
  </si>
  <si>
    <t>梁下（有効）</t>
    <phoneticPr fontId="3"/>
  </si>
  <si>
    <t>高さ10 m 以上</t>
    <phoneticPr fontId="3"/>
  </si>
  <si>
    <t>ｍ</t>
    <phoneticPr fontId="5"/>
  </si>
  <si>
    <t>床仕上げ</t>
    <phoneticPr fontId="5"/>
  </si>
  <si>
    <t>〔　　　〕</t>
    <phoneticPr fontId="3"/>
  </si>
  <si>
    <t>主寸法〔　　〕ｍ×〔　　〕ｍ</t>
    <phoneticPr fontId="3"/>
  </si>
  <si>
    <t>主寸法〔　　〕ｍ×〔　　〕ｍ</t>
  </si>
  <si>
    <t>有効貯留量〔　　　〕㎥</t>
    <phoneticPr fontId="3"/>
  </si>
  <si>
    <t>㎥</t>
    <phoneticPr fontId="3"/>
  </si>
  <si>
    <t>処理不適物一時保管スペース</t>
    <phoneticPr fontId="3"/>
  </si>
  <si>
    <t>主寸法〔　　〕ｍ×〔　　〕ｍ</t>
    <phoneticPr fontId="3"/>
  </si>
  <si>
    <t>特記事項</t>
    <phoneticPr fontId="3"/>
  </si>
  <si>
    <r>
      <t>可燃</t>
    </r>
    <r>
      <rPr>
        <sz val="11"/>
        <color rgb="FFFF0000"/>
        <rFont val="HGｺﾞｼｯｸM"/>
        <family val="3"/>
        <charset val="128"/>
      </rPr>
      <t>系</t>
    </r>
    <r>
      <rPr>
        <sz val="11"/>
        <rFont val="HGｺﾞｼｯｸM"/>
        <family val="3"/>
        <charset val="128"/>
      </rPr>
      <t>粗大ごみの受入ヤード</t>
    </r>
    <phoneticPr fontId="3"/>
  </si>
  <si>
    <t>〔　　　〕㎡以上</t>
    <phoneticPr fontId="3"/>
  </si>
  <si>
    <t>〔　　　〕㎡以上</t>
    <phoneticPr fontId="3"/>
  </si>
  <si>
    <t>㎡</t>
    <phoneticPr fontId="3"/>
  </si>
  <si>
    <t>処理不適物一時保管スペース</t>
    <phoneticPr fontId="3"/>
  </si>
  <si>
    <t>㎡</t>
    <phoneticPr fontId="3"/>
  </si>
  <si>
    <t>2) プラットホーム出入口扉</t>
    <phoneticPr fontId="5"/>
  </si>
  <si>
    <t>〔　　　〕</t>
    <phoneticPr fontId="5"/>
  </si>
  <si>
    <t>数　量</t>
    <phoneticPr fontId="5"/>
  </si>
  <si>
    <t>2基（出入口各１基）</t>
    <phoneticPr fontId="5"/>
  </si>
  <si>
    <t>主要項</t>
    <phoneticPr fontId="5"/>
  </si>
  <si>
    <t>幅〔　　　〕m×高さ〔　　　〕m</t>
    <phoneticPr fontId="5"/>
  </si>
  <si>
    <t>m</t>
    <phoneticPr fontId="3"/>
  </si>
  <si>
    <t>（1基につき）</t>
    <phoneticPr fontId="3"/>
  </si>
  <si>
    <t>主要材質</t>
    <phoneticPr fontId="5"/>
  </si>
  <si>
    <t>〔　　　〕</t>
    <phoneticPr fontId="5"/>
  </si>
  <si>
    <t>駆動方式</t>
    <phoneticPr fontId="5"/>
  </si>
  <si>
    <t>操作方式</t>
    <phoneticPr fontId="5"/>
  </si>
  <si>
    <t>自動・現場手動</t>
    <phoneticPr fontId="5"/>
  </si>
  <si>
    <t>車両検知方式</t>
    <phoneticPr fontId="5"/>
  </si>
  <si>
    <t>〔　　　〕</t>
    <phoneticPr fontId="5"/>
  </si>
  <si>
    <t>開閉時間</t>
    <phoneticPr fontId="5"/>
  </si>
  <si>
    <t>駆動装置</t>
    <phoneticPr fontId="5"/>
  </si>
  <si>
    <t>付属機器</t>
    <phoneticPr fontId="5"/>
  </si>
  <si>
    <t>2.3 空気取り入れ口</t>
    <phoneticPr fontId="3"/>
  </si>
  <si>
    <t>2.4 投入扉</t>
    <phoneticPr fontId="5"/>
  </si>
  <si>
    <t>型　式</t>
    <phoneticPr fontId="5"/>
  </si>
  <si>
    <t>直接投入用</t>
    <phoneticPr fontId="3"/>
  </si>
  <si>
    <t>〔　　　〕</t>
    <phoneticPr fontId="3"/>
  </si>
  <si>
    <t>-</t>
    <phoneticPr fontId="5"/>
  </si>
  <si>
    <t>数　量</t>
    <phoneticPr fontId="5"/>
  </si>
  <si>
    <t>直接投入用4基以上、
ダンピングボックス用1基
（計5基以上）</t>
    <phoneticPr fontId="5"/>
  </si>
  <si>
    <t>直接投入用</t>
    <phoneticPr fontId="3"/>
  </si>
  <si>
    <t>〔　　　〕秒以内</t>
    <phoneticPr fontId="3"/>
  </si>
  <si>
    <t>〔　　　〕秒以内</t>
    <phoneticPr fontId="3"/>
  </si>
  <si>
    <t>直接投入用</t>
  </si>
  <si>
    <t>幅〔　　　〕m×高さ〔　　　〕m
（主に4ｔパッカー車対象）</t>
    <phoneticPr fontId="5"/>
  </si>
  <si>
    <t>ｍ</t>
    <phoneticPr fontId="3"/>
  </si>
  <si>
    <t>幅〔　　　〕m×高さ〔　　　〕m
（10ｔダンプ車対象）</t>
    <phoneticPr fontId="5"/>
  </si>
  <si>
    <t>ｍ</t>
    <phoneticPr fontId="3"/>
  </si>
  <si>
    <t>ダンピングボックス用</t>
    <phoneticPr fontId="76"/>
  </si>
  <si>
    <t>幅〔　　　〕m×高さ〔　　　〕m</t>
    <phoneticPr fontId="5"/>
  </si>
  <si>
    <t>ｍ</t>
    <phoneticPr fontId="3"/>
  </si>
  <si>
    <t>SUS304（ごみと接触する箇所はすべて）</t>
    <phoneticPr fontId="5"/>
  </si>
  <si>
    <t>板厚4.5mm以上</t>
    <phoneticPr fontId="3"/>
  </si>
  <si>
    <t>mm</t>
    <phoneticPr fontId="5"/>
  </si>
  <si>
    <t>駆動方式</t>
    <phoneticPr fontId="3"/>
  </si>
  <si>
    <t>直接投入用</t>
    <phoneticPr fontId="3"/>
  </si>
  <si>
    <t>〔　　　〕</t>
    <phoneticPr fontId="5"/>
  </si>
  <si>
    <t>〔　　　〕</t>
    <phoneticPr fontId="5"/>
  </si>
  <si>
    <t>-</t>
    <phoneticPr fontId="76"/>
  </si>
  <si>
    <t>操作方法</t>
    <phoneticPr fontId="3"/>
  </si>
  <si>
    <t>直接投入用</t>
    <phoneticPr fontId="3"/>
  </si>
  <si>
    <t>現場手動</t>
    <phoneticPr fontId="3"/>
  </si>
  <si>
    <t>-</t>
    <phoneticPr fontId="76"/>
  </si>
  <si>
    <t>直接投入用</t>
    <phoneticPr fontId="3"/>
  </si>
  <si>
    <t>〔　　　〕</t>
    <phoneticPr fontId="5"/>
  </si>
  <si>
    <t>付属機器</t>
    <phoneticPr fontId="5"/>
  </si>
  <si>
    <t>扉№表示、投入表示灯、転落防止装置、その他必要な機器〔　　　〕</t>
    <rPh sb="0" eb="1">
      <t>トビラ</t>
    </rPh>
    <rPh sb="2" eb="4">
      <t>ヒョウジ</t>
    </rPh>
    <rPh sb="5" eb="7">
      <t>トウニュウ</t>
    </rPh>
    <rPh sb="7" eb="9">
      <t>ヒョウジ</t>
    </rPh>
    <rPh sb="9" eb="10">
      <t>トウ</t>
    </rPh>
    <rPh sb="11" eb="13">
      <t>テンラク</t>
    </rPh>
    <rPh sb="13" eb="15">
      <t>ボウシ</t>
    </rPh>
    <rPh sb="15" eb="17">
      <t>ソウチ</t>
    </rPh>
    <rPh sb="20" eb="21">
      <t>タ</t>
    </rPh>
    <rPh sb="21" eb="23">
      <t>ヒツヨウ</t>
    </rPh>
    <rPh sb="24" eb="26">
      <t>キキ</t>
    </rPh>
    <phoneticPr fontId="5"/>
  </si>
  <si>
    <t>2.5 ダンピングボックス</t>
    <phoneticPr fontId="5"/>
  </si>
  <si>
    <t>数　量</t>
    <phoneticPr fontId="5"/>
  </si>
  <si>
    <t>1基</t>
    <phoneticPr fontId="5"/>
  </si>
  <si>
    <t>主要寸法</t>
    <phoneticPr fontId="5"/>
  </si>
  <si>
    <t>幅〔　〕m×奥行〔　〕m×深さ〔　〕m</t>
    <phoneticPr fontId="3"/>
  </si>
  <si>
    <t>m</t>
    <phoneticPr fontId="76"/>
  </si>
  <si>
    <t>SUS304</t>
    <phoneticPr fontId="3"/>
  </si>
  <si>
    <t>厚さ4mm 以上</t>
    <phoneticPr fontId="3"/>
  </si>
  <si>
    <t>mm</t>
    <phoneticPr fontId="5"/>
  </si>
  <si>
    <t>駆動方式</t>
    <phoneticPr fontId="3"/>
  </si>
  <si>
    <t>電動機</t>
    <phoneticPr fontId="3"/>
  </si>
  <si>
    <t>〔　　〕V×〔　　〕p×〔　　〕kW</t>
    <phoneticPr fontId="5"/>
  </si>
  <si>
    <t>操作方式</t>
    <phoneticPr fontId="3"/>
  </si>
  <si>
    <t>現場手動</t>
    <phoneticPr fontId="5"/>
  </si>
  <si>
    <t>付属機器</t>
    <phoneticPr fontId="5"/>
  </si>
  <si>
    <t>2.6 ごみピット（土木建築工事に含む）</t>
    <phoneticPr fontId="5"/>
  </si>
  <si>
    <t>鉄筋コンクリート造（水密コンクリート）、2段ピット方式</t>
    <phoneticPr fontId="5"/>
  </si>
  <si>
    <t>数　量</t>
    <phoneticPr fontId="5"/>
  </si>
  <si>
    <t>1基</t>
    <phoneticPr fontId="5"/>
  </si>
  <si>
    <t>容量</t>
    <phoneticPr fontId="3"/>
  </si>
  <si>
    <t>7日分</t>
    <phoneticPr fontId="3"/>
  </si>
  <si>
    <t>6,300㎥以上</t>
    <phoneticPr fontId="3"/>
  </si>
  <si>
    <t>㎥</t>
    <phoneticPr fontId="3"/>
  </si>
  <si>
    <t>受入ピット</t>
    <phoneticPr fontId="3"/>
  </si>
  <si>
    <t>〔　　　〕㎥</t>
    <phoneticPr fontId="3"/>
  </si>
  <si>
    <t>貯留ピット</t>
    <phoneticPr fontId="3"/>
  </si>
  <si>
    <t>〔　　　〕㎥</t>
    <phoneticPr fontId="3"/>
  </si>
  <si>
    <t>㎥</t>
    <phoneticPr fontId="3"/>
  </si>
  <si>
    <t>ごみピット容量算定単位体積重量</t>
    <phoneticPr fontId="3"/>
  </si>
  <si>
    <t>0.2t/㎥</t>
    <phoneticPr fontId="3"/>
  </si>
  <si>
    <t>t/㎥</t>
    <phoneticPr fontId="3"/>
  </si>
  <si>
    <t>寸法</t>
    <phoneticPr fontId="3"/>
  </si>
  <si>
    <t>受入ピット</t>
    <phoneticPr fontId="3"/>
  </si>
  <si>
    <t>幅〔　〕m×奥行〔　〕m×深さ〔　〕m</t>
    <phoneticPr fontId="3"/>
  </si>
  <si>
    <t>m</t>
    <phoneticPr fontId="3"/>
  </si>
  <si>
    <t>m</t>
    <phoneticPr fontId="3"/>
  </si>
  <si>
    <t>鉄筋かぶり</t>
    <phoneticPr fontId="3"/>
  </si>
  <si>
    <t>㎜</t>
    <phoneticPr fontId="3"/>
  </si>
  <si>
    <t>ホッパステージレベルまでの壁（仕切り壁を含む）</t>
    <rPh sb="13" eb="14">
      <t>カベ</t>
    </rPh>
    <rPh sb="15" eb="17">
      <t>シキ</t>
    </rPh>
    <rPh sb="18" eb="19">
      <t>カベ</t>
    </rPh>
    <rPh sb="20" eb="21">
      <t>フク</t>
    </rPh>
    <phoneticPr fontId="3"/>
  </si>
  <si>
    <t>㎜</t>
    <phoneticPr fontId="3"/>
  </si>
  <si>
    <t>付属機器</t>
    <phoneticPr fontId="3"/>
  </si>
  <si>
    <t>自動ごみピット火災検知、散水装置、手摺、その他必要な機器〔　　〕</t>
    <rPh sb="0" eb="2">
      <t>ジドウ</t>
    </rPh>
    <rPh sb="7" eb="9">
      <t>カサイ</t>
    </rPh>
    <rPh sb="9" eb="11">
      <t>ケンチ</t>
    </rPh>
    <rPh sb="12" eb="14">
      <t>サンスイ</t>
    </rPh>
    <rPh sb="14" eb="16">
      <t>ソウチ</t>
    </rPh>
    <rPh sb="17" eb="19">
      <t>テスリ</t>
    </rPh>
    <rPh sb="22" eb="23">
      <t>タ</t>
    </rPh>
    <rPh sb="23" eb="25">
      <t>ヒツヨウ</t>
    </rPh>
    <rPh sb="26" eb="28">
      <t>キキ</t>
    </rPh>
    <phoneticPr fontId="3"/>
  </si>
  <si>
    <t>2.7 ごみクレーン</t>
    <phoneticPr fontId="5"/>
  </si>
  <si>
    <t>油圧バケット付き天井走行クレーン</t>
    <phoneticPr fontId="5"/>
  </si>
  <si>
    <t>数　量</t>
    <phoneticPr fontId="5"/>
  </si>
  <si>
    <t>吊上荷重</t>
    <phoneticPr fontId="5"/>
  </si>
  <si>
    <t>〔　　　〕t</t>
    <phoneticPr fontId="5"/>
  </si>
  <si>
    <t>t</t>
    <phoneticPr fontId="5"/>
  </si>
  <si>
    <t>定格荷重</t>
    <phoneticPr fontId="3"/>
  </si>
  <si>
    <t>〔　　　〕t</t>
    <phoneticPr fontId="5"/>
  </si>
  <si>
    <t>t</t>
    <phoneticPr fontId="5"/>
  </si>
  <si>
    <t>バケット形式</t>
    <phoneticPr fontId="5"/>
  </si>
  <si>
    <t>油圧開閉式ポリップ型</t>
    <phoneticPr fontId="3"/>
  </si>
  <si>
    <t>バケット切取容量</t>
    <phoneticPr fontId="3"/>
  </si>
  <si>
    <t>〔　　　〕㎥</t>
    <phoneticPr fontId="5"/>
  </si>
  <si>
    <t>㎥</t>
    <phoneticPr fontId="5"/>
  </si>
  <si>
    <t>バケット数量</t>
    <phoneticPr fontId="3"/>
  </si>
  <si>
    <t>3基（内1基予備）</t>
    <phoneticPr fontId="3"/>
  </si>
  <si>
    <t>ごみ単位体積重量</t>
    <phoneticPr fontId="5"/>
  </si>
  <si>
    <t>〔　　　〕t/㎥</t>
    <phoneticPr fontId="5"/>
  </si>
  <si>
    <t>t/㎥</t>
    <phoneticPr fontId="5"/>
  </si>
  <si>
    <t>〔　　　〕t/㎥</t>
    <phoneticPr fontId="5"/>
  </si>
  <si>
    <t>t/㎥</t>
    <phoneticPr fontId="5"/>
  </si>
  <si>
    <t>揚程</t>
    <phoneticPr fontId="5"/>
  </si>
  <si>
    <t>〔　　　〕m</t>
    <phoneticPr fontId="5"/>
  </si>
  <si>
    <t>m</t>
    <phoneticPr fontId="5"/>
  </si>
  <si>
    <t>横行距離</t>
    <phoneticPr fontId="3"/>
  </si>
  <si>
    <t>〔　　　〕m</t>
    <phoneticPr fontId="5"/>
  </si>
  <si>
    <t>m</t>
    <phoneticPr fontId="5"/>
  </si>
  <si>
    <t>走行距離</t>
    <phoneticPr fontId="3"/>
  </si>
  <si>
    <t>〔　　　〕m</t>
    <phoneticPr fontId="5"/>
  </si>
  <si>
    <t>m</t>
    <phoneticPr fontId="5"/>
  </si>
  <si>
    <t>稼働率</t>
    <phoneticPr fontId="5"/>
  </si>
  <si>
    <t>33%以下(1基のみ稼働かつ手動時）</t>
    <phoneticPr fontId="5"/>
  </si>
  <si>
    <t>％</t>
    <phoneticPr fontId="5"/>
  </si>
  <si>
    <t>操作方式</t>
    <phoneticPr fontId="5"/>
  </si>
  <si>
    <t>全自動、半自動、遠隔手動</t>
    <phoneticPr fontId="5"/>
  </si>
  <si>
    <t>給電方式</t>
    <phoneticPr fontId="5"/>
  </si>
  <si>
    <t>キャプタイヤケーブルカーテンハンガ方式</t>
    <phoneticPr fontId="5"/>
  </si>
  <si>
    <t>横行用</t>
    <phoneticPr fontId="5"/>
  </si>
  <si>
    <t>速度</t>
    <phoneticPr fontId="5"/>
  </si>
  <si>
    <t>〔　　　〕m/s</t>
    <phoneticPr fontId="5"/>
  </si>
  <si>
    <t>m/s</t>
    <phoneticPr fontId="5"/>
  </si>
  <si>
    <t>及び電動機</t>
    <phoneticPr fontId="5"/>
  </si>
  <si>
    <t>〔　　　〕kW</t>
    <phoneticPr fontId="5"/>
  </si>
  <si>
    <t>kW</t>
    <phoneticPr fontId="5"/>
  </si>
  <si>
    <t>ED</t>
    <phoneticPr fontId="5"/>
  </si>
  <si>
    <t>〔　　　〕%</t>
    <phoneticPr fontId="5"/>
  </si>
  <si>
    <t>走行用</t>
    <phoneticPr fontId="5"/>
  </si>
  <si>
    <t>〔　　　〕m/s</t>
    <phoneticPr fontId="5"/>
  </si>
  <si>
    <t>m/s</t>
    <phoneticPr fontId="5"/>
  </si>
  <si>
    <t>〔　　　〕kW</t>
    <phoneticPr fontId="5"/>
  </si>
  <si>
    <t>ED</t>
    <phoneticPr fontId="5"/>
  </si>
  <si>
    <t>〔　　　〕%</t>
    <phoneticPr fontId="5"/>
  </si>
  <si>
    <t>巻上用</t>
    <phoneticPr fontId="5"/>
  </si>
  <si>
    <t>速度</t>
    <phoneticPr fontId="5"/>
  </si>
  <si>
    <t>m/s</t>
    <phoneticPr fontId="5"/>
  </si>
  <si>
    <t>ED</t>
    <phoneticPr fontId="5"/>
  </si>
  <si>
    <t>％</t>
    <phoneticPr fontId="5"/>
  </si>
  <si>
    <t>開閉用</t>
    <phoneticPr fontId="5"/>
  </si>
  <si>
    <t>開〔　　　〕秒</t>
    <phoneticPr fontId="5"/>
  </si>
  <si>
    <t>閉〔　　　〕秒</t>
    <phoneticPr fontId="5"/>
  </si>
  <si>
    <t>〔　　　〕kW</t>
    <phoneticPr fontId="5"/>
  </si>
  <si>
    <t>kW</t>
    <phoneticPr fontId="5"/>
  </si>
  <si>
    <t>ED</t>
    <phoneticPr fontId="5"/>
  </si>
  <si>
    <t>〔　　　〕%</t>
    <phoneticPr fontId="5"/>
  </si>
  <si>
    <t>付属機器</t>
    <phoneticPr fontId="5"/>
  </si>
  <si>
    <t>2.8 可燃性粗大ごみ受入ホッパ（必要に応じて設置）</t>
    <phoneticPr fontId="5"/>
  </si>
  <si>
    <t>1基</t>
    <phoneticPr fontId="5"/>
  </si>
  <si>
    <t>容量</t>
    <phoneticPr fontId="5"/>
  </si>
  <si>
    <t>㎥</t>
    <phoneticPr fontId="5"/>
  </si>
  <si>
    <t>（1基につき）</t>
    <phoneticPr fontId="3"/>
  </si>
  <si>
    <t>材質</t>
    <phoneticPr fontId="5"/>
  </si>
  <si>
    <t>板厚</t>
    <phoneticPr fontId="5"/>
  </si>
  <si>
    <t>〔　　〕mm以上（滑り面〔　　〕mm以上）</t>
    <phoneticPr fontId="5"/>
  </si>
  <si>
    <t>幅〔　〕m×奥行き〔　〕m×深さ〔　　〕m</t>
    <phoneticPr fontId="5"/>
  </si>
  <si>
    <t>ｍ</t>
    <phoneticPr fontId="3"/>
  </si>
  <si>
    <t>2.8 可燃性粗大ごみ供給コンベヤ（必要に応じて設置）</t>
    <phoneticPr fontId="5"/>
  </si>
  <si>
    <t>能力</t>
    <phoneticPr fontId="5"/>
  </si>
  <si>
    <t>〔　　　〕t/h</t>
    <phoneticPr fontId="5"/>
  </si>
  <si>
    <t>t/h</t>
    <phoneticPr fontId="5"/>
  </si>
  <si>
    <t>寸法</t>
    <phoneticPr fontId="5"/>
  </si>
  <si>
    <t>幅〔　　　〕m×長さ〔　　　〕m</t>
    <phoneticPr fontId="5"/>
  </si>
  <si>
    <t>幅〔　　〕×長さ〔　　〕</t>
    <phoneticPr fontId="3"/>
  </si>
  <si>
    <t>ｍ</t>
    <phoneticPr fontId="3"/>
  </si>
  <si>
    <t>傾斜角度</t>
    <phoneticPr fontId="5"/>
  </si>
  <si>
    <t>〔　　　〕°</t>
    <phoneticPr fontId="5"/>
  </si>
  <si>
    <t>°</t>
    <phoneticPr fontId="5"/>
  </si>
  <si>
    <t>〔　　　〕m/min（可変速）</t>
    <phoneticPr fontId="5"/>
  </si>
  <si>
    <t>〔　　　　　〕m/min（可変速）</t>
    <phoneticPr fontId="5"/>
  </si>
  <si>
    <t>駆動方式</t>
    <phoneticPr fontId="5"/>
  </si>
  <si>
    <t>〔　　　〕</t>
    <phoneticPr fontId="5"/>
  </si>
  <si>
    <t>電動機</t>
    <phoneticPr fontId="5"/>
  </si>
  <si>
    <t>〔　　〕V×〔　　〕p×〔　　〕kW</t>
    <phoneticPr fontId="3"/>
  </si>
  <si>
    <t>操作方式</t>
    <phoneticPr fontId="5"/>
  </si>
  <si>
    <t>遠隔自動、現場手動</t>
    <phoneticPr fontId="5"/>
  </si>
  <si>
    <t>主要材質</t>
    <phoneticPr fontId="5"/>
  </si>
  <si>
    <t>フレーム</t>
    <phoneticPr fontId="3"/>
  </si>
  <si>
    <t>〔　　　　〕</t>
    <phoneticPr fontId="5"/>
  </si>
  <si>
    <t>エプロン</t>
    <phoneticPr fontId="3"/>
  </si>
  <si>
    <t>〔　　　　〕</t>
    <phoneticPr fontId="5"/>
  </si>
  <si>
    <t>チェーン</t>
    <phoneticPr fontId="3"/>
  </si>
  <si>
    <t>シャフト</t>
    <phoneticPr fontId="3"/>
  </si>
  <si>
    <t>〔　　　　〕</t>
    <phoneticPr fontId="5"/>
  </si>
  <si>
    <t>必要な機器〔　　　〕</t>
    <phoneticPr fontId="5"/>
  </si>
  <si>
    <t>2.10 可燃性粗大ごみ破砕機</t>
    <phoneticPr fontId="5"/>
  </si>
  <si>
    <t>1) 破砕機</t>
    <phoneticPr fontId="5"/>
  </si>
  <si>
    <t>形　式</t>
    <phoneticPr fontId="5"/>
  </si>
  <si>
    <t>破砕機構</t>
    <phoneticPr fontId="3"/>
  </si>
  <si>
    <t>高トルク低速せん断式</t>
    <phoneticPr fontId="3"/>
  </si>
  <si>
    <t>主要項目</t>
    <phoneticPr fontId="5"/>
  </si>
  <si>
    <t>処理対象物</t>
    <phoneticPr fontId="5"/>
  </si>
  <si>
    <t>可燃性粗大ごみ</t>
    <phoneticPr fontId="5"/>
  </si>
  <si>
    <t>処理対象物最大寸法</t>
    <phoneticPr fontId="5"/>
  </si>
  <si>
    <t>〔　　　〕×〔　　　〕×〔　　　〕以下</t>
    <phoneticPr fontId="5"/>
  </si>
  <si>
    <t>能力</t>
    <phoneticPr fontId="5"/>
  </si>
  <si>
    <t>〔　　　〕t/5h</t>
    <phoneticPr fontId="5"/>
  </si>
  <si>
    <t>t/5h</t>
    <phoneticPr fontId="3"/>
  </si>
  <si>
    <t>投入口寸法</t>
    <phoneticPr fontId="5"/>
  </si>
  <si>
    <t>幅〔　　〕m×奥行〔　　〕m</t>
    <phoneticPr fontId="5"/>
  </si>
  <si>
    <t>幅〔　　〕×奥行〔　　〕</t>
    <phoneticPr fontId="5"/>
  </si>
  <si>
    <t>m</t>
    <phoneticPr fontId="3"/>
  </si>
  <si>
    <t>主要材質</t>
    <phoneticPr fontId="5"/>
  </si>
  <si>
    <t>ケーシング</t>
    <phoneticPr fontId="5"/>
  </si>
  <si>
    <t>〔　　　〕</t>
    <phoneticPr fontId="5"/>
  </si>
  <si>
    <t>駆動方式</t>
    <phoneticPr fontId="5"/>
  </si>
  <si>
    <t>㎜</t>
    <phoneticPr fontId="3"/>
  </si>
  <si>
    <r>
      <t>〔　　　〕min</t>
    </r>
    <r>
      <rPr>
        <vertAlign val="superscript"/>
        <sz val="11"/>
        <rFont val="HGｺﾞｼｯｸM"/>
        <family val="3"/>
        <charset val="128"/>
      </rPr>
      <t>-1</t>
    </r>
    <phoneticPr fontId="5"/>
  </si>
  <si>
    <t>必要な機器〔　　　　　〕</t>
    <phoneticPr fontId="5"/>
  </si>
  <si>
    <t>2) 排出コンベヤ（必要に応じて設置）</t>
    <phoneticPr fontId="5"/>
  </si>
  <si>
    <t>〔　　　〕</t>
    <phoneticPr fontId="76"/>
  </si>
  <si>
    <t>主要項目</t>
    <phoneticPr fontId="5"/>
  </si>
  <si>
    <t>能力</t>
    <phoneticPr fontId="3"/>
  </si>
  <si>
    <t>t/h</t>
    <phoneticPr fontId="5"/>
  </si>
  <si>
    <t>（1基につき）</t>
    <phoneticPr fontId="3"/>
  </si>
  <si>
    <t>トラフ幅</t>
    <phoneticPr fontId="3"/>
  </si>
  <si>
    <t>〔　　　〕mm×長さ〔　　　〕mm</t>
    <phoneticPr fontId="5"/>
  </si>
  <si>
    <t>〔　　　〕×長さ〔　　　〕</t>
    <phoneticPr fontId="3"/>
  </si>
  <si>
    <t>mm</t>
    <phoneticPr fontId="5"/>
  </si>
  <si>
    <t>余裕率（余裕率は、以下のコンベヤにも適用）</t>
    <phoneticPr fontId="5"/>
  </si>
  <si>
    <t>速度</t>
    <phoneticPr fontId="5"/>
  </si>
  <si>
    <t>〔　　　〕m/min</t>
    <phoneticPr fontId="5"/>
  </si>
  <si>
    <t>m/min</t>
    <phoneticPr fontId="5"/>
  </si>
  <si>
    <t>駆動方式</t>
    <phoneticPr fontId="5"/>
  </si>
  <si>
    <t>〔　　　〕</t>
    <phoneticPr fontId="5"/>
  </si>
  <si>
    <t>電動機</t>
    <phoneticPr fontId="5"/>
  </si>
  <si>
    <t>〔　　〕V×〔　　〕p×〔　　〕kW</t>
    <phoneticPr fontId="5"/>
  </si>
  <si>
    <t>〔　　〕V×〔　　〕p×〔　　〕kW</t>
    <phoneticPr fontId="3"/>
  </si>
  <si>
    <t>操作方式</t>
    <phoneticPr fontId="5"/>
  </si>
  <si>
    <t>遠隔自動、現場手動</t>
    <phoneticPr fontId="5"/>
  </si>
  <si>
    <t>〔　　　〕</t>
    <phoneticPr fontId="5"/>
  </si>
  <si>
    <t>過負荷保護装置、その他必要な機器〔　　〕</t>
    <phoneticPr fontId="5"/>
  </si>
  <si>
    <t>2.11 脱臭装置</t>
    <rPh sb="5" eb="7">
      <t>ダッシュウ</t>
    </rPh>
    <rPh sb="7" eb="9">
      <t>ソウチ</t>
    </rPh>
    <phoneticPr fontId="5"/>
  </si>
  <si>
    <t>形　式</t>
    <phoneticPr fontId="5"/>
  </si>
  <si>
    <t>1式</t>
    <phoneticPr fontId="5"/>
  </si>
  <si>
    <t>主要項目</t>
    <phoneticPr fontId="5"/>
  </si>
  <si>
    <t>活性炭充填量</t>
    <phoneticPr fontId="5"/>
  </si>
  <si>
    <t>〔　　　〕kg</t>
    <phoneticPr fontId="5"/>
  </si>
  <si>
    <t>kg</t>
    <phoneticPr fontId="3"/>
  </si>
  <si>
    <t>臭気濃度=10^(臭気指数/10)</t>
    <phoneticPr fontId="76"/>
  </si>
  <si>
    <t>数　量</t>
    <phoneticPr fontId="5"/>
  </si>
  <si>
    <t>〔　　　〕㎥N/h</t>
    <phoneticPr fontId="5"/>
  </si>
  <si>
    <t>㎥N/h</t>
    <phoneticPr fontId="5"/>
  </si>
  <si>
    <t>換気回数</t>
    <phoneticPr fontId="3"/>
  </si>
  <si>
    <t>〔　　　〕回/h</t>
    <phoneticPr fontId="3"/>
  </si>
  <si>
    <t>回/h</t>
    <phoneticPr fontId="3"/>
  </si>
  <si>
    <t>〔　　　〕</t>
    <phoneticPr fontId="5"/>
  </si>
  <si>
    <t>〔　　〕V×〔　　〕p×〔　　〕kW</t>
    <phoneticPr fontId="5"/>
  </si>
  <si>
    <t>遠隔手動、現場手動</t>
    <phoneticPr fontId="5"/>
  </si>
  <si>
    <t>必要な機器〔　　　〕</t>
    <phoneticPr fontId="5"/>
  </si>
  <si>
    <t>2.12 薬液噴霧装置</t>
    <rPh sb="5" eb="7">
      <t>ヤクエキ</t>
    </rPh>
    <rPh sb="7" eb="9">
      <t>フンム</t>
    </rPh>
    <rPh sb="9" eb="11">
      <t>ソウチ</t>
    </rPh>
    <phoneticPr fontId="5"/>
  </si>
  <si>
    <t>-</t>
    <phoneticPr fontId="5"/>
  </si>
  <si>
    <t>形　式</t>
    <phoneticPr fontId="5"/>
  </si>
  <si>
    <t>数　量</t>
    <phoneticPr fontId="5"/>
  </si>
  <si>
    <t>主要項目</t>
    <phoneticPr fontId="5"/>
  </si>
  <si>
    <t>噴霧場所</t>
    <phoneticPr fontId="5"/>
  </si>
  <si>
    <t>プラットホーム</t>
    <phoneticPr fontId="5"/>
  </si>
  <si>
    <t>遠隔手動（タイマ式）、現場手動</t>
    <phoneticPr fontId="5"/>
  </si>
  <si>
    <t>防臭剤タンク1基、防虫剤タンク1基、噴霧ポンプ各1基、配管、その他必要な機器〔　　　〕</t>
    <rPh sb="0" eb="2">
      <t>ボウシュウ</t>
    </rPh>
    <rPh sb="2" eb="3">
      <t>ザイ</t>
    </rPh>
    <rPh sb="7" eb="8">
      <t>キ</t>
    </rPh>
    <rPh sb="9" eb="12">
      <t>ボウチュウザイ</t>
    </rPh>
    <rPh sb="16" eb="17">
      <t>キ</t>
    </rPh>
    <rPh sb="18" eb="20">
      <t>フンム</t>
    </rPh>
    <rPh sb="23" eb="24">
      <t>カク</t>
    </rPh>
    <rPh sb="25" eb="26">
      <t>キ</t>
    </rPh>
    <rPh sb="27" eb="29">
      <t>ハイカン</t>
    </rPh>
    <rPh sb="32" eb="33">
      <t>タ</t>
    </rPh>
    <rPh sb="33" eb="35">
      <t>ヒツヨウ</t>
    </rPh>
    <rPh sb="36" eb="38">
      <t>キキ</t>
    </rPh>
    <phoneticPr fontId="5"/>
  </si>
  <si>
    <t>-</t>
    <phoneticPr fontId="5"/>
  </si>
  <si>
    <t>形　式</t>
    <phoneticPr fontId="5"/>
  </si>
  <si>
    <t>〔　　　〕</t>
    <phoneticPr fontId="3"/>
  </si>
  <si>
    <t>基</t>
    <phoneticPr fontId="5"/>
  </si>
  <si>
    <t>-</t>
    <phoneticPr fontId="5"/>
  </si>
  <si>
    <t>3.1 ごみ投入ホッパ・シュート</t>
    <phoneticPr fontId="5"/>
  </si>
  <si>
    <t>2基</t>
    <phoneticPr fontId="5"/>
  </si>
  <si>
    <t>容量</t>
    <phoneticPr fontId="5"/>
  </si>
  <si>
    <t>〔　　　〕㎥（シュート部を含む）</t>
    <phoneticPr fontId="5"/>
  </si>
  <si>
    <t>㎥</t>
    <phoneticPr fontId="5"/>
  </si>
  <si>
    <t>(1基につき)</t>
    <phoneticPr fontId="5"/>
  </si>
  <si>
    <t>SS400</t>
    <phoneticPr fontId="5"/>
  </si>
  <si>
    <t>板厚</t>
    <phoneticPr fontId="5"/>
  </si>
  <si>
    <t>〔　　〕mm以上（滑り面12mm以上）</t>
    <phoneticPr fontId="5"/>
  </si>
  <si>
    <t>mm</t>
    <phoneticPr fontId="76"/>
  </si>
  <si>
    <t>開口部</t>
    <phoneticPr fontId="3"/>
  </si>
  <si>
    <t>m</t>
    <phoneticPr fontId="3"/>
  </si>
  <si>
    <t>ゲート駆動方式</t>
    <phoneticPr fontId="5"/>
  </si>
  <si>
    <t>ゲート操作方式</t>
    <phoneticPr fontId="3"/>
  </si>
  <si>
    <t>遠隔手動、現場手動</t>
    <phoneticPr fontId="5"/>
  </si>
  <si>
    <t>ホッパゲート、ブリッジ解除装置、ホッパレベル検出装置、その他必要な機器〔　〕</t>
    <phoneticPr fontId="5"/>
  </si>
  <si>
    <t>形　式</t>
    <phoneticPr fontId="5"/>
  </si>
  <si>
    <t>2基</t>
    <phoneticPr fontId="5"/>
  </si>
  <si>
    <t>〔　　　〕</t>
    <phoneticPr fontId="5"/>
  </si>
  <si>
    <t>(1基につき)</t>
    <phoneticPr fontId="5"/>
  </si>
  <si>
    <t>3,750kg/h以上</t>
    <phoneticPr fontId="5"/>
  </si>
  <si>
    <t>kg/h</t>
    <phoneticPr fontId="5"/>
  </si>
  <si>
    <t>寸法</t>
    <phoneticPr fontId="5"/>
  </si>
  <si>
    <t>幅〔　　　〕m×長さ〔　　　〕m</t>
    <phoneticPr fontId="5"/>
  </si>
  <si>
    <t>幅〔　　　〕×長さ〔　　　〕</t>
    <phoneticPr fontId="3"/>
  </si>
  <si>
    <t>〔　　　〕°</t>
    <phoneticPr fontId="5"/>
  </si>
  <si>
    <t>°</t>
    <phoneticPr fontId="5"/>
  </si>
  <si>
    <t>駆動方式</t>
    <phoneticPr fontId="5"/>
  </si>
  <si>
    <t>〔　　　〕</t>
    <phoneticPr fontId="5"/>
  </si>
  <si>
    <t>自動、遠隔手動、現場手動</t>
    <phoneticPr fontId="5"/>
  </si>
  <si>
    <t>自動燃焼制御（ACC）、遠隔手動、現場手動</t>
    <phoneticPr fontId="5"/>
  </si>
  <si>
    <t>2) 燃焼装置</t>
    <phoneticPr fontId="5"/>
  </si>
  <si>
    <t>3,750kg/h以上</t>
    <phoneticPr fontId="5"/>
  </si>
  <si>
    <t>火格子寸法</t>
    <phoneticPr fontId="5"/>
  </si>
  <si>
    <t>幅〔　　　〕m×長さ〔　　　〕m</t>
    <phoneticPr fontId="5"/>
  </si>
  <si>
    <t>幅〔　　　〕×長さ〔　　　〕</t>
    <phoneticPr fontId="3"/>
  </si>
  <si>
    <t>火格子面積</t>
    <phoneticPr fontId="3"/>
  </si>
  <si>
    <t>〔　　　〕㎡</t>
    <phoneticPr fontId="5"/>
  </si>
  <si>
    <t>㎡</t>
    <phoneticPr fontId="5"/>
  </si>
  <si>
    <t>傾斜角度</t>
    <phoneticPr fontId="5"/>
  </si>
  <si>
    <t>〔　　　〕°</t>
    <phoneticPr fontId="5"/>
  </si>
  <si>
    <t>°</t>
    <phoneticPr fontId="5"/>
  </si>
  <si>
    <t>〔　　　〕kg/㎡･h</t>
    <phoneticPr fontId="5"/>
  </si>
  <si>
    <t>kg/㎡･h</t>
    <phoneticPr fontId="5"/>
  </si>
  <si>
    <t>駆動方式</t>
    <phoneticPr fontId="3"/>
  </si>
  <si>
    <t>〔　　　〕</t>
    <phoneticPr fontId="3"/>
  </si>
  <si>
    <t>必要な機器〔　　　〕</t>
    <phoneticPr fontId="5"/>
  </si>
  <si>
    <t>3) 炉駆動用油圧装置</t>
    <phoneticPr fontId="5"/>
  </si>
  <si>
    <t>-</t>
    <phoneticPr fontId="5"/>
  </si>
  <si>
    <t>形　式</t>
    <phoneticPr fontId="5"/>
  </si>
  <si>
    <t>数　量</t>
    <phoneticPr fontId="5"/>
  </si>
  <si>
    <t>2ユニット</t>
    <phoneticPr fontId="5"/>
  </si>
  <si>
    <t>ﾕﾆｯﾄ</t>
    <phoneticPr fontId="5"/>
  </si>
  <si>
    <t>操作方式</t>
    <phoneticPr fontId="5"/>
  </si>
  <si>
    <t>(1ユニットにつき)</t>
    <phoneticPr fontId="5"/>
  </si>
  <si>
    <t>数量</t>
    <phoneticPr fontId="5"/>
  </si>
  <si>
    <t>〔　　　〕基（交互運転）</t>
    <phoneticPr fontId="5"/>
  </si>
  <si>
    <t>〔　　　〕L/min</t>
    <phoneticPr fontId="5"/>
  </si>
  <si>
    <t>L/min</t>
    <phoneticPr fontId="5"/>
  </si>
  <si>
    <t>〔　　　〕m　</t>
    <phoneticPr fontId="5"/>
  </si>
  <si>
    <t>〔　　　〕m　</t>
    <phoneticPr fontId="5"/>
  </si>
  <si>
    <t>〔　　〕V×〔　　〕p×〔　　〕kW</t>
    <phoneticPr fontId="5"/>
  </si>
  <si>
    <t>SS400</t>
    <phoneticPr fontId="5"/>
  </si>
  <si>
    <t>〔　　　〕mm以上</t>
    <phoneticPr fontId="76"/>
  </si>
  <si>
    <t>mm</t>
    <phoneticPr fontId="76"/>
  </si>
  <si>
    <t>必要な機器〔　　　〕</t>
    <phoneticPr fontId="5"/>
  </si>
  <si>
    <t>4) 自動給油装置（必要に応じて設置）</t>
    <phoneticPr fontId="5"/>
  </si>
  <si>
    <t>-</t>
    <phoneticPr fontId="5"/>
  </si>
  <si>
    <t>形　式</t>
    <phoneticPr fontId="5"/>
  </si>
  <si>
    <t>グリス潤滑式</t>
    <phoneticPr fontId="5"/>
  </si>
  <si>
    <t>〔　　　〕組</t>
    <phoneticPr fontId="5"/>
  </si>
  <si>
    <t>グリスポンプ</t>
    <phoneticPr fontId="3"/>
  </si>
  <si>
    <t>吐出量</t>
    <phoneticPr fontId="3"/>
  </si>
  <si>
    <t>〔　　　〕cc/min</t>
    <phoneticPr fontId="3"/>
  </si>
  <si>
    <t>cc/min</t>
    <phoneticPr fontId="3"/>
  </si>
  <si>
    <t>(1ユニットにつき)</t>
    <phoneticPr fontId="5"/>
  </si>
  <si>
    <t>全揚程</t>
    <phoneticPr fontId="3"/>
  </si>
  <si>
    <t>〔　　　〕m　</t>
    <phoneticPr fontId="5"/>
  </si>
  <si>
    <t>m</t>
    <phoneticPr fontId="3"/>
  </si>
  <si>
    <t>〔　　〕V×〔　　〕p×〔　　〕kW</t>
    <phoneticPr fontId="5"/>
  </si>
  <si>
    <t>油の種類</t>
    <phoneticPr fontId="3"/>
  </si>
  <si>
    <t>耐熱グリス</t>
    <phoneticPr fontId="3"/>
  </si>
  <si>
    <t>操作方法</t>
    <phoneticPr fontId="3"/>
  </si>
  <si>
    <t>自動、現場手動</t>
    <phoneticPr fontId="3"/>
  </si>
  <si>
    <t>潤滑箇所</t>
    <phoneticPr fontId="3"/>
  </si>
  <si>
    <t>付属機器</t>
    <phoneticPr fontId="5"/>
  </si>
  <si>
    <t>グリス充填用具、必要な機器〔　　　〕</t>
    <phoneticPr fontId="5"/>
  </si>
  <si>
    <t>3.3 焼却炉本体</t>
    <phoneticPr fontId="5"/>
  </si>
  <si>
    <t>-</t>
    <phoneticPr fontId="5"/>
  </si>
  <si>
    <t>鉄骨支持自立耐震型</t>
    <phoneticPr fontId="5"/>
  </si>
  <si>
    <t>耐熱性を十分考慮した構造とする</t>
    <phoneticPr fontId="5"/>
  </si>
  <si>
    <t>燃焼室容積</t>
    <phoneticPr fontId="5"/>
  </si>
  <si>
    <t>再燃焼室容積</t>
    <phoneticPr fontId="3"/>
  </si>
  <si>
    <t>〔　　　〕㎥</t>
    <phoneticPr fontId="5"/>
  </si>
  <si>
    <t>㎥</t>
    <phoneticPr fontId="5"/>
  </si>
  <si>
    <t>〔　　　〕kJ/㎥h</t>
    <phoneticPr fontId="3"/>
  </si>
  <si>
    <t>kJ/㎥h</t>
    <phoneticPr fontId="5"/>
  </si>
  <si>
    <t>〔　　　〕kJ/㎥h</t>
    <phoneticPr fontId="3"/>
  </si>
  <si>
    <t>kJ/㎥h</t>
    <phoneticPr fontId="5"/>
  </si>
  <si>
    <t>高質ごみ（12,300kJ/㎏）条件</t>
    <phoneticPr fontId="5"/>
  </si>
  <si>
    <t>kJ/㎥h</t>
    <phoneticPr fontId="5"/>
  </si>
  <si>
    <t>ケーシング</t>
    <phoneticPr fontId="5"/>
  </si>
  <si>
    <t>SS400</t>
    <phoneticPr fontId="5"/>
  </si>
  <si>
    <t>4.5 mm以上</t>
    <phoneticPr fontId="76"/>
  </si>
  <si>
    <t>mm</t>
    <phoneticPr fontId="76"/>
  </si>
  <si>
    <t>乾燥帯</t>
    <phoneticPr fontId="3"/>
  </si>
  <si>
    <t>＜炉内側壁＞</t>
    <phoneticPr fontId="3"/>
  </si>
  <si>
    <t>ごみ接触部</t>
    <phoneticPr fontId="3"/>
  </si>
  <si>
    <t>〔　　　〕mm</t>
    <phoneticPr fontId="76"/>
  </si>
  <si>
    <t>mm</t>
    <phoneticPr fontId="76"/>
  </si>
  <si>
    <t>〔　　　〕</t>
    <phoneticPr fontId="3"/>
  </si>
  <si>
    <t>〔　　　〕mm</t>
    <phoneticPr fontId="76"/>
  </si>
  <si>
    <t>〔　　　〕</t>
    <phoneticPr fontId="3"/>
  </si>
  <si>
    <t>〔　　　〕mm</t>
    <phoneticPr fontId="76"/>
  </si>
  <si>
    <t>mm</t>
    <phoneticPr fontId="76"/>
  </si>
  <si>
    <t>〔　　　〕mm</t>
    <phoneticPr fontId="76"/>
  </si>
  <si>
    <t>燃焼帯</t>
    <phoneticPr fontId="3"/>
  </si>
  <si>
    <t>ごみ接触部</t>
    <phoneticPr fontId="3"/>
  </si>
  <si>
    <t>後燃焼帯</t>
    <phoneticPr fontId="3"/>
  </si>
  <si>
    <t>ガス接触部</t>
    <phoneticPr fontId="3"/>
  </si>
  <si>
    <t>〔　　　〕mm</t>
    <phoneticPr fontId="76"/>
  </si>
  <si>
    <t>再燃焼室</t>
    <phoneticPr fontId="3"/>
  </si>
  <si>
    <t>〔　　　〕</t>
    <phoneticPr fontId="3"/>
  </si>
  <si>
    <t>耐火物
＜炉内天井＞</t>
    <phoneticPr fontId="3"/>
  </si>
  <si>
    <t>付属機器</t>
    <phoneticPr fontId="5"/>
  </si>
  <si>
    <t>覗窓、測定口、カメラ用監視窓、点検口、その他必要な機器〔　　　〕</t>
    <phoneticPr fontId="5"/>
  </si>
  <si>
    <t>特記事項</t>
    <phoneticPr fontId="3"/>
  </si>
  <si>
    <t>覗窓周辺の室温は〔　　〕℃以下とする</t>
    <phoneticPr fontId="3"/>
  </si>
  <si>
    <t>-</t>
    <phoneticPr fontId="5"/>
  </si>
  <si>
    <t>形　式</t>
    <phoneticPr fontId="5"/>
  </si>
  <si>
    <t>鋼板製角錐型</t>
    <phoneticPr fontId="5"/>
  </si>
  <si>
    <t>数　量</t>
    <phoneticPr fontId="5"/>
  </si>
  <si>
    <t>主要項目</t>
    <phoneticPr fontId="5"/>
  </si>
  <si>
    <t>SS400</t>
    <phoneticPr fontId="5"/>
  </si>
  <si>
    <t>（1基につき）</t>
    <phoneticPr fontId="3"/>
  </si>
  <si>
    <t>mm</t>
    <phoneticPr fontId="5"/>
  </si>
  <si>
    <t>付属機器</t>
    <phoneticPr fontId="5"/>
  </si>
  <si>
    <t>3) 主灰シュート</t>
    <phoneticPr fontId="5"/>
  </si>
  <si>
    <t>-</t>
    <phoneticPr fontId="5"/>
  </si>
  <si>
    <t>形　式</t>
    <phoneticPr fontId="5"/>
  </si>
  <si>
    <t>SS400</t>
    <phoneticPr fontId="5"/>
  </si>
  <si>
    <t>（1基につき）</t>
    <phoneticPr fontId="3"/>
  </si>
  <si>
    <t>12mm以上</t>
    <rPh sb="4" eb="6">
      <t>イジョウ</t>
    </rPh>
    <phoneticPr fontId="5"/>
  </si>
  <si>
    <t>mm</t>
    <phoneticPr fontId="5"/>
  </si>
  <si>
    <t>付属機器</t>
    <phoneticPr fontId="5"/>
  </si>
  <si>
    <t>4) 炉体鉄骨</t>
    <phoneticPr fontId="5"/>
  </si>
  <si>
    <t>-</t>
    <phoneticPr fontId="5"/>
  </si>
  <si>
    <t>（1基につき）</t>
    <phoneticPr fontId="3"/>
  </si>
  <si>
    <t>3.4 助燃装置</t>
    <phoneticPr fontId="5"/>
  </si>
  <si>
    <t>1) 助燃油貯留槽</t>
    <phoneticPr fontId="5"/>
  </si>
  <si>
    <t>円筒鋼板製（地下埋設式）</t>
    <phoneticPr fontId="3"/>
  </si>
  <si>
    <t>数　量</t>
    <phoneticPr fontId="5"/>
  </si>
  <si>
    <t>〔　　　〕kL</t>
    <phoneticPr fontId="5"/>
  </si>
  <si>
    <t>kL</t>
    <phoneticPr fontId="5"/>
  </si>
  <si>
    <t>〔　　　〕mm以上</t>
    <phoneticPr fontId="5"/>
  </si>
  <si>
    <t>タールエポキシ樹脂塗装同等以上</t>
    <phoneticPr fontId="5"/>
  </si>
  <si>
    <t>2) 助燃油移送ポンプ</t>
    <phoneticPr fontId="5"/>
  </si>
  <si>
    <t>ギヤポンプ</t>
    <phoneticPr fontId="5"/>
  </si>
  <si>
    <t>〔　　　〕L/h</t>
    <phoneticPr fontId="5"/>
  </si>
  <si>
    <t>L/h</t>
    <phoneticPr fontId="5"/>
  </si>
  <si>
    <t>m</t>
    <phoneticPr fontId="5"/>
  </si>
  <si>
    <t>電動機</t>
    <phoneticPr fontId="5"/>
  </si>
  <si>
    <t>〔　　〕V×〔　　〕p×〔　　〕kW</t>
    <phoneticPr fontId="5"/>
  </si>
  <si>
    <t>〔　　〕V×〔　　〕p×〔　　〕kW</t>
    <phoneticPr fontId="3"/>
  </si>
  <si>
    <t>材質　</t>
    <phoneticPr fontId="5"/>
  </si>
  <si>
    <t>操作方式</t>
    <phoneticPr fontId="5"/>
  </si>
  <si>
    <t>遠隔手動、現場手動</t>
    <phoneticPr fontId="5"/>
  </si>
  <si>
    <t>必要な機器〔　　　〕</t>
    <phoneticPr fontId="5"/>
  </si>
  <si>
    <t>3) 助燃バーナ</t>
    <phoneticPr fontId="5"/>
  </si>
  <si>
    <t>L/h</t>
    <phoneticPr fontId="5"/>
  </si>
  <si>
    <t>(1基につき)</t>
    <phoneticPr fontId="5"/>
  </si>
  <si>
    <t>電動機</t>
    <phoneticPr fontId="5"/>
  </si>
  <si>
    <t>遠隔自動、遠隔手動、現場手動</t>
    <phoneticPr fontId="3"/>
  </si>
  <si>
    <t>現場手動</t>
    <phoneticPr fontId="3"/>
  </si>
  <si>
    <t>油量の調節、炉内温度調節及び緊急遮断</t>
    <rPh sb="0" eb="1">
      <t>アブラ</t>
    </rPh>
    <rPh sb="1" eb="2">
      <t>リョウ</t>
    </rPh>
    <rPh sb="3" eb="5">
      <t>チョウセツ</t>
    </rPh>
    <rPh sb="6" eb="8">
      <t>ロナイ</t>
    </rPh>
    <rPh sb="8" eb="10">
      <t>オンド</t>
    </rPh>
    <rPh sb="10" eb="12">
      <t>チョウセツ</t>
    </rPh>
    <rPh sb="12" eb="13">
      <t>オヨ</t>
    </rPh>
    <rPh sb="14" eb="16">
      <t>キンキュウ</t>
    </rPh>
    <rPh sb="16" eb="18">
      <t>シャダン</t>
    </rPh>
    <phoneticPr fontId="3"/>
  </si>
  <si>
    <t>流量計、緊急遮断弁、火炎検出装置、その他必要な機器〔　　　〕</t>
    <phoneticPr fontId="3"/>
  </si>
  <si>
    <t>-</t>
    <phoneticPr fontId="5"/>
  </si>
  <si>
    <t>数　量</t>
    <phoneticPr fontId="5"/>
  </si>
  <si>
    <t>L/h</t>
    <phoneticPr fontId="5"/>
  </si>
  <si>
    <t>(１基につき)</t>
    <phoneticPr fontId="5"/>
  </si>
  <si>
    <t>操作方式</t>
    <phoneticPr fontId="5"/>
  </si>
  <si>
    <t>遠隔手動、現場手動</t>
    <phoneticPr fontId="3"/>
  </si>
  <si>
    <t>現場手動</t>
    <phoneticPr fontId="3"/>
  </si>
  <si>
    <t>流量計、緊急遮断弁、火炎検出装置、その他必要な機器〔　　　〕</t>
    <phoneticPr fontId="3"/>
  </si>
  <si>
    <t>4.1 廃熱ボイラ</t>
    <phoneticPr fontId="3"/>
  </si>
  <si>
    <t>-</t>
    <phoneticPr fontId="5"/>
  </si>
  <si>
    <t>〔　　　〕</t>
    <phoneticPr fontId="5"/>
  </si>
  <si>
    <t>主要項目</t>
    <phoneticPr fontId="5"/>
  </si>
  <si>
    <t>常用圧力</t>
    <phoneticPr fontId="5"/>
  </si>
  <si>
    <t>ボイラドラム</t>
    <phoneticPr fontId="3"/>
  </si>
  <si>
    <t>過熱器出口</t>
    <phoneticPr fontId="3"/>
  </si>
  <si>
    <t>蒸気温度</t>
    <phoneticPr fontId="3"/>
  </si>
  <si>
    <t>ボイラドラム</t>
    <phoneticPr fontId="3"/>
  </si>
  <si>
    <t>〔　　　〕℃</t>
    <phoneticPr fontId="3"/>
  </si>
  <si>
    <t>℃</t>
    <phoneticPr fontId="3"/>
  </si>
  <si>
    <t>過熱器出口</t>
    <phoneticPr fontId="3"/>
  </si>
  <si>
    <t>〔　　　〕℃</t>
    <phoneticPr fontId="3"/>
  </si>
  <si>
    <t>給水温度</t>
    <phoneticPr fontId="3"/>
  </si>
  <si>
    <t>エコノマイザ入口</t>
    <phoneticPr fontId="3"/>
  </si>
  <si>
    <t>℃</t>
    <phoneticPr fontId="3"/>
  </si>
  <si>
    <t>〔　　　〕℃</t>
    <phoneticPr fontId="5"/>
  </si>
  <si>
    <t>℃</t>
    <phoneticPr fontId="5"/>
  </si>
  <si>
    <t>〔　　　〕℃</t>
    <phoneticPr fontId="5"/>
  </si>
  <si>
    <t>℃</t>
    <phoneticPr fontId="5"/>
  </si>
  <si>
    <t>〔　　　〕t/h</t>
    <phoneticPr fontId="3"/>
  </si>
  <si>
    <t>t/h</t>
    <phoneticPr fontId="5"/>
  </si>
  <si>
    <t>伝熱面積合計</t>
    <phoneticPr fontId="3"/>
  </si>
  <si>
    <t>〔　　　〕㎡</t>
    <phoneticPr fontId="3"/>
  </si>
  <si>
    <t>㎡</t>
    <phoneticPr fontId="3"/>
  </si>
  <si>
    <t>ボイラドラム</t>
    <phoneticPr fontId="5"/>
  </si>
  <si>
    <t>管及び管寄せ</t>
    <phoneticPr fontId="3"/>
  </si>
  <si>
    <t>過熱器</t>
    <phoneticPr fontId="3"/>
  </si>
  <si>
    <t>安全弁</t>
    <phoneticPr fontId="3"/>
  </si>
  <si>
    <t>〔　　　〕基</t>
    <phoneticPr fontId="3"/>
  </si>
  <si>
    <t>安全弁圧力</t>
    <phoneticPr fontId="3"/>
  </si>
  <si>
    <t>ボイラ</t>
    <phoneticPr fontId="3"/>
  </si>
  <si>
    <t>過熱器</t>
    <phoneticPr fontId="3"/>
  </si>
  <si>
    <t>水面計、安全弁、安全弁消音器、その他必要な機器〔　　　〕</t>
    <phoneticPr fontId="5"/>
  </si>
  <si>
    <t>2) ボイラ鉄骨、ケーシング、落下灰ホッパシュート</t>
    <phoneticPr fontId="5"/>
  </si>
  <si>
    <t>自立耐震式</t>
    <phoneticPr fontId="5"/>
  </si>
  <si>
    <t>2基（1基/炉）</t>
    <phoneticPr fontId="5"/>
  </si>
  <si>
    <t>材質</t>
    <phoneticPr fontId="3"/>
  </si>
  <si>
    <t>鉄骨</t>
    <phoneticPr fontId="3"/>
  </si>
  <si>
    <t>SS400</t>
    <phoneticPr fontId="3"/>
  </si>
  <si>
    <t>(1基につき)</t>
    <phoneticPr fontId="5"/>
  </si>
  <si>
    <t>ケーシング</t>
    <phoneticPr fontId="3"/>
  </si>
  <si>
    <t>ホッパシュート</t>
    <phoneticPr fontId="3"/>
  </si>
  <si>
    <t>SS400</t>
    <phoneticPr fontId="3"/>
  </si>
  <si>
    <t>厚さ</t>
    <phoneticPr fontId="3"/>
  </si>
  <si>
    <t>〔　　〕mm以上（必要に応じて耐火材張り）</t>
    <phoneticPr fontId="3"/>
  </si>
  <si>
    <t>表面温度</t>
    <phoneticPr fontId="3"/>
  </si>
  <si>
    <t>室温＋40℃以下</t>
    <phoneticPr fontId="3"/>
  </si>
  <si>
    <t>ダスト搬出装置、その他必要な機器〔　　〕</t>
    <phoneticPr fontId="3"/>
  </si>
  <si>
    <t>4.2 スートブロワ</t>
    <phoneticPr fontId="3"/>
  </si>
  <si>
    <t>〔　　　〕</t>
    <phoneticPr fontId="3"/>
  </si>
  <si>
    <t>数　量</t>
    <phoneticPr fontId="5"/>
  </si>
  <si>
    <t>2炉分</t>
    <phoneticPr fontId="5"/>
  </si>
  <si>
    <t>常用圧力</t>
    <phoneticPr fontId="3"/>
  </si>
  <si>
    <t>構成</t>
    <phoneticPr fontId="3"/>
  </si>
  <si>
    <t>長抜差型</t>
    <phoneticPr fontId="3"/>
  </si>
  <si>
    <t>〔　　　〕台</t>
    <phoneticPr fontId="3"/>
  </si>
  <si>
    <t>定置型</t>
    <phoneticPr fontId="3"/>
  </si>
  <si>
    <t>蒸気量</t>
    <phoneticPr fontId="3"/>
  </si>
  <si>
    <t>長抜差型</t>
    <phoneticPr fontId="3"/>
  </si>
  <si>
    <t>〔　　　〕kg/min/台</t>
    <phoneticPr fontId="3"/>
  </si>
  <si>
    <t>定置型</t>
    <phoneticPr fontId="3"/>
  </si>
  <si>
    <t>〔　　　〕kg/min/台</t>
    <phoneticPr fontId="3"/>
  </si>
  <si>
    <t>噴射管材質</t>
    <phoneticPr fontId="3"/>
  </si>
  <si>
    <t>長抜差型</t>
    <phoneticPr fontId="3"/>
  </si>
  <si>
    <t>ノズル</t>
    <phoneticPr fontId="3"/>
  </si>
  <si>
    <t>駆動方式</t>
    <phoneticPr fontId="3"/>
  </si>
  <si>
    <t>電動機</t>
    <phoneticPr fontId="3"/>
  </si>
  <si>
    <t>定置型</t>
    <phoneticPr fontId="3"/>
  </si>
  <si>
    <t>操作方式</t>
    <phoneticPr fontId="3"/>
  </si>
  <si>
    <t>遠隔手動（連動）、現場手動</t>
    <phoneticPr fontId="3"/>
  </si>
  <si>
    <t>その他必要な機器〔　　　〕</t>
    <phoneticPr fontId="5"/>
  </si>
  <si>
    <t>4.3 ボイラ給水ポンプ</t>
    <phoneticPr fontId="3"/>
  </si>
  <si>
    <t>横型多段遠心ポンプ</t>
    <phoneticPr fontId="3"/>
  </si>
  <si>
    <t>〔　　　〕基（交互運転）</t>
    <phoneticPr fontId="3"/>
  </si>
  <si>
    <t>基</t>
    <phoneticPr fontId="5"/>
  </si>
  <si>
    <t>主要項目</t>
    <phoneticPr fontId="5"/>
  </si>
  <si>
    <t xml:space="preserve">吐出量 </t>
    <phoneticPr fontId="3"/>
  </si>
  <si>
    <t>〔　　　〕㎥/h</t>
    <phoneticPr fontId="3"/>
  </si>
  <si>
    <t>㎥/h</t>
    <phoneticPr fontId="5"/>
  </si>
  <si>
    <t>全揚程</t>
    <phoneticPr fontId="3"/>
  </si>
  <si>
    <t>〔　　　〕m</t>
    <phoneticPr fontId="3"/>
  </si>
  <si>
    <t>m</t>
    <phoneticPr fontId="3"/>
  </si>
  <si>
    <t>軸受温度</t>
    <phoneticPr fontId="3"/>
  </si>
  <si>
    <t>〔　　　〕℃</t>
    <phoneticPr fontId="3"/>
  </si>
  <si>
    <t>主要部材質</t>
    <phoneticPr fontId="3"/>
  </si>
  <si>
    <t>ケーシング</t>
    <phoneticPr fontId="3"/>
  </si>
  <si>
    <t>インペラ</t>
    <phoneticPr fontId="3"/>
  </si>
  <si>
    <t>シャフト</t>
    <phoneticPr fontId="3"/>
  </si>
  <si>
    <t>〔　　　〕</t>
    <phoneticPr fontId="3"/>
  </si>
  <si>
    <t>〔　　〕V×〔　　〕p×〔　　〕kW</t>
    <phoneticPr fontId="3"/>
  </si>
  <si>
    <t>操作方式</t>
    <phoneticPr fontId="3"/>
  </si>
  <si>
    <t>自動、遠隔手動、現場手動</t>
    <phoneticPr fontId="3"/>
  </si>
  <si>
    <t>軸封方式</t>
    <phoneticPr fontId="3"/>
  </si>
  <si>
    <t>必要な機器〔　　　〕</t>
    <phoneticPr fontId="3"/>
  </si>
  <si>
    <t>-</t>
    <phoneticPr fontId="76"/>
  </si>
  <si>
    <t>4.4 脱気器</t>
    <phoneticPr fontId="3"/>
  </si>
  <si>
    <t>-</t>
    <phoneticPr fontId="5"/>
  </si>
  <si>
    <t>蒸気加熱スプレー型</t>
    <phoneticPr fontId="5"/>
  </si>
  <si>
    <t>〔　　　〕基</t>
    <phoneticPr fontId="5"/>
  </si>
  <si>
    <t>〔　　　〕MPa</t>
    <phoneticPr fontId="3"/>
  </si>
  <si>
    <t>MPa</t>
    <phoneticPr fontId="3"/>
  </si>
  <si>
    <t>処理水温度</t>
    <phoneticPr fontId="3"/>
  </si>
  <si>
    <t>〔　　　〕℃</t>
    <phoneticPr fontId="3"/>
  </si>
  <si>
    <t>脱気能力</t>
    <phoneticPr fontId="3"/>
  </si>
  <si>
    <t>〔　　　〕t/h</t>
    <phoneticPr fontId="3"/>
  </si>
  <si>
    <t>t/h</t>
    <phoneticPr fontId="3"/>
  </si>
  <si>
    <t>貯水能力</t>
    <phoneticPr fontId="3"/>
  </si>
  <si>
    <t>脱気水酸素含有量</t>
    <phoneticPr fontId="3"/>
  </si>
  <si>
    <r>
      <t>0.03mgO</t>
    </r>
    <r>
      <rPr>
        <vertAlign val="subscript"/>
        <sz val="11"/>
        <rFont val="HGｺﾞｼｯｸM"/>
        <family val="3"/>
        <charset val="128"/>
      </rPr>
      <t>2</t>
    </r>
    <r>
      <rPr>
        <sz val="11"/>
        <rFont val="HGｺﾞｼｯｸM"/>
        <family val="3"/>
        <charset val="128"/>
      </rPr>
      <t>/L以下</t>
    </r>
    <phoneticPr fontId="3"/>
  </si>
  <si>
    <r>
      <t>mgO</t>
    </r>
    <r>
      <rPr>
        <vertAlign val="subscript"/>
        <sz val="11"/>
        <rFont val="HGｺﾞｼｯｸM"/>
        <family val="3"/>
        <charset val="128"/>
      </rPr>
      <t>2</t>
    </r>
    <r>
      <rPr>
        <sz val="11"/>
        <rFont val="HGｺﾞｼｯｸM"/>
        <family val="3"/>
        <charset val="128"/>
      </rPr>
      <t>/L</t>
    </r>
    <phoneticPr fontId="3"/>
  </si>
  <si>
    <t>構　　造</t>
    <phoneticPr fontId="3"/>
  </si>
  <si>
    <t>鋼板溶接</t>
    <phoneticPr fontId="3"/>
  </si>
  <si>
    <t>主要材質</t>
    <phoneticPr fontId="3"/>
  </si>
  <si>
    <t>本体</t>
    <phoneticPr fontId="3"/>
  </si>
  <si>
    <t>スプレーノズル</t>
    <phoneticPr fontId="3"/>
  </si>
  <si>
    <t>ステンレス鋼鋳鋼品</t>
    <phoneticPr fontId="3"/>
  </si>
  <si>
    <t>制御方式</t>
    <phoneticPr fontId="3"/>
  </si>
  <si>
    <t>圧力及び液面制御（流量調節弁制御）</t>
    <phoneticPr fontId="3"/>
  </si>
  <si>
    <t>付属機器</t>
    <phoneticPr fontId="3"/>
  </si>
  <si>
    <t>安全弁、安全弁消音器、その他必要な機器〔　　　　　〕</t>
    <phoneticPr fontId="3"/>
  </si>
  <si>
    <t>4.5 エコノマイザ</t>
    <phoneticPr fontId="3"/>
  </si>
  <si>
    <t>〔　　　〕</t>
    <phoneticPr fontId="3"/>
  </si>
  <si>
    <t>2基（1基/炉）</t>
    <phoneticPr fontId="3"/>
  </si>
  <si>
    <t>主要項目</t>
    <phoneticPr fontId="5"/>
  </si>
  <si>
    <t>〔　　　〕t/h</t>
    <phoneticPr fontId="76"/>
  </si>
  <si>
    <t>給水入口温度</t>
    <phoneticPr fontId="3"/>
  </si>
  <si>
    <t>給水出口温度</t>
    <phoneticPr fontId="3"/>
  </si>
  <si>
    <t>最大排ガス量</t>
    <rPh sb="0" eb="2">
      <t>サイダイ</t>
    </rPh>
    <rPh sb="2" eb="3">
      <t>ハイ</t>
    </rPh>
    <rPh sb="5" eb="6">
      <t>リョウ</t>
    </rPh>
    <phoneticPr fontId="76"/>
  </si>
  <si>
    <t>〔　　　〕㎥N/h</t>
    <phoneticPr fontId="76"/>
  </si>
  <si>
    <t>㎥N/h</t>
    <phoneticPr fontId="76"/>
  </si>
  <si>
    <t>℃</t>
    <phoneticPr fontId="3"/>
  </si>
  <si>
    <t>材質</t>
    <phoneticPr fontId="3"/>
  </si>
  <si>
    <t>管および管寄せ</t>
    <phoneticPr fontId="3"/>
  </si>
  <si>
    <t>〔　　　〕㎡</t>
    <phoneticPr fontId="3"/>
  </si>
  <si>
    <t>付属機器</t>
    <phoneticPr fontId="3"/>
  </si>
  <si>
    <t>必要な機器〔　　　〕</t>
    <phoneticPr fontId="3"/>
  </si>
  <si>
    <t>4.6 脱気器給水ポンプ</t>
    <phoneticPr fontId="3"/>
  </si>
  <si>
    <t>2基（交互運転）</t>
    <phoneticPr fontId="3"/>
  </si>
  <si>
    <t>吐出量</t>
    <phoneticPr fontId="3"/>
  </si>
  <si>
    <t>〔　　　〕㎥/h</t>
    <phoneticPr fontId="3"/>
  </si>
  <si>
    <t>㎥/h</t>
    <phoneticPr fontId="3"/>
  </si>
  <si>
    <t>全揚程</t>
    <phoneticPr fontId="3"/>
  </si>
  <si>
    <t>流体温度</t>
    <phoneticPr fontId="3"/>
  </si>
  <si>
    <t>℃</t>
    <phoneticPr fontId="3"/>
  </si>
  <si>
    <t>ケーシング</t>
    <phoneticPr fontId="3"/>
  </si>
  <si>
    <t>インペラ</t>
    <phoneticPr fontId="3"/>
  </si>
  <si>
    <t>シャフト</t>
    <phoneticPr fontId="3"/>
  </si>
  <si>
    <t>自動、遠隔手動、現場手動</t>
    <phoneticPr fontId="3"/>
  </si>
  <si>
    <t>4.7 ボイラ用薬液注入装置</t>
    <phoneticPr fontId="3"/>
  </si>
  <si>
    <t>1式</t>
    <phoneticPr fontId="3"/>
  </si>
  <si>
    <t>注入量制御</t>
    <phoneticPr fontId="3"/>
  </si>
  <si>
    <t>タンク</t>
    <phoneticPr fontId="3"/>
  </si>
  <si>
    <t>主要部材質</t>
    <phoneticPr fontId="3"/>
  </si>
  <si>
    <t>容量</t>
    <phoneticPr fontId="3"/>
  </si>
  <si>
    <t>希釈水槽原水槽〔　　　〕L</t>
    <phoneticPr fontId="3"/>
  </si>
  <si>
    <t>L</t>
    <phoneticPr fontId="3"/>
  </si>
  <si>
    <t>〔　　　〕日分以上</t>
    <phoneticPr fontId="3"/>
  </si>
  <si>
    <t>ポンプ</t>
    <phoneticPr fontId="3"/>
  </si>
  <si>
    <t>形式</t>
    <phoneticPr fontId="3"/>
  </si>
  <si>
    <t>〔　　　〕（可変容量式）</t>
    <phoneticPr fontId="3"/>
  </si>
  <si>
    <t>数量</t>
    <phoneticPr fontId="3"/>
  </si>
  <si>
    <t>〔　　　〕基（交互運転）</t>
    <phoneticPr fontId="3"/>
  </si>
  <si>
    <t>吐出量</t>
    <phoneticPr fontId="3"/>
  </si>
  <si>
    <t>〔　　　〕L/h</t>
    <phoneticPr fontId="3"/>
  </si>
  <si>
    <t>L/h</t>
    <phoneticPr fontId="3"/>
  </si>
  <si>
    <t>吐出圧</t>
    <phoneticPr fontId="3"/>
  </si>
  <si>
    <t>〔　　　〕MPa</t>
    <phoneticPr fontId="76"/>
  </si>
  <si>
    <t>MPa</t>
    <phoneticPr fontId="76"/>
  </si>
  <si>
    <t>操作方式</t>
    <phoneticPr fontId="3"/>
  </si>
  <si>
    <t>自動、遠隔手動、現場手動</t>
    <phoneticPr fontId="3"/>
  </si>
  <si>
    <t>撹拌機、その他必要な機器〔　　　〕</t>
    <phoneticPr fontId="3"/>
  </si>
  <si>
    <t>2) 脱酸剤注入装置（必要に応じて設置）</t>
    <phoneticPr fontId="3"/>
  </si>
  <si>
    <t>1式</t>
    <phoneticPr fontId="3"/>
  </si>
  <si>
    <t>注入量制御</t>
    <phoneticPr fontId="3"/>
  </si>
  <si>
    <t>主要材質</t>
    <phoneticPr fontId="3"/>
  </si>
  <si>
    <t>希釈水槽原水槽〔　　　〕L</t>
    <phoneticPr fontId="3"/>
  </si>
  <si>
    <t>L</t>
    <phoneticPr fontId="3"/>
  </si>
  <si>
    <t>〔　　　〕日分以上</t>
    <phoneticPr fontId="3"/>
  </si>
  <si>
    <t>ポンプ</t>
    <phoneticPr fontId="3"/>
  </si>
  <si>
    <t>形式</t>
    <phoneticPr fontId="3"/>
  </si>
  <si>
    <t>〔　　　〕（可変容量式）</t>
    <phoneticPr fontId="3"/>
  </si>
  <si>
    <t>〔　　　〕L/h</t>
    <phoneticPr fontId="3"/>
  </si>
  <si>
    <t>L/h</t>
    <phoneticPr fontId="3"/>
  </si>
  <si>
    <t>〔　　　〕MPa</t>
    <phoneticPr fontId="76"/>
  </si>
  <si>
    <t>MPa</t>
    <phoneticPr fontId="76"/>
  </si>
  <si>
    <t>自動、遠隔手動、現場手動</t>
    <phoneticPr fontId="3"/>
  </si>
  <si>
    <t>3) ボイラ水保缶剤注入装置（必要に応じて設置）</t>
    <phoneticPr fontId="3"/>
  </si>
  <si>
    <t>1式</t>
    <phoneticPr fontId="3"/>
  </si>
  <si>
    <t>主要項目</t>
    <phoneticPr fontId="5"/>
  </si>
  <si>
    <t>遠隔手動、現場手動</t>
    <phoneticPr fontId="3"/>
  </si>
  <si>
    <t>L</t>
    <phoneticPr fontId="3"/>
  </si>
  <si>
    <t>形式</t>
    <phoneticPr fontId="3"/>
  </si>
  <si>
    <t>数量</t>
    <phoneticPr fontId="3"/>
  </si>
  <si>
    <t>〔　　　〕基（交互運転）</t>
    <phoneticPr fontId="3"/>
  </si>
  <si>
    <t>吐出量</t>
    <phoneticPr fontId="3"/>
  </si>
  <si>
    <t>吐出圧</t>
    <phoneticPr fontId="3"/>
  </si>
  <si>
    <t>必要な機器〔　　　〕</t>
    <phoneticPr fontId="3"/>
  </si>
  <si>
    <t>-</t>
    <phoneticPr fontId="76"/>
  </si>
  <si>
    <t>4.8 連続ブロー装置</t>
    <phoneticPr fontId="3"/>
  </si>
  <si>
    <t>1) 連続ブロー測定装置</t>
    <phoneticPr fontId="3"/>
  </si>
  <si>
    <t>〔　　　〕缶分（2炉分）</t>
    <phoneticPr fontId="3"/>
  </si>
  <si>
    <t>主要機器</t>
    <phoneticPr fontId="3"/>
  </si>
  <si>
    <t>サンプリングクーラ</t>
    <phoneticPr fontId="3"/>
  </si>
  <si>
    <t>形　　式</t>
  </si>
  <si>
    <t>数　　量</t>
  </si>
  <si>
    <t>缶水用</t>
  </si>
  <si>
    <t>〔　　　〕組（〔　　　〕基/炉）</t>
    <phoneticPr fontId="3"/>
  </si>
  <si>
    <t>給水用</t>
  </si>
  <si>
    <t>〔　　　〕組</t>
    <phoneticPr fontId="3"/>
  </si>
  <si>
    <t>〔　　　〕用</t>
  </si>
  <si>
    <t>主要項目</t>
    <phoneticPr fontId="3"/>
  </si>
  <si>
    <t>サンプル水入口温度〔　　　〕℃</t>
    <phoneticPr fontId="3"/>
  </si>
  <si>
    <t>℃</t>
    <phoneticPr fontId="3"/>
  </si>
  <si>
    <t>（1基につき）</t>
    <phoneticPr fontId="3"/>
  </si>
  <si>
    <t>サンプル水出口温度〔　　　〕℃</t>
    <phoneticPr fontId="3"/>
  </si>
  <si>
    <t>℃</t>
    <phoneticPr fontId="3"/>
  </si>
  <si>
    <t>冷却水量〔　　　〕㎥/h</t>
    <phoneticPr fontId="3"/>
  </si>
  <si>
    <t>㎥/h</t>
    <phoneticPr fontId="3"/>
  </si>
  <si>
    <t>サンプル水入口温度〔　　　〕℃</t>
    <phoneticPr fontId="3"/>
  </si>
  <si>
    <t>サンプル水出口温度〔　　　〕℃</t>
    <phoneticPr fontId="3"/>
  </si>
  <si>
    <t>℃</t>
    <phoneticPr fontId="3"/>
  </si>
  <si>
    <t>冷却水量〔　　　〕㎥/h</t>
    <phoneticPr fontId="3"/>
  </si>
  <si>
    <t>㎥/h</t>
    <phoneticPr fontId="3"/>
  </si>
  <si>
    <t>サンプル水入口温度〔　　　〕℃</t>
    <phoneticPr fontId="3"/>
  </si>
  <si>
    <t>サンプル水出口温度〔　　　〕℃</t>
    <phoneticPr fontId="3"/>
  </si>
  <si>
    <t>冷却水量〔　　　〕㎥/h</t>
    <phoneticPr fontId="3"/>
  </si>
  <si>
    <t>水素イオン濃度計</t>
  </si>
  <si>
    <t>〔　　　〕組</t>
    <phoneticPr fontId="3"/>
  </si>
  <si>
    <t>組</t>
    <phoneticPr fontId="3"/>
  </si>
  <si>
    <t>導電率計</t>
  </si>
  <si>
    <t>〔　　　〕組</t>
    <phoneticPr fontId="3"/>
  </si>
  <si>
    <t>組</t>
    <phoneticPr fontId="3"/>
  </si>
  <si>
    <t>必要な機器〔　　　〕</t>
    <phoneticPr fontId="3"/>
  </si>
  <si>
    <t>2) ブロータンク</t>
    <phoneticPr fontId="3"/>
  </si>
  <si>
    <t>数　量</t>
    <phoneticPr fontId="5"/>
  </si>
  <si>
    <t>〔　　　〕基（2炉分）</t>
    <rPh sb="5" eb="6">
      <t>キ</t>
    </rPh>
    <phoneticPr fontId="3"/>
  </si>
  <si>
    <t>基</t>
    <phoneticPr fontId="3"/>
  </si>
  <si>
    <t>主要項目</t>
    <phoneticPr fontId="3"/>
  </si>
  <si>
    <t>容　　量</t>
    <phoneticPr fontId="3"/>
  </si>
  <si>
    <t>〔　　　〕㎥</t>
    <phoneticPr fontId="3"/>
  </si>
  <si>
    <t>（1缶分につき）</t>
    <phoneticPr fontId="3"/>
  </si>
  <si>
    <t>ブロー量</t>
    <phoneticPr fontId="3"/>
  </si>
  <si>
    <t>〔　　　〕t/h</t>
    <phoneticPr fontId="3"/>
  </si>
  <si>
    <t>t/h</t>
    <phoneticPr fontId="3"/>
  </si>
  <si>
    <t>ブロー量調節方式</t>
    <phoneticPr fontId="3"/>
  </si>
  <si>
    <t>現場手動</t>
    <phoneticPr fontId="3"/>
  </si>
  <si>
    <t>ブロー量調節装置、流量計、その他必要な機器〔　　〕</t>
    <phoneticPr fontId="3"/>
  </si>
  <si>
    <t>3) ブロー水冷却装置</t>
    <phoneticPr fontId="3"/>
  </si>
  <si>
    <t>形　式</t>
    <phoneticPr fontId="5"/>
  </si>
  <si>
    <t>基</t>
    <phoneticPr fontId="3"/>
  </si>
  <si>
    <t>ブロー水量</t>
    <phoneticPr fontId="3"/>
  </si>
  <si>
    <t>〔　　　〕㎥/h（最大）</t>
    <phoneticPr fontId="3"/>
  </si>
  <si>
    <t>㎥/h</t>
    <phoneticPr fontId="3"/>
  </si>
  <si>
    <t>（1缶分につき）</t>
  </si>
  <si>
    <t>ブロー水入口温度</t>
    <phoneticPr fontId="3"/>
  </si>
  <si>
    <t>℃</t>
    <phoneticPr fontId="3"/>
  </si>
  <si>
    <t>ブロー水出口温度</t>
    <phoneticPr fontId="3"/>
  </si>
  <si>
    <t>伝熱面積</t>
    <phoneticPr fontId="3"/>
  </si>
  <si>
    <t>必要な機器〔　　　〕</t>
  </si>
  <si>
    <t>4.9 蒸気だめ</t>
    <phoneticPr fontId="3"/>
  </si>
  <si>
    <t>-</t>
    <phoneticPr fontId="5"/>
  </si>
  <si>
    <t>1) 高圧蒸気だめ</t>
    <phoneticPr fontId="3"/>
  </si>
  <si>
    <t>形　式</t>
    <phoneticPr fontId="5"/>
  </si>
  <si>
    <t>円筒横置型</t>
    <phoneticPr fontId="3"/>
  </si>
  <si>
    <t>蒸気圧力</t>
    <phoneticPr fontId="3"/>
  </si>
  <si>
    <t>最高〔　　　〕　常用〔　　　〕</t>
    <phoneticPr fontId="3"/>
  </si>
  <si>
    <t>MPa</t>
    <phoneticPr fontId="3"/>
  </si>
  <si>
    <t>主要部厚さ</t>
    <phoneticPr fontId="3"/>
  </si>
  <si>
    <t>〔　　　〕mm</t>
    <phoneticPr fontId="3"/>
  </si>
  <si>
    <t>mm</t>
    <phoneticPr fontId="3"/>
  </si>
  <si>
    <t>内径〔　　　〕ｍ×長さ〔　　　〕ｍ</t>
    <phoneticPr fontId="3"/>
  </si>
  <si>
    <t>内径〔　　　〕×長さ〔　　　〕</t>
    <phoneticPr fontId="3"/>
  </si>
  <si>
    <t>〔　　　〕㎥</t>
    <phoneticPr fontId="3"/>
  </si>
  <si>
    <t>付属機器</t>
    <phoneticPr fontId="3"/>
  </si>
  <si>
    <t>2) 低圧蒸気だめ（本設備は、「4.9 1)高圧蒸気だめ」に準じて計画すること。）</t>
    <phoneticPr fontId="3"/>
  </si>
  <si>
    <t>-</t>
    <phoneticPr fontId="5"/>
  </si>
  <si>
    <t>形　式</t>
    <phoneticPr fontId="5"/>
  </si>
  <si>
    <t>円筒横置型</t>
    <phoneticPr fontId="3"/>
  </si>
  <si>
    <t>数　量</t>
    <phoneticPr fontId="5"/>
  </si>
  <si>
    <t>蒸気圧力</t>
    <phoneticPr fontId="3"/>
  </si>
  <si>
    <t>mm</t>
    <phoneticPr fontId="3"/>
  </si>
  <si>
    <t>内径〔　　　〕ｍ×長さ〔　　　〕ｍ</t>
    <phoneticPr fontId="3"/>
  </si>
  <si>
    <t>内径〔　　　〕×長さ〔　　　〕</t>
    <phoneticPr fontId="3"/>
  </si>
  <si>
    <t>㎥</t>
    <phoneticPr fontId="3"/>
  </si>
  <si>
    <t>付属機器</t>
    <phoneticPr fontId="3"/>
  </si>
  <si>
    <t>圧力計、温度計、予備ノズル（フランジ等）、必要な機器〔　　　〕</t>
    <phoneticPr fontId="3"/>
  </si>
  <si>
    <t>4.10 低圧蒸気復水器</t>
    <phoneticPr fontId="3"/>
  </si>
  <si>
    <t>強制空冷式</t>
    <phoneticPr fontId="3"/>
  </si>
  <si>
    <t>1組</t>
    <phoneticPr fontId="3"/>
  </si>
  <si>
    <t>交換熱量</t>
    <phoneticPr fontId="3"/>
  </si>
  <si>
    <t>〔　　　〕GJ/h</t>
    <phoneticPr fontId="3"/>
  </si>
  <si>
    <t>GJ/h</t>
    <phoneticPr fontId="3"/>
  </si>
  <si>
    <t>処理蒸気量</t>
    <phoneticPr fontId="3"/>
  </si>
  <si>
    <t>t/h</t>
    <phoneticPr fontId="3"/>
  </si>
  <si>
    <t>蒸気入口温度</t>
    <phoneticPr fontId="3"/>
  </si>
  <si>
    <t>℃</t>
    <phoneticPr fontId="3"/>
  </si>
  <si>
    <t>蒸気入口圧力</t>
    <phoneticPr fontId="3"/>
  </si>
  <si>
    <t>凝縮水出口温度</t>
    <phoneticPr fontId="3"/>
  </si>
  <si>
    <t>〔　　　〕℃以下</t>
    <phoneticPr fontId="3"/>
  </si>
  <si>
    <t>設計空気入口温度</t>
    <phoneticPr fontId="3"/>
  </si>
  <si>
    <t>38.9℃</t>
    <phoneticPr fontId="3"/>
  </si>
  <si>
    <t>空気出口温度</t>
    <phoneticPr fontId="3"/>
  </si>
  <si>
    <t>℃</t>
    <phoneticPr fontId="3"/>
  </si>
  <si>
    <t>幅〔　　　〕m×長さ〔　　　〕m</t>
    <phoneticPr fontId="3"/>
  </si>
  <si>
    <t>幅〔　　　〕×長さ〔　　　〕</t>
    <phoneticPr fontId="3"/>
  </si>
  <si>
    <t>ファン</t>
    <phoneticPr fontId="3"/>
  </si>
  <si>
    <t>低騒音ファン</t>
    <phoneticPr fontId="3"/>
  </si>
  <si>
    <t>〔　　　〕基</t>
    <phoneticPr fontId="3"/>
  </si>
  <si>
    <t>連結ギヤ減速方式又はＶベルト式</t>
    <phoneticPr fontId="3"/>
  </si>
  <si>
    <t>〔　〕V×〔　〕p×〔　〕kW×〔　〕台</t>
    <phoneticPr fontId="3"/>
  </si>
  <si>
    <t>〔　〕V×〔　〕p×〔　〕kW×〔　〕台</t>
    <phoneticPr fontId="3"/>
  </si>
  <si>
    <t>制御方式</t>
    <phoneticPr fontId="3"/>
  </si>
  <si>
    <t>回転数制御及び台数制御による自動制御</t>
    <phoneticPr fontId="3"/>
  </si>
  <si>
    <t>主要材質</t>
    <phoneticPr fontId="3"/>
  </si>
  <si>
    <t>伝熱管</t>
    <phoneticPr fontId="3"/>
  </si>
  <si>
    <t>〔　　　〕</t>
    <phoneticPr fontId="3"/>
  </si>
  <si>
    <t>フィン</t>
    <phoneticPr fontId="3"/>
  </si>
  <si>
    <t>アルミニウム</t>
    <phoneticPr fontId="3"/>
  </si>
  <si>
    <t>4.11 排気復水タンク</t>
    <rPh sb="5" eb="7">
      <t>ハイキ</t>
    </rPh>
    <phoneticPr fontId="3"/>
  </si>
  <si>
    <t>〔　　　〕</t>
    <phoneticPr fontId="3"/>
  </si>
  <si>
    <t>数　量</t>
    <phoneticPr fontId="5"/>
  </si>
  <si>
    <t>1基</t>
    <phoneticPr fontId="3"/>
  </si>
  <si>
    <t>〔　　　〕㎥</t>
    <phoneticPr fontId="3"/>
  </si>
  <si>
    <t>(1基につき)</t>
    <phoneticPr fontId="5"/>
  </si>
  <si>
    <t>4.12 排気復水ポンプ</t>
    <rPh sb="5" eb="7">
      <t>ハイキ</t>
    </rPh>
    <phoneticPr fontId="3"/>
  </si>
  <si>
    <t>2基（交互運転）</t>
    <phoneticPr fontId="3"/>
  </si>
  <si>
    <t>(1基につき)</t>
  </si>
  <si>
    <t>m</t>
    <phoneticPr fontId="3"/>
  </si>
  <si>
    <t>付属機器</t>
    <phoneticPr fontId="3"/>
  </si>
  <si>
    <t>4.13 グランド蒸気復水器</t>
    <rPh sb="9" eb="11">
      <t>ジョウキ</t>
    </rPh>
    <rPh sb="11" eb="13">
      <t>フクスイ</t>
    </rPh>
    <rPh sb="13" eb="14">
      <t>キ</t>
    </rPh>
    <phoneticPr fontId="3"/>
  </si>
  <si>
    <t>1基</t>
    <phoneticPr fontId="3"/>
  </si>
  <si>
    <t>主要項目
(1基につき)</t>
    <phoneticPr fontId="5"/>
  </si>
  <si>
    <t>交換熱量</t>
    <phoneticPr fontId="3"/>
  </si>
  <si>
    <t>〔　　　〕GJ/h</t>
    <phoneticPr fontId="3"/>
  </si>
  <si>
    <t>GJ/h</t>
    <phoneticPr fontId="3"/>
  </si>
  <si>
    <t>4.14 復水タンク</t>
    <rPh sb="5" eb="7">
      <t>フクスイ</t>
    </rPh>
    <phoneticPr fontId="3"/>
  </si>
  <si>
    <t>-</t>
    <phoneticPr fontId="5"/>
  </si>
  <si>
    <t>1基</t>
    <phoneticPr fontId="3"/>
  </si>
  <si>
    <t>容　　量</t>
    <phoneticPr fontId="3"/>
  </si>
  <si>
    <t>主要材質</t>
    <phoneticPr fontId="3"/>
  </si>
  <si>
    <t>4.15 純水装置</t>
    <phoneticPr fontId="3"/>
  </si>
  <si>
    <t>〔　　　〕系列</t>
    <phoneticPr fontId="3"/>
  </si>
  <si>
    <t>〔　　　〕㎥/h、〔　　　〕㎥/日</t>
    <phoneticPr fontId="3"/>
  </si>
  <si>
    <t>処理水水質</t>
    <phoneticPr fontId="3"/>
  </si>
  <si>
    <t>導電率</t>
    <phoneticPr fontId="3"/>
  </si>
  <si>
    <t>〔　　　〕μS/cm 以下（25℃）</t>
    <phoneticPr fontId="3"/>
  </si>
  <si>
    <t>μS/cm以下</t>
    <phoneticPr fontId="3"/>
  </si>
  <si>
    <t>イオン状シリカ</t>
    <phoneticPr fontId="3"/>
  </si>
  <si>
    <t>〔　　　〕mg/L 以下（SiO2として）</t>
    <phoneticPr fontId="3"/>
  </si>
  <si>
    <t>再生周期</t>
    <phoneticPr fontId="3"/>
  </si>
  <si>
    <t>約20時間通水、約4時間再生</t>
    <phoneticPr fontId="3"/>
  </si>
  <si>
    <t>操作方式</t>
    <phoneticPr fontId="3"/>
  </si>
  <si>
    <t>自動、遠隔手動、現場手動</t>
    <phoneticPr fontId="3"/>
  </si>
  <si>
    <t>原水</t>
    <phoneticPr fontId="3"/>
  </si>
  <si>
    <t>主要機器</t>
    <phoneticPr fontId="3"/>
  </si>
  <si>
    <t>4.16 純水タンク</t>
    <phoneticPr fontId="3"/>
  </si>
  <si>
    <t>-</t>
    <phoneticPr fontId="5"/>
  </si>
  <si>
    <t>パネルタンク</t>
    <phoneticPr fontId="3"/>
  </si>
  <si>
    <t>数　量</t>
    <phoneticPr fontId="5"/>
  </si>
  <si>
    <t>SUS又はFRP</t>
    <phoneticPr fontId="3"/>
  </si>
  <si>
    <t>付属機器</t>
    <phoneticPr fontId="3"/>
  </si>
  <si>
    <t>必要な機器〔　　　〕</t>
    <phoneticPr fontId="3"/>
  </si>
  <si>
    <t>4.17 純水移送ポンプ</t>
    <phoneticPr fontId="3"/>
  </si>
  <si>
    <t>2基（交互運転）</t>
    <phoneticPr fontId="3"/>
  </si>
  <si>
    <t>吐出量</t>
    <rPh sb="0" eb="2">
      <t>トシュツ</t>
    </rPh>
    <rPh sb="2" eb="3">
      <t>リョウ</t>
    </rPh>
    <phoneticPr fontId="3"/>
  </si>
  <si>
    <t>㎥/h</t>
    <phoneticPr fontId="3"/>
  </si>
  <si>
    <t>主要部材質</t>
    <phoneticPr fontId="3"/>
  </si>
  <si>
    <t>〔　　〕V×〔　　〕p×〔　　〕kW</t>
    <phoneticPr fontId="3"/>
  </si>
  <si>
    <t>流量制御方式</t>
    <phoneticPr fontId="3"/>
  </si>
  <si>
    <t>復水タンク液位による自動制御</t>
    <phoneticPr fontId="3"/>
  </si>
  <si>
    <t>1) 減温塔本体</t>
    <phoneticPr fontId="3"/>
  </si>
  <si>
    <t>水噴射式</t>
    <phoneticPr fontId="3"/>
  </si>
  <si>
    <t>2基（1基/炉）</t>
    <phoneticPr fontId="5"/>
  </si>
  <si>
    <t>〔　　　〕kJ/㎥･h</t>
    <phoneticPr fontId="5"/>
  </si>
  <si>
    <t>kJ/㎥･h</t>
    <phoneticPr fontId="5"/>
  </si>
  <si>
    <t>出口ガス温度</t>
    <phoneticPr fontId="3"/>
  </si>
  <si>
    <t>〔　　　〕℃</t>
    <phoneticPr fontId="5"/>
  </si>
  <si>
    <t>℃</t>
    <phoneticPr fontId="5"/>
  </si>
  <si>
    <t>滞留時間</t>
    <phoneticPr fontId="3"/>
  </si>
  <si>
    <t>〔　　　〕s</t>
    <phoneticPr fontId="5"/>
  </si>
  <si>
    <t>s</t>
    <phoneticPr fontId="5"/>
  </si>
  <si>
    <t>ケーシング</t>
    <phoneticPr fontId="3"/>
  </si>
  <si>
    <t>耐硫酸露点腐食鋼 板厚6mm以上</t>
    <phoneticPr fontId="5"/>
  </si>
  <si>
    <t>耐火物</t>
    <phoneticPr fontId="3"/>
  </si>
  <si>
    <t>2) 噴射ノズル</t>
    <phoneticPr fontId="3"/>
  </si>
  <si>
    <t>〔　　　〕本/炉</t>
    <phoneticPr fontId="3"/>
  </si>
  <si>
    <t>本/炉</t>
    <phoneticPr fontId="3"/>
  </si>
  <si>
    <t>噴射水量</t>
    <phoneticPr fontId="3"/>
  </si>
  <si>
    <t>㎥/h</t>
    <phoneticPr fontId="3"/>
  </si>
  <si>
    <t>噴射水圧力</t>
    <phoneticPr fontId="3"/>
  </si>
  <si>
    <t>3) 噴射水ポンプ</t>
    <phoneticPr fontId="3"/>
  </si>
  <si>
    <t>形　式</t>
    <phoneticPr fontId="5"/>
  </si>
  <si>
    <t>〔　　　〕㎥/h</t>
    <phoneticPr fontId="3"/>
  </si>
  <si>
    <t>回転数</t>
    <phoneticPr fontId="3"/>
  </si>
  <si>
    <r>
      <t>〔　　　〕min</t>
    </r>
    <r>
      <rPr>
        <vertAlign val="superscript"/>
        <sz val="11"/>
        <rFont val="HGｺﾞｼｯｸM"/>
        <family val="3"/>
        <charset val="128"/>
      </rPr>
      <t xml:space="preserve">-1 </t>
    </r>
    <phoneticPr fontId="3"/>
  </si>
  <si>
    <r>
      <t>min</t>
    </r>
    <r>
      <rPr>
        <vertAlign val="superscript"/>
        <sz val="11"/>
        <color theme="1"/>
        <rFont val="HGｺﾞｼｯｸM"/>
        <family val="3"/>
        <charset val="128"/>
      </rPr>
      <t xml:space="preserve">-1 </t>
    </r>
    <phoneticPr fontId="3"/>
  </si>
  <si>
    <t>主要材質</t>
    <phoneticPr fontId="3"/>
  </si>
  <si>
    <t>インペラ</t>
    <phoneticPr fontId="3"/>
  </si>
  <si>
    <t>必要な機器〔　　　〕</t>
    <phoneticPr fontId="3"/>
  </si>
  <si>
    <t>4) 噴射水槽</t>
    <phoneticPr fontId="3"/>
  </si>
  <si>
    <t>〔　　　〕</t>
    <phoneticPr fontId="76"/>
  </si>
  <si>
    <t>5.2 集じん器</t>
    <phoneticPr fontId="5"/>
  </si>
  <si>
    <t>2基（1基/1炉）</t>
    <rPh sb="1" eb="2">
      <t>キ</t>
    </rPh>
    <phoneticPr fontId="5"/>
  </si>
  <si>
    <t>〔　　　〕㎥N/h</t>
    <phoneticPr fontId="5"/>
  </si>
  <si>
    <t>㎥N/h</t>
    <phoneticPr fontId="5"/>
  </si>
  <si>
    <t>入口ガス温度</t>
    <phoneticPr fontId="3"/>
  </si>
  <si>
    <t>常用〔　　　〕℃</t>
    <phoneticPr fontId="5"/>
  </si>
  <si>
    <t>m/min以下</t>
    <phoneticPr fontId="5"/>
  </si>
  <si>
    <t>主要材質</t>
    <phoneticPr fontId="5"/>
  </si>
  <si>
    <t>ガス接触面</t>
    <phoneticPr fontId="5"/>
  </si>
  <si>
    <t>耐硫酸露点腐食鋼</t>
    <phoneticPr fontId="5"/>
  </si>
  <si>
    <t>〔　　　〕mm</t>
    <phoneticPr fontId="76"/>
  </si>
  <si>
    <t>ろ布</t>
    <phoneticPr fontId="5"/>
  </si>
  <si>
    <t>〔　　　〕</t>
    <phoneticPr fontId="5"/>
  </si>
  <si>
    <t>平均寿命
（交換頻度）</t>
    <phoneticPr fontId="3"/>
  </si>
  <si>
    <t>〔　　　〕年</t>
    <phoneticPr fontId="3"/>
  </si>
  <si>
    <t>〔　　　〕mm</t>
    <phoneticPr fontId="76"/>
  </si>
  <si>
    <t>集じん器入口</t>
    <phoneticPr fontId="5"/>
  </si>
  <si>
    <t>〔　　　〕ｇ/㎥N</t>
    <phoneticPr fontId="5"/>
  </si>
  <si>
    <r>
      <t>g/㎥</t>
    </r>
    <r>
      <rPr>
        <vertAlign val="subscript"/>
        <sz val="11"/>
        <color theme="1"/>
        <rFont val="HGｺﾞｼｯｸM"/>
        <family val="3"/>
        <charset val="128"/>
      </rPr>
      <t>N</t>
    </r>
    <phoneticPr fontId="5"/>
  </si>
  <si>
    <t>乾きガス酸素濃度12%換算値</t>
    <phoneticPr fontId="5"/>
  </si>
  <si>
    <t>室</t>
    <rPh sb="0" eb="1">
      <t>シツ</t>
    </rPh>
    <phoneticPr fontId="3"/>
  </si>
  <si>
    <t>自動、遠隔手動、現場手動</t>
    <phoneticPr fontId="5"/>
  </si>
  <si>
    <t>逆洗装置</t>
    <phoneticPr fontId="5"/>
  </si>
  <si>
    <t>ダスト排出装置</t>
    <rPh sb="3" eb="5">
      <t>ハイシュツ</t>
    </rPh>
    <rPh sb="5" eb="7">
      <t>ソウチ</t>
    </rPh>
    <phoneticPr fontId="5"/>
  </si>
  <si>
    <t>加温装置</t>
    <phoneticPr fontId="5"/>
  </si>
  <si>
    <t>ダストブリッチ除去装置</t>
    <phoneticPr fontId="3"/>
  </si>
  <si>
    <t>ダストブリッチ監視装置</t>
    <phoneticPr fontId="3"/>
  </si>
  <si>
    <t>マンホール、その他必要な機器〔　　　〕</t>
    <phoneticPr fontId="5"/>
  </si>
  <si>
    <t>5.3 有害ガス除去装置</t>
    <phoneticPr fontId="5"/>
  </si>
  <si>
    <t>1) HCL、SOx除去装置</t>
    <phoneticPr fontId="5"/>
  </si>
  <si>
    <t>乾式法〔　　　〕式</t>
    <phoneticPr fontId="5"/>
  </si>
  <si>
    <t>入口（薬剤吹込前）</t>
    <phoneticPr fontId="3"/>
  </si>
  <si>
    <t>㎥N/h</t>
    <phoneticPr fontId="5"/>
  </si>
  <si>
    <t>（1炉分につき）</t>
    <phoneticPr fontId="3"/>
  </si>
  <si>
    <t>入口（集じん器出口）</t>
    <phoneticPr fontId="3"/>
  </si>
  <si>
    <t>〔　　　〕㎥N/h</t>
    <phoneticPr fontId="3"/>
  </si>
  <si>
    <t>㎥N/h</t>
    <phoneticPr fontId="3"/>
  </si>
  <si>
    <t>出口（煙突出口）</t>
    <phoneticPr fontId="3"/>
  </si>
  <si>
    <t>〔　　　〕㎥N/h</t>
    <phoneticPr fontId="3"/>
  </si>
  <si>
    <t>入口（薬剤吹込前）</t>
    <phoneticPr fontId="3"/>
  </si>
  <si>
    <t>最大〔　　　〕℃ 平均〔　　　〕℃</t>
    <phoneticPr fontId="3"/>
  </si>
  <si>
    <t>最大〔　　　〕 平均〔　　　〕</t>
    <phoneticPr fontId="3"/>
  </si>
  <si>
    <t>℃</t>
    <phoneticPr fontId="3"/>
  </si>
  <si>
    <t>　　　　　　　</t>
    <phoneticPr fontId="5"/>
  </si>
  <si>
    <t>入口（集じん器出口）</t>
    <phoneticPr fontId="3"/>
  </si>
  <si>
    <t>出口（煙突出口）</t>
    <phoneticPr fontId="3"/>
  </si>
  <si>
    <t>〔　　　〕℃以下</t>
    <phoneticPr fontId="3"/>
  </si>
  <si>
    <t>HCL濃度</t>
    <phoneticPr fontId="5"/>
  </si>
  <si>
    <t>入口（薬剤吹込前）</t>
    <phoneticPr fontId="3"/>
  </si>
  <si>
    <t>最大〔　　　〕ppm 平均〔　　　〕ppm</t>
    <phoneticPr fontId="3"/>
  </si>
  <si>
    <t>最大〔　　　〕 平均〔　　　〕</t>
    <phoneticPr fontId="3"/>
  </si>
  <si>
    <t>ppm</t>
    <phoneticPr fontId="3"/>
  </si>
  <si>
    <t>乾きガス酸素濃度12%換算値</t>
    <phoneticPr fontId="3"/>
  </si>
  <si>
    <t>入口（集じん器出口）</t>
    <phoneticPr fontId="3"/>
  </si>
  <si>
    <t>ppm以下</t>
    <phoneticPr fontId="3"/>
  </si>
  <si>
    <t>50ppm以下</t>
    <phoneticPr fontId="5"/>
  </si>
  <si>
    <t>SOx濃度</t>
    <phoneticPr fontId="5"/>
  </si>
  <si>
    <t>最大〔　　　〕ppm 平均〔　　　〕ppm</t>
    <phoneticPr fontId="3"/>
  </si>
  <si>
    <t>ppm</t>
    <phoneticPr fontId="5"/>
  </si>
  <si>
    <t>〔　　　〕ppm以下</t>
    <phoneticPr fontId="5"/>
  </si>
  <si>
    <t>ppm以下</t>
    <phoneticPr fontId="5"/>
  </si>
  <si>
    <t>出口（煙突出口）</t>
    <phoneticPr fontId="3"/>
  </si>
  <si>
    <t>30ppm以下</t>
    <phoneticPr fontId="5"/>
  </si>
  <si>
    <t>薬剤使用量</t>
    <phoneticPr fontId="5"/>
  </si>
  <si>
    <t>〔　　　〕kg/h（高質ごみ時）</t>
    <phoneticPr fontId="5"/>
  </si>
  <si>
    <t>反応装置</t>
    <phoneticPr fontId="3"/>
  </si>
  <si>
    <t>必要な機器について、形式、数量、主要項目等を記入する。</t>
    <phoneticPr fontId="3"/>
  </si>
  <si>
    <t>〔　　　〕</t>
    <phoneticPr fontId="3"/>
  </si>
  <si>
    <t>〔　　　〕日分（基準ごみ時使用量に対し）（薬品購入時の薬品残量は基準ごみ質時使用量の7日分以上とし、常時7日分保管できる容量とする）</t>
    <rPh sb="5" eb="7">
      <t>ニチブン</t>
    </rPh>
    <phoneticPr fontId="76"/>
  </si>
  <si>
    <t>径〔　　〕m×高さ〔　　〕m</t>
    <rPh sb="0" eb="1">
      <t>ケイ</t>
    </rPh>
    <rPh sb="7" eb="8">
      <t>タカ</t>
    </rPh>
    <phoneticPr fontId="3"/>
  </si>
  <si>
    <t>m</t>
    <phoneticPr fontId="3"/>
  </si>
  <si>
    <t>SS400</t>
    <phoneticPr fontId="3"/>
  </si>
  <si>
    <t>-</t>
    <phoneticPr fontId="3"/>
  </si>
  <si>
    <t>集じん装置、レベル計・重量計、ブリッジ防止装置、その他必要な機器〔　　〕</t>
    <phoneticPr fontId="5"/>
  </si>
  <si>
    <t>-</t>
    <phoneticPr fontId="3"/>
  </si>
  <si>
    <t>〔　　　〕</t>
    <phoneticPr fontId="3"/>
  </si>
  <si>
    <t>〔　　〕～〔　　〕kg/h</t>
    <phoneticPr fontId="5"/>
  </si>
  <si>
    <t>〔　　〕～〔　　〕kg/h</t>
  </si>
  <si>
    <t>kg/h</t>
    <phoneticPr fontId="5"/>
  </si>
  <si>
    <t>排ガス濃度による自動調整</t>
    <phoneticPr fontId="5"/>
  </si>
  <si>
    <t>〔　　〕V×〔　　〕p×〔　　〕kW</t>
    <phoneticPr fontId="3"/>
  </si>
  <si>
    <t>-</t>
    <phoneticPr fontId="3"/>
  </si>
  <si>
    <t>自動、遠隔手動、現場手動</t>
    <phoneticPr fontId="5"/>
  </si>
  <si>
    <t>-</t>
    <phoneticPr fontId="3"/>
  </si>
  <si>
    <t>必要な機器〔　　〕</t>
    <phoneticPr fontId="5"/>
  </si>
  <si>
    <t>-</t>
    <phoneticPr fontId="3"/>
  </si>
  <si>
    <t>薬剤輸送装置（必要に応じて設置）　</t>
    <rPh sb="2" eb="4">
      <t>ユソウ</t>
    </rPh>
    <rPh sb="4" eb="6">
      <t>ソウチ</t>
    </rPh>
    <phoneticPr fontId="5"/>
  </si>
  <si>
    <t>〔　　　〕</t>
    <phoneticPr fontId="3"/>
  </si>
  <si>
    <t>〔　　　〕㎥N/h</t>
    <phoneticPr fontId="5"/>
  </si>
  <si>
    <t>〔　　　〕㎥N/h</t>
  </si>
  <si>
    <t>〔　　　〕kPa</t>
    <phoneticPr fontId="3"/>
  </si>
  <si>
    <t>〔　　　〕kPa</t>
  </si>
  <si>
    <t>kPa</t>
    <phoneticPr fontId="3"/>
  </si>
  <si>
    <t>必要な機器〔　　　〕</t>
    <phoneticPr fontId="5"/>
  </si>
  <si>
    <t>-</t>
    <phoneticPr fontId="3"/>
  </si>
  <si>
    <t>その他必要な機器</t>
    <phoneticPr fontId="3"/>
  </si>
  <si>
    <t>2) NOx除去装置</t>
    <phoneticPr fontId="5"/>
  </si>
  <si>
    <t>排ガス</t>
    <rPh sb="0" eb="1">
      <t>ハイ</t>
    </rPh>
    <phoneticPr fontId="5"/>
  </si>
  <si>
    <t>煙突出口排ガス量（最大）</t>
    <phoneticPr fontId="3"/>
  </si>
  <si>
    <t>煙突出口排ガス温度</t>
    <phoneticPr fontId="3"/>
  </si>
  <si>
    <t>煙突出口NOx濃度</t>
    <phoneticPr fontId="3"/>
  </si>
  <si>
    <t>50 ppm以下</t>
    <phoneticPr fontId="3"/>
  </si>
  <si>
    <t>ppm</t>
    <phoneticPr fontId="3"/>
  </si>
  <si>
    <t>乾きガス酸素濃度12％換算値</t>
    <phoneticPr fontId="3"/>
  </si>
  <si>
    <t>-</t>
    <phoneticPr fontId="5"/>
  </si>
  <si>
    <t>使用薬剤</t>
    <phoneticPr fontId="3"/>
  </si>
  <si>
    <t>〔　　　〕</t>
    <phoneticPr fontId="76"/>
  </si>
  <si>
    <t>〔　　　〕日分（基準ごみ時使用量に対し）
（薬剤購入時の薬品残量は基準ごみ質時使用量の7日分以上とし、常時7日分保管できる容量とする）</t>
    <rPh sb="5" eb="7">
      <t>ニチブン</t>
    </rPh>
    <phoneticPr fontId="76"/>
  </si>
  <si>
    <t>その他必要な機器</t>
    <phoneticPr fontId="3"/>
  </si>
  <si>
    <t>形　式</t>
    <phoneticPr fontId="5"/>
  </si>
  <si>
    <t>触媒脱硝法</t>
    <phoneticPr fontId="3"/>
  </si>
  <si>
    <t>2炉分（1基/炉）</t>
    <phoneticPr fontId="3"/>
  </si>
  <si>
    <t>㎥N/h</t>
    <phoneticPr fontId="5"/>
  </si>
  <si>
    <t>〔　　　〕㎥N/h</t>
    <phoneticPr fontId="5"/>
  </si>
  <si>
    <t>排ガス温度</t>
    <phoneticPr fontId="3"/>
  </si>
  <si>
    <t>〔　　　〕℃</t>
    <phoneticPr fontId="5"/>
  </si>
  <si>
    <t>℃</t>
    <phoneticPr fontId="5"/>
  </si>
  <si>
    <t>〔　　　〕℃</t>
    <phoneticPr fontId="3"/>
  </si>
  <si>
    <t>NOx濃度</t>
    <phoneticPr fontId="5"/>
  </si>
  <si>
    <t>〔　　　〕ppm</t>
    <phoneticPr fontId="3"/>
  </si>
  <si>
    <t>ppm</t>
    <phoneticPr fontId="5"/>
  </si>
  <si>
    <t>乾きガス酸素濃度12%換算値</t>
    <phoneticPr fontId="3"/>
  </si>
  <si>
    <t>〔　　　〕ppm</t>
    <phoneticPr fontId="3"/>
  </si>
  <si>
    <t>NOx除去率</t>
    <phoneticPr fontId="3"/>
  </si>
  <si>
    <t>〔　　　〕%</t>
    <phoneticPr fontId="3"/>
  </si>
  <si>
    <t>%</t>
    <phoneticPr fontId="3"/>
  </si>
  <si>
    <t>〔　　　〕</t>
    <phoneticPr fontId="76"/>
  </si>
  <si>
    <t>脱硝反応塔</t>
    <phoneticPr fontId="3"/>
  </si>
  <si>
    <t>触媒</t>
    <phoneticPr fontId="3"/>
  </si>
  <si>
    <t>形状</t>
    <phoneticPr fontId="3"/>
  </si>
  <si>
    <t>充填量</t>
    <phoneticPr fontId="3"/>
  </si>
  <si>
    <t>㎥</t>
    <phoneticPr fontId="3"/>
  </si>
  <si>
    <t xml:space="preserve">主要材質 </t>
    <phoneticPr fontId="3"/>
  </si>
  <si>
    <t>ケーシング本体</t>
    <phoneticPr fontId="3"/>
  </si>
  <si>
    <t>耐硫酸露点腐食鋼</t>
    <phoneticPr fontId="3"/>
  </si>
  <si>
    <t>板厚〔　　〕mm</t>
    <phoneticPr fontId="3"/>
  </si>
  <si>
    <t>mm</t>
    <phoneticPr fontId="3"/>
  </si>
  <si>
    <t>触媒取付フレーム</t>
    <phoneticPr fontId="3"/>
  </si>
  <si>
    <t>ステンレス鋼</t>
    <phoneticPr fontId="3"/>
  </si>
  <si>
    <t>薬品貯留装置</t>
    <rPh sb="2" eb="4">
      <t>チョリュウ</t>
    </rPh>
    <rPh sb="4" eb="6">
      <t>ソウチ</t>
    </rPh>
    <phoneticPr fontId="3"/>
  </si>
  <si>
    <t>ステンレス製円筒竪型</t>
    <phoneticPr fontId="3"/>
  </si>
  <si>
    <t>㎥</t>
    <phoneticPr fontId="3"/>
  </si>
  <si>
    <t>〔　　　〕日分（基準ごみ時使用量に対し）
（薬品購入時の薬品残量は基準ごみ質時使用量の7日分以上とし、常時7日分保管できる容量とする）</t>
    <rPh sb="5" eb="7">
      <t>ニチブン</t>
    </rPh>
    <phoneticPr fontId="76"/>
  </si>
  <si>
    <t>薬品供給装置</t>
    <phoneticPr fontId="3"/>
  </si>
  <si>
    <t>付属機器</t>
    <phoneticPr fontId="3"/>
  </si>
  <si>
    <t>排ガス再加熱器（必要に応じて設置）</t>
    <phoneticPr fontId="3"/>
  </si>
  <si>
    <t>その他</t>
    <phoneticPr fontId="3"/>
  </si>
  <si>
    <t>数　量</t>
    <phoneticPr fontId="5"/>
  </si>
  <si>
    <t>2炉分</t>
    <rPh sb="1" eb="2">
      <t>ロ</t>
    </rPh>
    <rPh sb="2" eb="3">
      <t>ブン</t>
    </rPh>
    <phoneticPr fontId="5"/>
  </si>
  <si>
    <t>（当該方式を採用するにあたり、必要な機器について、形式、数量、主要項目等について記載する。）</t>
    <phoneticPr fontId="3"/>
  </si>
  <si>
    <t>3) ダイオキシン類及び水銀除去装置</t>
    <phoneticPr fontId="5"/>
  </si>
  <si>
    <t>-</t>
    <phoneticPr fontId="5"/>
  </si>
  <si>
    <t>形　式</t>
    <phoneticPr fontId="5"/>
  </si>
  <si>
    <t>2炉分</t>
    <phoneticPr fontId="5"/>
  </si>
  <si>
    <t>〔　　　〕㎥N/h</t>
    <phoneticPr fontId="5"/>
  </si>
  <si>
    <t>㎥N/h</t>
    <phoneticPr fontId="5"/>
  </si>
  <si>
    <t>（1炉分につき）</t>
    <phoneticPr fontId="3"/>
  </si>
  <si>
    <t>〔　　　〕㎥N/h</t>
    <phoneticPr fontId="5"/>
  </si>
  <si>
    <t>出口（煙突出口）</t>
    <phoneticPr fontId="3"/>
  </si>
  <si>
    <t>〔　　　〕㎥N/h</t>
    <phoneticPr fontId="5"/>
  </si>
  <si>
    <t>㎥N/h</t>
    <phoneticPr fontId="5"/>
  </si>
  <si>
    <t>〔　　　〕℃</t>
    <phoneticPr fontId="5"/>
  </si>
  <si>
    <t>℃</t>
    <phoneticPr fontId="5"/>
  </si>
  <si>
    <t>〔　　　〕℃</t>
    <phoneticPr fontId="5"/>
  </si>
  <si>
    <t>℃</t>
    <phoneticPr fontId="5"/>
  </si>
  <si>
    <t>出口（煙突出口）</t>
    <phoneticPr fontId="3"/>
  </si>
  <si>
    <t>〔　　　〕ng-TEQ/㎥N</t>
    <phoneticPr fontId="3"/>
  </si>
  <si>
    <t>ng-TEQ/㎥N</t>
    <phoneticPr fontId="3"/>
  </si>
  <si>
    <t>乾きガス酸素濃度12%換算値</t>
    <phoneticPr fontId="3"/>
  </si>
  <si>
    <t>入口（集じん器出口）</t>
    <phoneticPr fontId="3"/>
  </si>
  <si>
    <t>〔　　　〕ng-TEQ/㎥N</t>
    <phoneticPr fontId="3"/>
  </si>
  <si>
    <t>ng-TEQ/㎥N</t>
    <phoneticPr fontId="3"/>
  </si>
  <si>
    <t>出口（煙突出口）</t>
    <phoneticPr fontId="3"/>
  </si>
  <si>
    <t>0.05ng-TEQ/㎥N以下</t>
    <phoneticPr fontId="3"/>
  </si>
  <si>
    <t>ダイオキシン類除去率</t>
    <phoneticPr fontId="3"/>
  </si>
  <si>
    <t>〔　　　　〕%</t>
    <phoneticPr fontId="3"/>
  </si>
  <si>
    <t>％</t>
    <phoneticPr fontId="5"/>
  </si>
  <si>
    <t xml:space="preserve">〔　　　〕mg/㎥N </t>
    <phoneticPr fontId="3"/>
  </si>
  <si>
    <t xml:space="preserve">mg/㎥N </t>
    <phoneticPr fontId="5"/>
  </si>
  <si>
    <t>乾きガス酸素濃度12%換算値</t>
    <phoneticPr fontId="3"/>
  </si>
  <si>
    <t xml:space="preserve">〔　　　〕mg/㎥N </t>
    <phoneticPr fontId="3"/>
  </si>
  <si>
    <t>30 μg/㎥N以下</t>
    <phoneticPr fontId="5"/>
  </si>
  <si>
    <t>活性炭貯留槽</t>
    <phoneticPr fontId="5"/>
  </si>
  <si>
    <t>〔　　　〕</t>
    <phoneticPr fontId="5"/>
  </si>
  <si>
    <t>ｍ</t>
    <phoneticPr fontId="5"/>
  </si>
  <si>
    <t>-</t>
    <phoneticPr fontId="5"/>
  </si>
  <si>
    <t>活性炭供給装置</t>
    <phoneticPr fontId="5"/>
  </si>
  <si>
    <t>形式</t>
    <phoneticPr fontId="5"/>
  </si>
  <si>
    <t>(必要に応じて設置)</t>
    <phoneticPr fontId="5"/>
  </si>
  <si>
    <t>〔　　〕～〔　　〕kg/h</t>
    <phoneticPr fontId="3"/>
  </si>
  <si>
    <t>kg/h</t>
    <phoneticPr fontId="5"/>
  </si>
  <si>
    <t>薬品注入方式</t>
    <phoneticPr fontId="3"/>
  </si>
  <si>
    <t>排ガス濃度による自動調整</t>
    <phoneticPr fontId="5"/>
  </si>
  <si>
    <t>〔　　〕V×〔　　〕p×〔　　〕kW</t>
    <phoneticPr fontId="3"/>
  </si>
  <si>
    <t>活性炭輸送装置</t>
    <phoneticPr fontId="5"/>
  </si>
  <si>
    <t>(必要に応じて設置)</t>
    <phoneticPr fontId="5"/>
  </si>
  <si>
    <t>〔　　〕V×〔　　〕p×〔　　〕kW</t>
    <phoneticPr fontId="5"/>
  </si>
  <si>
    <t>6.1 発電設備</t>
    <phoneticPr fontId="5"/>
  </si>
  <si>
    <t>1) 蒸気タービン</t>
    <phoneticPr fontId="3"/>
  </si>
  <si>
    <t>連続最大出力</t>
    <phoneticPr fontId="3"/>
  </si>
  <si>
    <t>〔　　　〕kW（発電機端）</t>
    <phoneticPr fontId="3"/>
  </si>
  <si>
    <t>kW</t>
    <phoneticPr fontId="3"/>
  </si>
  <si>
    <t>蒸気使用量</t>
    <phoneticPr fontId="3"/>
  </si>
  <si>
    <t>〔　　　〕t/h（最大出力時）</t>
    <phoneticPr fontId="3"/>
  </si>
  <si>
    <t>タービン回転数</t>
    <phoneticPr fontId="3"/>
  </si>
  <si>
    <r>
      <t>〔　　　〕min</t>
    </r>
    <r>
      <rPr>
        <vertAlign val="superscript"/>
        <sz val="11"/>
        <rFont val="HGｺﾞｼｯｸM"/>
        <family val="3"/>
        <charset val="128"/>
      </rPr>
      <t>-1</t>
    </r>
    <phoneticPr fontId="3"/>
  </si>
  <si>
    <r>
      <t>min</t>
    </r>
    <r>
      <rPr>
        <vertAlign val="superscript"/>
        <sz val="11"/>
        <color theme="1"/>
        <rFont val="HGｺﾞｼｯｸM"/>
        <family val="3"/>
        <charset val="128"/>
      </rPr>
      <t>-1</t>
    </r>
    <phoneticPr fontId="3"/>
  </si>
  <si>
    <t>発電機回転数</t>
    <phoneticPr fontId="3"/>
  </si>
  <si>
    <r>
      <t>〔　　　〕min</t>
    </r>
    <r>
      <rPr>
        <vertAlign val="superscript"/>
        <sz val="11"/>
        <rFont val="HGｺﾞｼｯｸM"/>
        <family val="3"/>
        <charset val="128"/>
      </rPr>
      <t>-1</t>
    </r>
    <phoneticPr fontId="3"/>
  </si>
  <si>
    <r>
      <t>min</t>
    </r>
    <r>
      <rPr>
        <vertAlign val="superscript"/>
        <sz val="11"/>
        <color theme="1"/>
        <rFont val="HGｺﾞｼｯｸM"/>
        <family val="3"/>
        <charset val="128"/>
      </rPr>
      <t>-1</t>
    </r>
    <phoneticPr fontId="3"/>
  </si>
  <si>
    <t>主塞止弁前蒸気圧力</t>
    <phoneticPr fontId="3"/>
  </si>
  <si>
    <t>主塞止弁前蒸気温度</t>
    <phoneticPr fontId="3"/>
  </si>
  <si>
    <t>℃</t>
    <phoneticPr fontId="3"/>
  </si>
  <si>
    <t>排気圧力</t>
    <phoneticPr fontId="3"/>
  </si>
  <si>
    <t>冬季〔　　　〕　夏季〔　　　〕</t>
    <phoneticPr fontId="3"/>
  </si>
  <si>
    <t>kPa</t>
    <phoneticPr fontId="5"/>
  </si>
  <si>
    <t>運転方式</t>
    <phoneticPr fontId="3"/>
  </si>
  <si>
    <t>逆潮流の可否</t>
    <rPh sb="4" eb="6">
      <t>カヒ</t>
    </rPh>
    <phoneticPr fontId="3"/>
  </si>
  <si>
    <t>常用運転方式</t>
    <phoneticPr fontId="3"/>
  </si>
  <si>
    <t>外部電力との系統連系運転</t>
    <phoneticPr fontId="3"/>
  </si>
  <si>
    <t>単独運転の可否</t>
    <phoneticPr fontId="3"/>
  </si>
  <si>
    <t>可</t>
    <phoneticPr fontId="3"/>
  </si>
  <si>
    <t>受電量制御の可否</t>
    <phoneticPr fontId="3"/>
  </si>
  <si>
    <t>可</t>
    <phoneticPr fontId="3"/>
  </si>
  <si>
    <t>主圧制御（前圧制御）の可否</t>
    <phoneticPr fontId="3"/>
  </si>
  <si>
    <t>ターニング装置</t>
    <phoneticPr fontId="3"/>
  </si>
  <si>
    <t>形式</t>
    <phoneticPr fontId="3"/>
  </si>
  <si>
    <t>（必要に応じて設置）</t>
    <phoneticPr fontId="3"/>
  </si>
  <si>
    <t>（電動式及び手動式）</t>
    <phoneticPr fontId="3"/>
  </si>
  <si>
    <t>減速装置</t>
    <phoneticPr fontId="3"/>
  </si>
  <si>
    <t>潤滑装置</t>
    <phoneticPr fontId="3"/>
  </si>
  <si>
    <t>形式</t>
    <phoneticPr fontId="3"/>
  </si>
  <si>
    <t>調整及び保安装置</t>
    <phoneticPr fontId="3"/>
  </si>
  <si>
    <t>タービン起動盤</t>
    <phoneticPr fontId="3"/>
  </si>
  <si>
    <t>タービンドレン排出装置</t>
    <phoneticPr fontId="3"/>
  </si>
  <si>
    <t>メンテナンス用荷揚装置</t>
    <phoneticPr fontId="3"/>
  </si>
  <si>
    <t>その他必要な機器</t>
    <phoneticPr fontId="3"/>
  </si>
  <si>
    <t>2) 発電機（電気設備に含む）</t>
    <phoneticPr fontId="3"/>
  </si>
  <si>
    <t>6.2 タービンバイパス装置</t>
    <phoneticPr fontId="3"/>
  </si>
  <si>
    <t>入口蒸気量</t>
    <phoneticPr fontId="3"/>
  </si>
  <si>
    <t>〔　　　〕t/h</t>
    <phoneticPr fontId="3"/>
  </si>
  <si>
    <t>入口蒸気</t>
    <phoneticPr fontId="3"/>
  </si>
  <si>
    <t>圧力〔　　　〕MPa　温度〔　　　〕℃</t>
    <phoneticPr fontId="3"/>
  </si>
  <si>
    <t>出口蒸気</t>
    <phoneticPr fontId="3"/>
  </si>
  <si>
    <t>〔　　　　　〕</t>
    <phoneticPr fontId="3"/>
  </si>
  <si>
    <t>付帯機器</t>
  </si>
  <si>
    <t>圧力計、温度計、消音器、安全弁、その他必要な機器〔　　　〕</t>
    <phoneticPr fontId="3"/>
  </si>
  <si>
    <t>6.3 熱及び温水供給設備</t>
    <phoneticPr fontId="3"/>
  </si>
  <si>
    <t>1) 場内余熱供給設備（給湯用温水設備）</t>
    <rPh sb="3" eb="5">
      <t>ジョウナイ</t>
    </rPh>
    <phoneticPr fontId="3"/>
  </si>
  <si>
    <t>形　式</t>
    <phoneticPr fontId="5"/>
  </si>
  <si>
    <t>1基</t>
    <phoneticPr fontId="3"/>
  </si>
  <si>
    <t>供給熱量</t>
    <phoneticPr fontId="3"/>
  </si>
  <si>
    <t>〔　　　〕MJ/h以上</t>
    <phoneticPr fontId="3"/>
  </si>
  <si>
    <t>MJ/h以上</t>
    <phoneticPr fontId="3"/>
  </si>
  <si>
    <t>温水発生能力</t>
    <phoneticPr fontId="3"/>
  </si>
  <si>
    <t>供給温水温度</t>
    <phoneticPr fontId="3"/>
  </si>
  <si>
    <t>入口蒸気温度・圧力</t>
    <phoneticPr fontId="3"/>
  </si>
  <si>
    <t>〔　　　〕℃、〔　　　〕MPa</t>
    <phoneticPr fontId="3"/>
  </si>
  <si>
    <t>〔　　　〕℃、〔　　　〕MPa</t>
    <phoneticPr fontId="76"/>
  </si>
  <si>
    <t>〔　　　〕℃、〔　　　〕MPa</t>
    <phoneticPr fontId="3"/>
  </si>
  <si>
    <t>〔　　　〕℃、〔　　　〕MPa</t>
    <phoneticPr fontId="76"/>
  </si>
  <si>
    <t>蒸気量</t>
    <phoneticPr fontId="3"/>
  </si>
  <si>
    <t>電熱面積</t>
    <phoneticPr fontId="3"/>
  </si>
  <si>
    <t>〔　　　〕㎡</t>
    <phoneticPr fontId="3"/>
  </si>
  <si>
    <t>温水熱交換器（空気予熱器等による加温の場合は各炉に設置）</t>
    <phoneticPr fontId="3"/>
  </si>
  <si>
    <t>温水循環タンク</t>
    <phoneticPr fontId="3"/>
  </si>
  <si>
    <t>膨張タンク</t>
    <phoneticPr fontId="3"/>
  </si>
  <si>
    <t>温水循環ポンプ（交互運転）</t>
    <phoneticPr fontId="3"/>
  </si>
  <si>
    <t>〔　　　〕基（交互運転）</t>
    <rPh sb="5" eb="6">
      <t>キ</t>
    </rPh>
    <phoneticPr fontId="3"/>
  </si>
  <si>
    <t>必要な機器〔　　　　　〕</t>
    <phoneticPr fontId="3"/>
  </si>
  <si>
    <t>具体的に記載のこと</t>
    <phoneticPr fontId="3"/>
  </si>
  <si>
    <t>7.1 押込送風機</t>
    <phoneticPr fontId="3"/>
  </si>
  <si>
    <t>〔　　〕㎥N/h
（高質ごみ時において、余裕率10%以上）</t>
    <phoneticPr fontId="5"/>
  </si>
  <si>
    <t>〔　　〕kPa at 20℃
（高質ごみ時において、余裕率10%以上）</t>
    <phoneticPr fontId="3"/>
  </si>
  <si>
    <r>
      <t>〔　　〕min</t>
    </r>
    <r>
      <rPr>
        <vertAlign val="superscript"/>
        <sz val="11"/>
        <rFont val="HGｺﾞｼｯｸM"/>
        <family val="3"/>
        <charset val="128"/>
      </rPr>
      <t>-1</t>
    </r>
    <phoneticPr fontId="5"/>
  </si>
  <si>
    <r>
      <t>min</t>
    </r>
    <r>
      <rPr>
        <vertAlign val="superscript"/>
        <sz val="11"/>
        <color theme="1"/>
        <rFont val="HGｺﾞｼｯｸM"/>
        <family val="3"/>
        <charset val="128"/>
      </rPr>
      <t>-1</t>
    </r>
    <phoneticPr fontId="5"/>
  </si>
  <si>
    <t>自動制御方式</t>
    <phoneticPr fontId="3"/>
  </si>
  <si>
    <t>-</t>
    <phoneticPr fontId="5"/>
  </si>
  <si>
    <t>主要材質　</t>
    <phoneticPr fontId="5"/>
  </si>
  <si>
    <t>インペラ</t>
    <phoneticPr fontId="5"/>
  </si>
  <si>
    <t>　　</t>
    <phoneticPr fontId="5"/>
  </si>
  <si>
    <t>シャフト</t>
    <phoneticPr fontId="5"/>
  </si>
  <si>
    <t>ケーシング</t>
    <phoneticPr fontId="5"/>
  </si>
  <si>
    <t>-</t>
    <phoneticPr fontId="5"/>
  </si>
  <si>
    <t>吸込口設置場所</t>
    <phoneticPr fontId="5"/>
  </si>
  <si>
    <t>操作方式</t>
    <phoneticPr fontId="5"/>
  </si>
  <si>
    <t>温度計、点検口、ドレン抜き、吸気スクリーン、ダンパ、その他必要な機器〔　 　〕</t>
    <rPh sb="0" eb="3">
      <t>オンドケイ</t>
    </rPh>
    <rPh sb="4" eb="7">
      <t>テンケンコウ</t>
    </rPh>
    <rPh sb="11" eb="12">
      <t>ヌ</t>
    </rPh>
    <rPh sb="14" eb="16">
      <t>キュウキ</t>
    </rPh>
    <rPh sb="28" eb="29">
      <t>タ</t>
    </rPh>
    <rPh sb="29" eb="31">
      <t>ヒツヨウ</t>
    </rPh>
    <rPh sb="32" eb="34">
      <t>キキ</t>
    </rPh>
    <phoneticPr fontId="5"/>
  </si>
  <si>
    <t>7.2 二次送風機（必要に応じて設置）</t>
    <phoneticPr fontId="3"/>
  </si>
  <si>
    <r>
      <t>min</t>
    </r>
    <r>
      <rPr>
        <vertAlign val="superscript"/>
        <sz val="11"/>
        <color theme="1"/>
        <rFont val="HGｺﾞｼｯｸM"/>
        <family val="3"/>
        <charset val="128"/>
      </rPr>
      <t>-1</t>
    </r>
    <phoneticPr fontId="5"/>
  </si>
  <si>
    <t>〔　　〕V×〔　　〕p×〔　　〕kW</t>
    <phoneticPr fontId="5"/>
  </si>
  <si>
    <t>自動制御方式</t>
    <phoneticPr fontId="5"/>
  </si>
  <si>
    <t>主要材質　</t>
    <phoneticPr fontId="5"/>
  </si>
  <si>
    <t>インペラ</t>
    <phoneticPr fontId="5"/>
  </si>
  <si>
    <t>　　</t>
    <phoneticPr fontId="5"/>
  </si>
  <si>
    <t>シャフト</t>
    <phoneticPr fontId="5"/>
  </si>
  <si>
    <t>ケーシング</t>
    <phoneticPr fontId="5"/>
  </si>
  <si>
    <t>温度計、点検口、ドレン抜き、吸気スクリーン、ダンパ、、その他必要な機器〔　　〕</t>
    <rPh sb="0" eb="3">
      <t>オンドケイ</t>
    </rPh>
    <rPh sb="4" eb="7">
      <t>テンケンコウ</t>
    </rPh>
    <rPh sb="11" eb="12">
      <t>ヌ</t>
    </rPh>
    <rPh sb="14" eb="16">
      <t>キュウキ</t>
    </rPh>
    <rPh sb="29" eb="30">
      <t>タ</t>
    </rPh>
    <rPh sb="30" eb="32">
      <t>ヒツヨウ</t>
    </rPh>
    <rPh sb="33" eb="35">
      <t>キキ</t>
    </rPh>
    <phoneticPr fontId="5"/>
  </si>
  <si>
    <t>7.3 蒸気式空気予熱器</t>
    <phoneticPr fontId="3"/>
  </si>
  <si>
    <t>蒸気式</t>
    <phoneticPr fontId="5"/>
  </si>
  <si>
    <t>入口空気温度</t>
    <phoneticPr fontId="3"/>
  </si>
  <si>
    <t>出口空気温度</t>
    <phoneticPr fontId="3"/>
  </si>
  <si>
    <t>空気量</t>
    <phoneticPr fontId="3"/>
  </si>
  <si>
    <t>構造</t>
    <phoneticPr fontId="3"/>
  </si>
  <si>
    <t>点検口、その他必要な機器〔　　　〕</t>
    <phoneticPr fontId="3"/>
  </si>
  <si>
    <t>7.4 風道</t>
    <phoneticPr fontId="3"/>
  </si>
  <si>
    <t>12m/s以下</t>
    <phoneticPr fontId="5"/>
  </si>
  <si>
    <t>（1炉分につき）</t>
    <phoneticPr fontId="3"/>
  </si>
  <si>
    <t>3.2mm以上</t>
    <phoneticPr fontId="76"/>
  </si>
  <si>
    <t>mm</t>
    <phoneticPr fontId="5"/>
  </si>
  <si>
    <t>点検口、ダンパ、その他必要な機器〔　　　　　〕</t>
    <phoneticPr fontId="3"/>
  </si>
  <si>
    <t>7.5 誘引送風機</t>
    <phoneticPr fontId="3"/>
  </si>
  <si>
    <t>〔　　　〕㎥N/h（高質ごみ時において、余裕率15%以上）</t>
    <phoneticPr fontId="5"/>
  </si>
  <si>
    <t>〔　　　〕kPa（常用温度において）（高質ごみ時において、余裕率15%以上）</t>
    <phoneticPr fontId="3"/>
  </si>
  <si>
    <t>〔　　　〕℃ （常用）</t>
    <phoneticPr fontId="5"/>
  </si>
  <si>
    <t>回転数</t>
    <phoneticPr fontId="5"/>
  </si>
  <si>
    <r>
      <t>〔　　　〕min</t>
    </r>
    <r>
      <rPr>
        <vertAlign val="superscript"/>
        <sz val="11"/>
        <rFont val="HGｺﾞｼｯｸM"/>
        <family val="3"/>
        <charset val="128"/>
      </rPr>
      <t>-1</t>
    </r>
    <phoneticPr fontId="5"/>
  </si>
  <si>
    <t>回転数制御及びダンパ制御</t>
    <phoneticPr fontId="5"/>
  </si>
  <si>
    <t>インペラ</t>
    <phoneticPr fontId="5"/>
  </si>
  <si>
    <t>　　　　　　　　</t>
    <phoneticPr fontId="5"/>
  </si>
  <si>
    <t>シャフト</t>
    <phoneticPr fontId="5"/>
  </si>
  <si>
    <t>　　　　　　　　</t>
    <phoneticPr fontId="5"/>
  </si>
  <si>
    <t>温度計、点検口、ドレン抜き、ダンパ、その他必要な機器〔　　　　　〕</t>
    <rPh sb="0" eb="3">
      <t>オンドケイ</t>
    </rPh>
    <rPh sb="4" eb="7">
      <t>テンケンコウ</t>
    </rPh>
    <rPh sb="11" eb="12">
      <t>ヌ</t>
    </rPh>
    <rPh sb="20" eb="21">
      <t>タ</t>
    </rPh>
    <rPh sb="21" eb="23">
      <t>ヒツヨウ</t>
    </rPh>
    <rPh sb="24" eb="26">
      <t>キキ</t>
    </rPh>
    <phoneticPr fontId="5"/>
  </si>
  <si>
    <t>7.6 排ガス再循環用送風機（必要に応じて設置）</t>
    <phoneticPr fontId="3"/>
  </si>
  <si>
    <t>2基（1式/炉）</t>
    <phoneticPr fontId="3"/>
  </si>
  <si>
    <t>風量</t>
    <phoneticPr fontId="3"/>
  </si>
  <si>
    <t>〔　　　〕㎥N/h</t>
    <phoneticPr fontId="3"/>
  </si>
  <si>
    <t>高質ごみ時において</t>
    <rPh sb="0" eb="2">
      <t>コウシツ</t>
    </rPh>
    <rPh sb="4" eb="5">
      <t>ジ</t>
    </rPh>
    <phoneticPr fontId="76"/>
  </si>
  <si>
    <t>余裕率〔　　　〕%以上</t>
    <rPh sb="9" eb="11">
      <t>イジョウ</t>
    </rPh>
    <phoneticPr fontId="76"/>
  </si>
  <si>
    <t>%</t>
    <phoneticPr fontId="76"/>
  </si>
  <si>
    <t>風圧</t>
    <phoneticPr fontId="3"/>
  </si>
  <si>
    <t>〔　　　〕kPa（常用温度において）</t>
    <phoneticPr fontId="3"/>
  </si>
  <si>
    <t>〔　　　　　〕kPa（常用温度において）</t>
    <phoneticPr fontId="76"/>
  </si>
  <si>
    <t>〔　　　〕℃ （常用）</t>
    <phoneticPr fontId="3"/>
  </si>
  <si>
    <t>回転数</t>
    <phoneticPr fontId="3"/>
  </si>
  <si>
    <t>風量制御方式</t>
    <phoneticPr fontId="3"/>
  </si>
  <si>
    <t>自動炉内圧調整</t>
    <phoneticPr fontId="3"/>
  </si>
  <si>
    <t>風量調整方式</t>
    <phoneticPr fontId="3"/>
  </si>
  <si>
    <t>回転数制御及びダンパ制御</t>
    <phoneticPr fontId="3"/>
  </si>
  <si>
    <t>主要材質</t>
    <phoneticPr fontId="3"/>
  </si>
  <si>
    <t>インペラ</t>
    <phoneticPr fontId="3"/>
  </si>
  <si>
    <t>シャフト</t>
    <phoneticPr fontId="3"/>
  </si>
  <si>
    <t>温度計、点検口、ドレン抜き、その他必要な機器〔　　　〕</t>
    <phoneticPr fontId="3"/>
  </si>
  <si>
    <t>7.7 煙道</t>
    <phoneticPr fontId="3"/>
  </si>
  <si>
    <t>溶接鋼板製各炉独立型</t>
    <rPh sb="0" eb="2">
      <t>ヨウセツ</t>
    </rPh>
    <rPh sb="2" eb="4">
      <t>コウバン</t>
    </rPh>
    <rPh sb="4" eb="5">
      <t>セイ</t>
    </rPh>
    <rPh sb="5" eb="6">
      <t>カク</t>
    </rPh>
    <rPh sb="6" eb="7">
      <t>ロ</t>
    </rPh>
    <rPh sb="7" eb="9">
      <t>ドクリツ</t>
    </rPh>
    <rPh sb="9" eb="10">
      <t>ガタ</t>
    </rPh>
    <phoneticPr fontId="5"/>
  </si>
  <si>
    <t>2炉分（1式/炉）</t>
    <phoneticPr fontId="5"/>
  </si>
  <si>
    <t>風速</t>
    <phoneticPr fontId="5"/>
  </si>
  <si>
    <t>材質</t>
    <phoneticPr fontId="5"/>
  </si>
  <si>
    <t>厚さ4.5mm以上</t>
    <phoneticPr fontId="76"/>
  </si>
  <si>
    <t>点検口、ダンパ、その他必要な機器〔　　〕</t>
    <phoneticPr fontId="5"/>
  </si>
  <si>
    <t>7.8 煙突</t>
    <phoneticPr fontId="3"/>
  </si>
  <si>
    <t>2基（内筒）</t>
    <phoneticPr fontId="5"/>
  </si>
  <si>
    <t>59m（第１期焼却施設と同じ高さとする）</t>
    <phoneticPr fontId="5"/>
  </si>
  <si>
    <t>内筒材質</t>
    <phoneticPr fontId="5"/>
  </si>
  <si>
    <t>筒身</t>
    <phoneticPr fontId="3"/>
  </si>
  <si>
    <t>SUS316</t>
    <phoneticPr fontId="5"/>
  </si>
  <si>
    <t>厚さ〔　　　〕mm</t>
    <phoneticPr fontId="76"/>
  </si>
  <si>
    <t>頂部ノズル</t>
    <phoneticPr fontId="3"/>
  </si>
  <si>
    <t>SUS316L</t>
    <phoneticPr fontId="5"/>
  </si>
  <si>
    <t>排ガス吐出速度</t>
    <phoneticPr fontId="5"/>
  </si>
  <si>
    <t>℃</t>
    <phoneticPr fontId="5"/>
  </si>
  <si>
    <t>測定孔、点検口、その他必要な機器〔　　　〕</t>
    <rPh sb="0" eb="2">
      <t>ソクテイ</t>
    </rPh>
    <rPh sb="2" eb="3">
      <t>アナ</t>
    </rPh>
    <rPh sb="10" eb="11">
      <t>タ</t>
    </rPh>
    <rPh sb="11" eb="13">
      <t>ヒツヨウ</t>
    </rPh>
    <rPh sb="14" eb="16">
      <t>キキ</t>
    </rPh>
    <phoneticPr fontId="5"/>
  </si>
  <si>
    <t>8.1 灰出装置（灰冷却装置兼用）</t>
    <phoneticPr fontId="5"/>
  </si>
  <si>
    <t>（１基につき）</t>
    <phoneticPr fontId="3"/>
  </si>
  <si>
    <t>t/h</t>
    <phoneticPr fontId="5"/>
  </si>
  <si>
    <t>〔　　　〕t/㎥</t>
    <phoneticPr fontId="5"/>
  </si>
  <si>
    <t>ケーシング</t>
    <phoneticPr fontId="76"/>
  </si>
  <si>
    <t>（厚さ12mm以上）</t>
    <rPh sb="1" eb="2">
      <t>アツ</t>
    </rPh>
    <rPh sb="7" eb="9">
      <t>イジョウ</t>
    </rPh>
    <phoneticPr fontId="3"/>
  </si>
  <si>
    <t>mm</t>
    <phoneticPr fontId="5"/>
  </si>
  <si>
    <t>スクレーパ</t>
    <phoneticPr fontId="76"/>
  </si>
  <si>
    <t>自動、遠隔手動、現場手動</t>
    <phoneticPr fontId="5"/>
  </si>
  <si>
    <t>点検口、その他必要な機器〔　　　〕</t>
    <phoneticPr fontId="3"/>
  </si>
  <si>
    <t>8.2 落じんコンベヤ</t>
    <phoneticPr fontId="5"/>
  </si>
  <si>
    <t>〔　　　〕%以上
(余裕率は、以下のコンベヤにも適用する。)</t>
    <phoneticPr fontId="5"/>
  </si>
  <si>
    <t>〔　　〕mm以上</t>
    <rPh sb="6" eb="8">
      <t>イジョウ</t>
    </rPh>
    <phoneticPr fontId="3"/>
  </si>
  <si>
    <t>〔　　　〕</t>
    <phoneticPr fontId="5"/>
  </si>
  <si>
    <t>〔　　〕V×〔　　〕p×〔　　〕kW</t>
    <phoneticPr fontId="5"/>
  </si>
  <si>
    <t>〔　　〕V×〔　　〕p×〔　　〕kW</t>
    <phoneticPr fontId="5"/>
  </si>
  <si>
    <t>-</t>
    <phoneticPr fontId="5"/>
  </si>
  <si>
    <t>8.3 灰搬出装置（必要に応じて設置又は灰出装置と兼用可）</t>
    <phoneticPr fontId="5"/>
  </si>
  <si>
    <t>寸法</t>
    <phoneticPr fontId="5"/>
  </si>
  <si>
    <t>〔　　　〕m×〔　　　〕m</t>
    <phoneticPr fontId="5"/>
  </si>
  <si>
    <t>〔　　　〕×〔　　　〕</t>
    <phoneticPr fontId="5"/>
  </si>
  <si>
    <t>m</t>
    <phoneticPr fontId="5"/>
  </si>
  <si>
    <t>9mm以上</t>
    <rPh sb="3" eb="5">
      <t>イジョウ</t>
    </rPh>
    <phoneticPr fontId="3"/>
  </si>
  <si>
    <t>mm</t>
    <phoneticPr fontId="5"/>
  </si>
  <si>
    <t>〔　　〕V×〔　　〕p×〔　　〕kW</t>
    <phoneticPr fontId="5"/>
  </si>
  <si>
    <t>過負荷安全装置、安全装置、その他必要な機器〔　　　〕</t>
    <phoneticPr fontId="5"/>
  </si>
  <si>
    <t>8.4 灰ピット（土木建築工事に含む）</t>
    <phoneticPr fontId="5"/>
  </si>
  <si>
    <t>〔　　　〕㎥以上（基準ごみ時の7日分以上）</t>
    <phoneticPr fontId="3"/>
  </si>
  <si>
    <t>幅〔　〕m×奥行〔　〕m×深さ〔　〕m</t>
    <phoneticPr fontId="3"/>
  </si>
  <si>
    <t>幅〔　　〕×奥行〔　　〕×深さ〔　　〕</t>
    <phoneticPr fontId="3"/>
  </si>
  <si>
    <t>m</t>
    <phoneticPr fontId="5"/>
  </si>
  <si>
    <t>その他も具体的に記載のこと</t>
    <phoneticPr fontId="3"/>
  </si>
  <si>
    <t>8.5 灰クレーン</t>
    <phoneticPr fontId="5"/>
  </si>
  <si>
    <t>吊上荷重</t>
    <phoneticPr fontId="3"/>
  </si>
  <si>
    <t>〔　　　〕t</t>
    <phoneticPr fontId="3"/>
  </si>
  <si>
    <t>定格荷重</t>
    <phoneticPr fontId="3"/>
  </si>
  <si>
    <t>バケット形式</t>
    <phoneticPr fontId="3"/>
  </si>
  <si>
    <t>油圧開閉式クラブバケット</t>
    <phoneticPr fontId="3"/>
  </si>
  <si>
    <t>バケット数量</t>
    <phoneticPr fontId="3"/>
  </si>
  <si>
    <t>2基（うち1基は予備）</t>
    <phoneticPr fontId="3"/>
  </si>
  <si>
    <t>バケット切取容量</t>
    <phoneticPr fontId="3"/>
  </si>
  <si>
    <t>灰単位体積重量</t>
    <phoneticPr fontId="3"/>
  </si>
  <si>
    <t xml:space="preserve">定格荷重算出用 </t>
    <phoneticPr fontId="3"/>
  </si>
  <si>
    <t>〔　　　〕t/㎥</t>
    <phoneticPr fontId="3"/>
  </si>
  <si>
    <t>稼働率算出用</t>
    <phoneticPr fontId="3"/>
  </si>
  <si>
    <t>揚程</t>
    <phoneticPr fontId="3"/>
  </si>
  <si>
    <t xml:space="preserve">稼働率 </t>
    <phoneticPr fontId="3"/>
  </si>
  <si>
    <t>33%以下(1基のみ稼働かつ手動時）</t>
    <phoneticPr fontId="3"/>
  </si>
  <si>
    <t>半自動、手動</t>
    <phoneticPr fontId="3"/>
  </si>
  <si>
    <t>給電方式</t>
    <phoneticPr fontId="3"/>
  </si>
  <si>
    <t>キャプタイヤケーブルカーテンハンガ方式</t>
    <phoneticPr fontId="3"/>
  </si>
  <si>
    <t>各部速度及び電動機</t>
    <phoneticPr fontId="3"/>
  </si>
  <si>
    <t>横行用</t>
    <phoneticPr fontId="3"/>
  </si>
  <si>
    <t>速度</t>
    <phoneticPr fontId="3"/>
  </si>
  <si>
    <t>(必要に応じて)</t>
    <phoneticPr fontId="3"/>
  </si>
  <si>
    <t>出力</t>
    <phoneticPr fontId="3"/>
  </si>
  <si>
    <t>ED</t>
    <phoneticPr fontId="3"/>
  </si>
  <si>
    <t>走行用</t>
    <phoneticPr fontId="3"/>
  </si>
  <si>
    <t>出力</t>
    <phoneticPr fontId="3"/>
  </si>
  <si>
    <t>〔　　　〕kW</t>
    <phoneticPr fontId="5"/>
  </si>
  <si>
    <t>kW</t>
    <phoneticPr fontId="5"/>
  </si>
  <si>
    <t>巻上用</t>
    <phoneticPr fontId="3"/>
  </si>
  <si>
    <t>開閉用</t>
    <phoneticPr fontId="3"/>
  </si>
  <si>
    <t>速度</t>
    <phoneticPr fontId="3"/>
  </si>
  <si>
    <t>開〔　　　〕秒</t>
    <phoneticPr fontId="5"/>
  </si>
  <si>
    <t>秒</t>
    <phoneticPr fontId="5"/>
  </si>
  <si>
    <t>制御装置、投入量計量装置（指示計、記録計、積算計）、表示装置、クレーン操作卓、バケット振止装置、転落防止ネット、その他必要な機器〔　　　〕</t>
    <phoneticPr fontId="5"/>
  </si>
  <si>
    <t>8.6 灰汚水沈殿槽（土木建築工事に含む）</t>
    <phoneticPr fontId="5"/>
  </si>
  <si>
    <t xml:space="preserve">構　造 </t>
    <phoneticPr fontId="3"/>
  </si>
  <si>
    <t>数　量</t>
    <phoneticPr fontId="3"/>
  </si>
  <si>
    <t>主要項目</t>
    <phoneticPr fontId="3"/>
  </si>
  <si>
    <t>容量</t>
    <phoneticPr fontId="3"/>
  </si>
  <si>
    <t>幅〔　　〕×奥行〔　　〕×深さ〔　　〕</t>
    <phoneticPr fontId="3"/>
  </si>
  <si>
    <t>スクリーン</t>
    <phoneticPr fontId="3"/>
  </si>
  <si>
    <t>マンホール、梯子、その他必要な機器〔　　〕</t>
    <phoneticPr fontId="3"/>
  </si>
  <si>
    <t>8.7 灰汚水槽</t>
    <phoneticPr fontId="3"/>
  </si>
  <si>
    <t>幅〔　〕×奥行〔　〕×深さ〔　〕</t>
    <phoneticPr fontId="3"/>
  </si>
  <si>
    <t>8.8 飛灰排出装置</t>
    <phoneticPr fontId="3"/>
  </si>
  <si>
    <t>1) 飛灰搬送装置</t>
    <phoneticPr fontId="3"/>
  </si>
  <si>
    <t>-</t>
    <phoneticPr fontId="76"/>
  </si>
  <si>
    <t>（1基につき）</t>
    <rPh sb="2" eb="3">
      <t>キ</t>
    </rPh>
    <phoneticPr fontId="76"/>
  </si>
  <si>
    <t>〔　　　〕m×〔　　　〕m</t>
    <phoneticPr fontId="3"/>
  </si>
  <si>
    <t>ケーシング厚〔　　　〕mm</t>
    <phoneticPr fontId="3"/>
  </si>
  <si>
    <t>摺動部厚〔　　　〕mm</t>
    <phoneticPr fontId="3"/>
  </si>
  <si>
    <t>駆動方式</t>
    <phoneticPr fontId="3"/>
  </si>
  <si>
    <t>過負荷安全装置、その他必要な機器〔　〕</t>
    <phoneticPr fontId="3"/>
  </si>
  <si>
    <t>2) 飛灰貯留タンク</t>
    <phoneticPr fontId="3"/>
  </si>
  <si>
    <t>鋼板製溶接円筒型</t>
    <phoneticPr fontId="3"/>
  </si>
  <si>
    <t>主要項目
（1基につき）</t>
    <phoneticPr fontId="5"/>
  </si>
  <si>
    <t>計画最大飛灰排出量の〔　　〕日分以上</t>
    <phoneticPr fontId="76"/>
  </si>
  <si>
    <t>〔　　　〕mmφ×高さ〔　　　〕mm</t>
    <phoneticPr fontId="3"/>
  </si>
  <si>
    <t>〔　　　〕mmφ×高さ〔　　　〕mm</t>
    <phoneticPr fontId="3"/>
  </si>
  <si>
    <t>〔　　　〕</t>
    <phoneticPr fontId="3"/>
  </si>
  <si>
    <t>レベル計</t>
    <phoneticPr fontId="3"/>
  </si>
  <si>
    <t>重量計</t>
    <phoneticPr fontId="3"/>
  </si>
  <si>
    <t>エアレーション装置</t>
    <phoneticPr fontId="3"/>
  </si>
  <si>
    <t>バグフィルタ</t>
    <phoneticPr fontId="3"/>
  </si>
  <si>
    <t>3) 飛灰薬剤処理等装置</t>
    <phoneticPr fontId="3"/>
  </si>
  <si>
    <t>飛灰定量供給装置</t>
    <phoneticPr fontId="3"/>
  </si>
  <si>
    <t>具体的に記載のこと</t>
    <phoneticPr fontId="3"/>
  </si>
  <si>
    <t>飛灰加湿機（混練機）</t>
    <phoneticPr fontId="3"/>
  </si>
  <si>
    <t>2基以上</t>
    <phoneticPr fontId="3"/>
  </si>
  <si>
    <t>処理物形状</t>
    <phoneticPr fontId="3"/>
  </si>
  <si>
    <t>駆動方式</t>
    <phoneticPr fontId="3"/>
  </si>
  <si>
    <t>薬剤添加装置</t>
    <phoneticPr fontId="3"/>
  </si>
  <si>
    <t>〔　　　〕式</t>
    <phoneticPr fontId="3"/>
  </si>
  <si>
    <t>使用薬剤</t>
    <phoneticPr fontId="3"/>
  </si>
  <si>
    <t>〔　　　〕</t>
    <phoneticPr fontId="76"/>
  </si>
  <si>
    <t>薬剤添加量</t>
    <phoneticPr fontId="3"/>
  </si>
  <si>
    <t>〔　　　〕%</t>
    <phoneticPr fontId="3"/>
  </si>
  <si>
    <t>薬剤漏洩対策</t>
    <phoneticPr fontId="3"/>
  </si>
  <si>
    <t>防液堤</t>
    <phoneticPr fontId="3"/>
  </si>
  <si>
    <t>操作方式</t>
    <phoneticPr fontId="3"/>
  </si>
  <si>
    <t>薬剤タンク</t>
    <phoneticPr fontId="3"/>
  </si>
  <si>
    <t>薬剤タンク移送ポンプ</t>
    <phoneticPr fontId="3"/>
  </si>
  <si>
    <t>薬剤ポンプ</t>
    <phoneticPr fontId="76"/>
  </si>
  <si>
    <t>希釈水タンク</t>
    <phoneticPr fontId="3"/>
  </si>
  <si>
    <t>希釈水ポンプ</t>
    <phoneticPr fontId="3"/>
  </si>
  <si>
    <t>水位計、流量計、必要な機器〔　　　〕</t>
    <phoneticPr fontId="3"/>
  </si>
  <si>
    <t>処理物搬送コンベヤ（必要に応じて設置）</t>
    <phoneticPr fontId="3"/>
  </si>
  <si>
    <t>トラフ幅</t>
    <phoneticPr fontId="3"/>
  </si>
  <si>
    <t>〔　　　〕mm×長さ〔　　　〕mm</t>
    <phoneticPr fontId="3"/>
  </si>
  <si>
    <t>養生時間</t>
    <phoneticPr fontId="3"/>
  </si>
  <si>
    <t>〔　　　〕min</t>
    <phoneticPr fontId="3"/>
  </si>
  <si>
    <t>min</t>
    <phoneticPr fontId="5"/>
  </si>
  <si>
    <t>駆動方式</t>
    <phoneticPr fontId="3"/>
  </si>
  <si>
    <t>電動機</t>
    <phoneticPr fontId="3"/>
  </si>
  <si>
    <t>〔　　〕V×〔　　〕p×〔　　〕kW</t>
    <phoneticPr fontId="3"/>
  </si>
  <si>
    <t>処理物養生コンベヤ</t>
    <phoneticPr fontId="3"/>
  </si>
  <si>
    <t>主要項目</t>
    <phoneticPr fontId="3"/>
  </si>
  <si>
    <t>能力</t>
    <phoneticPr fontId="3"/>
  </si>
  <si>
    <t>mm</t>
    <phoneticPr fontId="5"/>
  </si>
  <si>
    <t>養生時間</t>
    <phoneticPr fontId="3"/>
  </si>
  <si>
    <t>min</t>
    <phoneticPr fontId="5"/>
  </si>
  <si>
    <t>駆動方式</t>
    <phoneticPr fontId="3"/>
  </si>
  <si>
    <t>4) 加湿飛灰ピット（土木建築工事に含む）</t>
    <phoneticPr fontId="76"/>
  </si>
  <si>
    <t>計画最大飛灰排出量の〔　　〕日分以上</t>
    <rPh sb="0" eb="2">
      <t>ケイカク</t>
    </rPh>
    <rPh sb="2" eb="4">
      <t>サイダイ</t>
    </rPh>
    <rPh sb="4" eb="6">
      <t>ヒバイ</t>
    </rPh>
    <rPh sb="6" eb="8">
      <t>ハイシュツ</t>
    </rPh>
    <rPh sb="8" eb="9">
      <t>リョウ</t>
    </rPh>
    <rPh sb="14" eb="18">
      <t>ニチブンイジョウ</t>
    </rPh>
    <phoneticPr fontId="76"/>
  </si>
  <si>
    <t>幅〔　〕m×奥行〔　〕m×高さ〔　〕m</t>
    <phoneticPr fontId="3"/>
  </si>
  <si>
    <t>幅〔　　〕×奥行〔　　〕×高さ〔　　〕</t>
    <phoneticPr fontId="3"/>
  </si>
  <si>
    <t>〔　　　〕㎥/min</t>
    <phoneticPr fontId="3"/>
  </si>
  <si>
    <t>㎥/min</t>
    <phoneticPr fontId="3"/>
  </si>
  <si>
    <t>構造</t>
    <phoneticPr fontId="3"/>
  </si>
  <si>
    <t>ろ過速度</t>
    <phoneticPr fontId="3"/>
  </si>
  <si>
    <t>〔　　　〕ｍ/s</t>
    <phoneticPr fontId="3"/>
  </si>
  <si>
    <t>ｍ/s</t>
    <phoneticPr fontId="3"/>
  </si>
  <si>
    <t>付属機器</t>
    <phoneticPr fontId="5"/>
  </si>
  <si>
    <t>具体的に記載のこと</t>
    <phoneticPr fontId="3"/>
  </si>
  <si>
    <t>-</t>
    <phoneticPr fontId="5"/>
  </si>
  <si>
    <t>1) 生活用水</t>
    <phoneticPr fontId="3"/>
  </si>
  <si>
    <t>2) プラント用水</t>
    <phoneticPr fontId="3"/>
  </si>
  <si>
    <t>〔　　　〕㎥/日</t>
    <phoneticPr fontId="3"/>
  </si>
  <si>
    <t>㎥/日</t>
    <phoneticPr fontId="3"/>
  </si>
  <si>
    <t>再利用(循環)水</t>
    <phoneticPr fontId="3"/>
  </si>
  <si>
    <t>上水</t>
    <phoneticPr fontId="3"/>
  </si>
  <si>
    <t>-</t>
    <phoneticPr fontId="5"/>
  </si>
  <si>
    <t>生活用水受水槽</t>
    <phoneticPr fontId="3"/>
  </si>
  <si>
    <t>数量</t>
    <phoneticPr fontId="3"/>
  </si>
  <si>
    <t>1日最大使用量の12時間分以上</t>
    <phoneticPr fontId="3"/>
  </si>
  <si>
    <t>構造・材質</t>
    <phoneticPr fontId="3"/>
  </si>
  <si>
    <t>-</t>
    <phoneticPr fontId="5"/>
  </si>
  <si>
    <t>備考(付属品等)</t>
    <phoneticPr fontId="3"/>
  </si>
  <si>
    <t>プラント用水受水槽</t>
    <phoneticPr fontId="3"/>
  </si>
  <si>
    <t>1日最大使用量の24時間分以上</t>
    <phoneticPr fontId="3"/>
  </si>
  <si>
    <t>防火用水槽と兼ねることも出来る。詳細は消防との協議による</t>
    <phoneticPr fontId="3"/>
  </si>
  <si>
    <t>機器冷却水槽</t>
    <phoneticPr fontId="3"/>
  </si>
  <si>
    <t>循環水量の20分以上</t>
    <phoneticPr fontId="3"/>
  </si>
  <si>
    <t>分</t>
    <rPh sb="0" eb="1">
      <t>ブン</t>
    </rPh>
    <phoneticPr fontId="3"/>
  </si>
  <si>
    <t>機器冷却水高置水槽</t>
    <phoneticPr fontId="3"/>
  </si>
  <si>
    <t>(必要に応じて設置)</t>
    <phoneticPr fontId="3"/>
  </si>
  <si>
    <t>再利用水受水槽</t>
    <phoneticPr fontId="3"/>
  </si>
  <si>
    <t>1日最大使用量の〔　　〕時間分以上</t>
    <phoneticPr fontId="3"/>
  </si>
  <si>
    <t>防火用水槽</t>
    <phoneticPr fontId="3"/>
  </si>
  <si>
    <t>消防との協議による</t>
    <phoneticPr fontId="3"/>
  </si>
  <si>
    <t>〔　　　〕</t>
    <phoneticPr fontId="76"/>
  </si>
  <si>
    <t>〔　　　〕基</t>
    <phoneticPr fontId="76"/>
  </si>
  <si>
    <t xml:space="preserve">生活用水揚水ポンプ
</t>
    <phoneticPr fontId="3"/>
  </si>
  <si>
    <t>数量</t>
    <phoneticPr fontId="3"/>
  </si>
  <si>
    <t>（自動給水の場合は給水ユニット）</t>
    <phoneticPr fontId="3"/>
  </si>
  <si>
    <t>〔　　　〕</t>
    <phoneticPr fontId="76"/>
  </si>
  <si>
    <t>余裕率：設計水量の時間最大使用量の120%以上</t>
    <phoneticPr fontId="3"/>
  </si>
  <si>
    <t>〔　　　〕kW</t>
    <phoneticPr fontId="3"/>
  </si>
  <si>
    <t>備考(付属品等)</t>
    <phoneticPr fontId="3"/>
  </si>
  <si>
    <t>機器冷却水ポンプは、建築機械設備に含む</t>
    <phoneticPr fontId="3"/>
  </si>
  <si>
    <t>プラント用水揚水ポンプ</t>
    <phoneticPr fontId="3"/>
  </si>
  <si>
    <t>（自動給水の場合は給水ユニット）</t>
    <phoneticPr fontId="3"/>
  </si>
  <si>
    <t>容量</t>
    <phoneticPr fontId="3"/>
  </si>
  <si>
    <t>余裕率：設計水量の時間最大使用量の120%以上</t>
    <phoneticPr fontId="3"/>
  </si>
  <si>
    <t>〔　　　〕kW</t>
    <phoneticPr fontId="3"/>
  </si>
  <si>
    <t>kW</t>
    <phoneticPr fontId="3"/>
  </si>
  <si>
    <t>主要材質</t>
    <phoneticPr fontId="3"/>
  </si>
  <si>
    <t>操作方式</t>
    <phoneticPr fontId="3"/>
  </si>
  <si>
    <t>機器冷却水ポンプ</t>
    <phoneticPr fontId="3"/>
  </si>
  <si>
    <t>2基×2炉分(交互運転)</t>
    <phoneticPr fontId="3"/>
  </si>
  <si>
    <t>余裕率：設計水量の時間最大使用量の20%以上</t>
    <phoneticPr fontId="3"/>
  </si>
  <si>
    <t>インペラ</t>
    <phoneticPr fontId="3"/>
  </si>
  <si>
    <t>冷却水出口配管にフローチェッカ（バイパス付）を設ける</t>
    <phoneticPr fontId="3"/>
  </si>
  <si>
    <t>再利用水ポンプ</t>
    <phoneticPr fontId="3"/>
  </si>
  <si>
    <t>2基(交互運転)</t>
    <phoneticPr fontId="3"/>
  </si>
  <si>
    <t>電動機</t>
    <phoneticPr fontId="3"/>
  </si>
  <si>
    <t>軸封方式</t>
    <phoneticPr fontId="3"/>
  </si>
  <si>
    <t>備考(付属品等)</t>
    <phoneticPr fontId="3"/>
  </si>
  <si>
    <t>消火栓ポンプ</t>
    <phoneticPr fontId="3"/>
  </si>
  <si>
    <t>数量</t>
    <phoneticPr fontId="3"/>
  </si>
  <si>
    <t>ケーシング</t>
    <phoneticPr fontId="3"/>
  </si>
  <si>
    <t>9.4 機器冷却水冷却塔</t>
    <phoneticPr fontId="5"/>
  </si>
  <si>
    <t>〔　　　〕㎥/h</t>
    <phoneticPr fontId="5"/>
  </si>
  <si>
    <t>冷却水入口温度</t>
    <phoneticPr fontId="5"/>
  </si>
  <si>
    <t>冷却水出口温度</t>
    <phoneticPr fontId="3"/>
  </si>
  <si>
    <t>乾球温度〔　〕℃、湿球温度〔　〕℃</t>
    <phoneticPr fontId="5"/>
  </si>
  <si>
    <t>9.5 機器冷却水薬注装置</t>
    <phoneticPr fontId="5"/>
  </si>
  <si>
    <t>-</t>
    <phoneticPr fontId="5"/>
  </si>
  <si>
    <t>-</t>
    <phoneticPr fontId="5"/>
  </si>
  <si>
    <t>1) 形　式</t>
    <rPh sb="3" eb="4">
      <t>カタチ</t>
    </rPh>
    <rPh sb="5" eb="6">
      <t>シキ</t>
    </rPh>
    <phoneticPr fontId="5"/>
  </si>
  <si>
    <t>2) ごみ汚水発生量</t>
    <rPh sb="5" eb="7">
      <t>オスイ</t>
    </rPh>
    <rPh sb="7" eb="9">
      <t>ハッセイ</t>
    </rPh>
    <rPh sb="9" eb="10">
      <t>リョウ</t>
    </rPh>
    <phoneticPr fontId="5"/>
  </si>
  <si>
    <t>3) 運転時間</t>
    <phoneticPr fontId="3"/>
  </si>
  <si>
    <t>〔　　　〕h/日</t>
    <phoneticPr fontId="5"/>
  </si>
  <si>
    <t>h/日</t>
    <phoneticPr fontId="5"/>
  </si>
  <si>
    <t>4) 処理能力</t>
    <phoneticPr fontId="3"/>
  </si>
  <si>
    <t>〔　　　〕L/h</t>
    <phoneticPr fontId="5"/>
  </si>
  <si>
    <t>L/h</t>
    <phoneticPr fontId="5"/>
  </si>
  <si>
    <t>ごみピット汚水貯留槽（土木建築工事に含む）</t>
    <phoneticPr fontId="3"/>
  </si>
  <si>
    <t>鉄筋コンクリート造（水密コンクリート）</t>
    <rPh sb="0" eb="2">
      <t>テッキン</t>
    </rPh>
    <rPh sb="8" eb="9">
      <t>ヅクリ</t>
    </rPh>
    <rPh sb="10" eb="11">
      <t>スイ</t>
    </rPh>
    <rPh sb="11" eb="12">
      <t>ミツ</t>
    </rPh>
    <phoneticPr fontId="5"/>
  </si>
  <si>
    <t>ごみピット汚水発生量の[　　]日分</t>
    <phoneticPr fontId="3"/>
  </si>
  <si>
    <t>マンホール、梯子、その他必要な機器〔　〕</t>
    <phoneticPr fontId="5"/>
  </si>
  <si>
    <t>-</t>
    <phoneticPr fontId="5"/>
  </si>
  <si>
    <t>ごみピット汚水移送ポンプ</t>
    <phoneticPr fontId="3"/>
  </si>
  <si>
    <t>〔　　　〕L/h</t>
    <phoneticPr fontId="5"/>
  </si>
  <si>
    <t>〔　　　〕MPa</t>
    <phoneticPr fontId="76"/>
  </si>
  <si>
    <t>〔　　　〕</t>
    <phoneticPr fontId="5"/>
  </si>
  <si>
    <t>　　　　　　　　</t>
    <phoneticPr fontId="5"/>
  </si>
  <si>
    <t>シャフト</t>
    <phoneticPr fontId="5"/>
  </si>
  <si>
    <t>操作方法</t>
    <phoneticPr fontId="5"/>
  </si>
  <si>
    <t>圧力計、レベルスイッチ、着脱装置、吊上装置、その他必要な機器〔　　　〕</t>
    <phoneticPr fontId="5"/>
  </si>
  <si>
    <t>-</t>
    <phoneticPr fontId="5"/>
  </si>
  <si>
    <t>ごみ汚水ろ過器（必要に応じて設置）</t>
    <phoneticPr fontId="3"/>
  </si>
  <si>
    <r>
      <t>〔　　　〕m</t>
    </r>
    <r>
      <rPr>
        <vertAlign val="superscript"/>
        <sz val="11"/>
        <rFont val="HGｺﾞｼｯｸM"/>
        <family val="3"/>
        <charset val="128"/>
      </rPr>
      <t>3</t>
    </r>
    <r>
      <rPr>
        <sz val="11"/>
        <rFont val="HGｺﾞｼｯｸM"/>
        <family val="3"/>
        <charset val="128"/>
      </rPr>
      <t>/h</t>
    </r>
    <phoneticPr fontId="3"/>
  </si>
  <si>
    <r>
      <t>m</t>
    </r>
    <r>
      <rPr>
        <vertAlign val="superscript"/>
        <sz val="11"/>
        <rFont val="HGｺﾞｼｯｸM"/>
        <family val="3"/>
        <charset val="128"/>
      </rPr>
      <t>3</t>
    </r>
    <r>
      <rPr>
        <sz val="11"/>
        <rFont val="HGｺﾞｼｯｸM"/>
        <family val="3"/>
        <charset val="128"/>
      </rPr>
      <t>/h</t>
    </r>
    <phoneticPr fontId="3"/>
  </si>
  <si>
    <t>メッシュ</t>
    <phoneticPr fontId="3"/>
  </si>
  <si>
    <t>〔　　　〕μm</t>
    <phoneticPr fontId="3"/>
  </si>
  <si>
    <t>μm</t>
    <phoneticPr fontId="3"/>
  </si>
  <si>
    <t>本体</t>
    <phoneticPr fontId="3"/>
  </si>
  <si>
    <t>電動機</t>
    <phoneticPr fontId="3"/>
  </si>
  <si>
    <t>操作方法</t>
    <phoneticPr fontId="3"/>
  </si>
  <si>
    <t>ろ液貯留槽（コンクリート製の場合は土木建築工事に含む）（必要に応じて設置）</t>
    <phoneticPr fontId="3"/>
  </si>
  <si>
    <r>
      <t>〔　　　〕m</t>
    </r>
    <r>
      <rPr>
        <vertAlign val="superscript"/>
        <sz val="11"/>
        <rFont val="HGｺﾞｼｯｸM"/>
        <family val="3"/>
        <charset val="128"/>
      </rPr>
      <t>3</t>
    </r>
    <phoneticPr fontId="3"/>
  </si>
  <si>
    <r>
      <t>m</t>
    </r>
    <r>
      <rPr>
        <vertAlign val="superscript"/>
        <sz val="11"/>
        <rFont val="HGｺﾞｼｯｸM"/>
        <family val="3"/>
        <charset val="128"/>
      </rPr>
      <t>3</t>
    </r>
    <phoneticPr fontId="3"/>
  </si>
  <si>
    <t>液面計、マンホール、その他必要な機器〔　〕</t>
    <phoneticPr fontId="3"/>
  </si>
  <si>
    <t>ろ液噴霧ポンプ（必要に応じて設置）</t>
    <phoneticPr fontId="3"/>
  </si>
  <si>
    <r>
      <t>〔　　　〕m</t>
    </r>
    <r>
      <rPr>
        <vertAlign val="superscript"/>
        <sz val="11"/>
        <rFont val="HGｺﾞｼｯｸM"/>
        <family val="3"/>
        <charset val="128"/>
      </rPr>
      <t>3</t>
    </r>
    <r>
      <rPr>
        <sz val="11"/>
        <rFont val="HGｺﾞｼｯｸM"/>
        <family val="3"/>
        <charset val="128"/>
      </rPr>
      <t>/h</t>
    </r>
    <phoneticPr fontId="3"/>
  </si>
  <si>
    <r>
      <t>m</t>
    </r>
    <r>
      <rPr>
        <vertAlign val="superscript"/>
        <sz val="11"/>
        <rFont val="HGｺﾞｼｯｸM"/>
        <family val="3"/>
        <charset val="128"/>
      </rPr>
      <t>3</t>
    </r>
    <r>
      <rPr>
        <sz val="11"/>
        <rFont val="HGｺﾞｼｯｸM"/>
        <family val="3"/>
        <charset val="128"/>
      </rPr>
      <t>/h</t>
    </r>
    <phoneticPr fontId="3"/>
  </si>
  <si>
    <t>ケーシング</t>
    <phoneticPr fontId="5"/>
  </si>
  <si>
    <t>インペラ</t>
    <phoneticPr fontId="5"/>
  </si>
  <si>
    <t>圧力計、逆止弁、その他必要な機器〔　　〕</t>
    <phoneticPr fontId="3"/>
  </si>
  <si>
    <t>ろ液噴霧器（必要に応じて設置）</t>
    <phoneticPr fontId="3"/>
  </si>
  <si>
    <t>噴霧水量</t>
    <phoneticPr fontId="3"/>
  </si>
  <si>
    <r>
      <t>m</t>
    </r>
    <r>
      <rPr>
        <vertAlign val="superscript"/>
        <sz val="11"/>
        <rFont val="HGｺﾞｼｯｸM"/>
        <family val="3"/>
        <charset val="128"/>
      </rPr>
      <t>3</t>
    </r>
    <r>
      <rPr>
        <sz val="11"/>
        <rFont val="HGｺﾞｼｯｸM"/>
        <family val="3"/>
        <charset val="128"/>
      </rPr>
      <t>/h</t>
    </r>
    <phoneticPr fontId="3"/>
  </si>
  <si>
    <t>噴霧水圧</t>
    <phoneticPr fontId="3"/>
  </si>
  <si>
    <r>
      <t>〔　　　〕m</t>
    </r>
    <r>
      <rPr>
        <vertAlign val="superscript"/>
        <sz val="11"/>
        <rFont val="HGｺﾞｼｯｸM"/>
        <family val="3"/>
        <charset val="128"/>
      </rPr>
      <t>3</t>
    </r>
    <r>
      <rPr>
        <sz val="11"/>
        <rFont val="HGｺﾞｼｯｸM"/>
        <family val="3"/>
        <charset val="128"/>
      </rPr>
      <t>/h</t>
    </r>
    <phoneticPr fontId="3"/>
  </si>
  <si>
    <t>空気圧</t>
    <phoneticPr fontId="3"/>
  </si>
  <si>
    <t>SUS</t>
    <phoneticPr fontId="3"/>
  </si>
  <si>
    <t>操作方法</t>
    <phoneticPr fontId="3"/>
  </si>
  <si>
    <t>付属機器</t>
    <phoneticPr fontId="3"/>
  </si>
  <si>
    <t>10.3 プラント有機系排水処理装置</t>
    <phoneticPr fontId="5"/>
  </si>
  <si>
    <t>1) 形　式</t>
    <rPh sb="3" eb="4">
      <t>カタチ</t>
    </rPh>
    <rPh sb="5" eb="6">
      <t>シキ</t>
    </rPh>
    <phoneticPr fontId="3"/>
  </si>
  <si>
    <t>2) 有機系処理能力</t>
    <phoneticPr fontId="3"/>
  </si>
  <si>
    <t>〔　　　〕㎥/〔　　 〕h</t>
  </si>
  <si>
    <t>3) 無機系処理能力</t>
    <phoneticPr fontId="3"/>
  </si>
  <si>
    <t>4) 混合処理能力</t>
    <phoneticPr fontId="3"/>
  </si>
  <si>
    <t>槽類仕様（参考）</t>
    <phoneticPr fontId="3"/>
  </si>
  <si>
    <t>原水槽</t>
    <phoneticPr fontId="3"/>
  </si>
  <si>
    <t>構造・材質</t>
    <phoneticPr fontId="3"/>
  </si>
  <si>
    <t>計量槽</t>
    <phoneticPr fontId="3"/>
  </si>
  <si>
    <t>FRP、SUS等</t>
    <phoneticPr fontId="3"/>
  </si>
  <si>
    <t>備考(付属品等)</t>
    <phoneticPr fontId="3"/>
  </si>
  <si>
    <t>薬品混和槽</t>
    <phoneticPr fontId="3"/>
  </si>
  <si>
    <t>凝集沈殿槽</t>
    <phoneticPr fontId="3"/>
  </si>
  <si>
    <t>構造・材質</t>
    <phoneticPr fontId="3"/>
  </si>
  <si>
    <t>中和槽</t>
    <phoneticPr fontId="3"/>
  </si>
  <si>
    <t>処理水槽</t>
    <phoneticPr fontId="3"/>
  </si>
  <si>
    <t>構造・材質</t>
    <phoneticPr fontId="3"/>
  </si>
  <si>
    <t>汚泥濃縮槽</t>
    <phoneticPr fontId="3"/>
  </si>
  <si>
    <t>その他必要な槽</t>
    <phoneticPr fontId="3"/>
  </si>
  <si>
    <t>ポンプ・ブロワ類仕様（参考）</t>
    <phoneticPr fontId="3"/>
  </si>
  <si>
    <t>プラットホーム</t>
    <phoneticPr fontId="3"/>
  </si>
  <si>
    <t>数量</t>
    <phoneticPr fontId="3"/>
  </si>
  <si>
    <t>床洗浄排水移送ポンプ</t>
    <phoneticPr fontId="3"/>
  </si>
  <si>
    <t>kW</t>
    <phoneticPr fontId="3"/>
  </si>
  <si>
    <t>備考(付属品等)</t>
    <phoneticPr fontId="3"/>
  </si>
  <si>
    <t>計量棟排水移送ポンプ</t>
    <phoneticPr fontId="3"/>
  </si>
  <si>
    <t xml:space="preserve">備考(付属品等)
</t>
    <phoneticPr fontId="3"/>
  </si>
  <si>
    <t>○○排水移送ポンプ</t>
    <phoneticPr fontId="3"/>
  </si>
  <si>
    <t>形式</t>
    <phoneticPr fontId="3"/>
  </si>
  <si>
    <t>ろ過器移送ポンプ</t>
    <phoneticPr fontId="3"/>
  </si>
  <si>
    <t>〔　　　〕</t>
    <phoneticPr fontId="5"/>
  </si>
  <si>
    <t>〔　　　〕kW</t>
    <phoneticPr fontId="5"/>
  </si>
  <si>
    <t>軸封方式</t>
    <phoneticPr fontId="3"/>
  </si>
  <si>
    <t>逆洗ポンプ</t>
    <phoneticPr fontId="3"/>
  </si>
  <si>
    <t>濃縮汚泥移送ポンプ</t>
    <phoneticPr fontId="3"/>
  </si>
  <si>
    <t>曝気用ブロワ</t>
    <phoneticPr fontId="3"/>
  </si>
  <si>
    <t>〔　　　〕kW</t>
    <phoneticPr fontId="5"/>
  </si>
  <si>
    <t>操作方式</t>
    <phoneticPr fontId="3"/>
  </si>
  <si>
    <t>凝集剤注入ポンプ</t>
    <phoneticPr fontId="3"/>
  </si>
  <si>
    <t xml:space="preserve">備考(付属品等)
</t>
    <phoneticPr fontId="3"/>
  </si>
  <si>
    <t>凝集助剤注入ポンプ</t>
    <phoneticPr fontId="3"/>
  </si>
  <si>
    <t>苛性ｿｰﾀﾞ移送ポンプ</t>
    <phoneticPr fontId="3"/>
  </si>
  <si>
    <t>塩酸移送ポンプ</t>
    <phoneticPr fontId="3"/>
  </si>
  <si>
    <t>その他必要なポンプ及びブロワ</t>
    <phoneticPr fontId="3"/>
  </si>
  <si>
    <t>電動機</t>
    <phoneticPr fontId="3"/>
  </si>
  <si>
    <t>軸封方式</t>
    <phoneticPr fontId="3"/>
  </si>
  <si>
    <t>塔、機器類仕様（参考）</t>
    <phoneticPr fontId="3"/>
  </si>
  <si>
    <t>ろ過器</t>
    <phoneticPr fontId="3"/>
  </si>
  <si>
    <t>汚泥脱水機</t>
    <phoneticPr fontId="3"/>
  </si>
  <si>
    <t>数量</t>
    <phoneticPr fontId="3"/>
  </si>
  <si>
    <t>その他必要な塔、機器類</t>
    <phoneticPr fontId="3"/>
  </si>
  <si>
    <t>主要項目</t>
    <phoneticPr fontId="3"/>
  </si>
  <si>
    <t>〔　　　〕㎥/h</t>
    <phoneticPr fontId="5"/>
  </si>
  <si>
    <t>薬液タンク類（参考）</t>
    <phoneticPr fontId="3"/>
  </si>
  <si>
    <t>凝集剤貯槽</t>
    <phoneticPr fontId="3"/>
  </si>
  <si>
    <t>薬品受入方法</t>
    <phoneticPr fontId="3"/>
  </si>
  <si>
    <t>凝集助剤貯槽</t>
    <phoneticPr fontId="3"/>
  </si>
  <si>
    <t>苛性ソーダ貯槽</t>
    <phoneticPr fontId="3"/>
  </si>
  <si>
    <t>塩酸貯槽</t>
    <phoneticPr fontId="3"/>
  </si>
  <si>
    <t>薬品受入方法</t>
    <phoneticPr fontId="3"/>
  </si>
  <si>
    <t>その他必要なタンク（槽）</t>
    <phoneticPr fontId="3"/>
  </si>
  <si>
    <t>10.4 雨水排水</t>
    <rPh sb="5" eb="7">
      <t>ウスイ</t>
    </rPh>
    <rPh sb="7" eb="9">
      <t>ハイスイ</t>
    </rPh>
    <phoneticPr fontId="5"/>
  </si>
  <si>
    <t>1) 基本方針</t>
    <rPh sb="3" eb="5">
      <t>キホン</t>
    </rPh>
    <rPh sb="5" eb="7">
      <t>ホウシン</t>
    </rPh>
    <phoneticPr fontId="3"/>
  </si>
  <si>
    <t>2) 電気方式</t>
    <rPh sb="3" eb="5">
      <t>デンキ</t>
    </rPh>
    <rPh sb="5" eb="7">
      <t>ホウシキ</t>
    </rPh>
    <phoneticPr fontId="5"/>
  </si>
  <si>
    <t>受電電圧</t>
    <phoneticPr fontId="3"/>
  </si>
  <si>
    <t>AC三相三線式　〔　　〕kV　50Hz、</t>
    <rPh sb="2" eb="4">
      <t>サンソウ</t>
    </rPh>
    <rPh sb="4" eb="6">
      <t>サンセン</t>
    </rPh>
    <rPh sb="6" eb="7">
      <t>シキ</t>
    </rPh>
    <phoneticPr fontId="5"/>
  </si>
  <si>
    <t>〔　　〕回線受電(常用･予備)</t>
    <phoneticPr fontId="3"/>
  </si>
  <si>
    <t>〔　　〕回線受電(常用･予備)</t>
  </si>
  <si>
    <t>配電種別</t>
    <phoneticPr fontId="3"/>
  </si>
  <si>
    <t>配電方式及び電圧</t>
    <phoneticPr fontId="3"/>
  </si>
  <si>
    <t>AC三相三線式　〔　　〕V</t>
    <phoneticPr fontId="5"/>
  </si>
  <si>
    <t>AC三相三線式　〔　　〕V</t>
  </si>
  <si>
    <t>AC三相三線式　〔　　〕V</t>
    <phoneticPr fontId="5"/>
  </si>
  <si>
    <t>AC三相三線式　420V,210V</t>
    <phoneticPr fontId="5"/>
  </si>
  <si>
    <t>AC単相三線式　210V,105V</t>
    <phoneticPr fontId="5"/>
  </si>
  <si>
    <t>AC単相二線式　100V</t>
    <phoneticPr fontId="5"/>
  </si>
  <si>
    <t>AC単相二線式　100V</t>
    <phoneticPr fontId="5"/>
  </si>
  <si>
    <t>3) 基本的事項</t>
    <rPh sb="3" eb="5">
      <t>キホン</t>
    </rPh>
    <rPh sb="5" eb="6">
      <t>テキ</t>
    </rPh>
    <rPh sb="6" eb="8">
      <t>ジコウ</t>
    </rPh>
    <phoneticPr fontId="3"/>
  </si>
  <si>
    <t>11.2 受配変電設備（特別高圧）</t>
    <rPh sb="6" eb="7">
      <t>ハイ</t>
    </rPh>
    <rPh sb="12" eb="14">
      <t>トクベツ</t>
    </rPh>
    <rPh sb="14" eb="16">
      <t>コウアツ</t>
    </rPh>
    <phoneticPr fontId="5"/>
  </si>
  <si>
    <t>受電用遮断器、断路器、接地開閉装置、母線、避雷器、計器用変圧器、計器用変流器、取引用変圧変流器(買電用・売電用兼用)及び有効・無効電力計（買電用、売電用）、現場操作盤、周波数継電器、電圧検知器、その他必要な設備〔　　　　〕</t>
    <phoneticPr fontId="76"/>
  </si>
  <si>
    <t>一次　〔　　〕kV、二次　6.6kV</t>
    <rPh sb="0" eb="2">
      <t>イチジ</t>
    </rPh>
    <rPh sb="10" eb="12">
      <t>ニジ</t>
    </rPh>
    <phoneticPr fontId="3"/>
  </si>
  <si>
    <t>複合型保護継電器、その他必要な設備〔　〕</t>
    <rPh sb="0" eb="3">
      <t>フクゴウガタ</t>
    </rPh>
    <rPh sb="3" eb="5">
      <t>ホゴ</t>
    </rPh>
    <rPh sb="5" eb="7">
      <t>ケイデン</t>
    </rPh>
    <rPh sb="7" eb="8">
      <t>キ</t>
    </rPh>
    <rPh sb="11" eb="12">
      <t>タ</t>
    </rPh>
    <rPh sb="12" eb="14">
      <t>ヒツヨウ</t>
    </rPh>
    <rPh sb="15" eb="17">
      <t>セツビ</t>
    </rPh>
    <phoneticPr fontId="3"/>
  </si>
  <si>
    <t>11.3 高圧配電設備</t>
    <rPh sb="5" eb="7">
      <t>コウアツ</t>
    </rPh>
    <rPh sb="7" eb="9">
      <t>ハイデン</t>
    </rPh>
    <phoneticPr fontId="5"/>
  </si>
  <si>
    <t>1) 高圧配電盤</t>
    <phoneticPr fontId="5"/>
  </si>
  <si>
    <t>形　式</t>
    <phoneticPr fontId="5"/>
  </si>
  <si>
    <t>鋼板製屋内閉鎖垂直自立型</t>
    <phoneticPr fontId="3"/>
  </si>
  <si>
    <t>〔　　　〕面</t>
    <phoneticPr fontId="3"/>
  </si>
  <si>
    <t>コンデンサ盤、動力変圧器一次盤、照明変圧器一次盤、その他必要な盤〔　　〕</t>
    <phoneticPr fontId="3"/>
  </si>
  <si>
    <t>真空遮断器、計装用変成器、保護継電器、その他必要な機器〔　　　〕</t>
    <phoneticPr fontId="3"/>
  </si>
  <si>
    <t>2) 高圧変圧器</t>
    <rPh sb="3" eb="5">
      <t>コウアツ</t>
    </rPh>
    <rPh sb="5" eb="8">
      <t>ヘンアツキ</t>
    </rPh>
    <phoneticPr fontId="5"/>
  </si>
  <si>
    <t>〔　　　〕KVA</t>
    <phoneticPr fontId="3"/>
  </si>
  <si>
    <t>KVA</t>
    <phoneticPr fontId="5"/>
  </si>
  <si>
    <t>最大負荷時の110%以上とする</t>
    <phoneticPr fontId="3"/>
  </si>
  <si>
    <t>端子電圧</t>
    <phoneticPr fontId="3"/>
  </si>
  <si>
    <t>一次6.6KV×二次420V、210V</t>
    <phoneticPr fontId="3"/>
  </si>
  <si>
    <t>連続</t>
    <phoneticPr fontId="3"/>
  </si>
  <si>
    <t>三相</t>
    <phoneticPr fontId="3"/>
  </si>
  <si>
    <t>容　量</t>
    <phoneticPr fontId="5"/>
  </si>
  <si>
    <t>〔　　　〕KVA</t>
    <phoneticPr fontId="3"/>
  </si>
  <si>
    <t>定　格</t>
    <phoneticPr fontId="5"/>
  </si>
  <si>
    <t>相　数</t>
    <phoneticPr fontId="5"/>
  </si>
  <si>
    <t>三相</t>
    <phoneticPr fontId="3"/>
  </si>
  <si>
    <t>容　量</t>
    <phoneticPr fontId="5"/>
  </si>
  <si>
    <t>KVA</t>
    <phoneticPr fontId="5"/>
  </si>
  <si>
    <t>端子電圧</t>
    <phoneticPr fontId="3"/>
  </si>
  <si>
    <t>一次6.6KVA×二次210V,105V</t>
    <phoneticPr fontId="3"/>
  </si>
  <si>
    <t>連続</t>
    <phoneticPr fontId="5"/>
  </si>
  <si>
    <t>3) 高圧進相コンデンサ</t>
    <phoneticPr fontId="5"/>
  </si>
  <si>
    <t>〔　　　〕台</t>
    <phoneticPr fontId="3"/>
  </si>
  <si>
    <t>〔　　　〕KVA</t>
    <phoneticPr fontId="3"/>
  </si>
  <si>
    <t>KVA</t>
    <phoneticPr fontId="5"/>
  </si>
  <si>
    <t>主要項目</t>
    <phoneticPr fontId="3"/>
  </si>
  <si>
    <t>収納盤</t>
    <phoneticPr fontId="3"/>
  </si>
  <si>
    <t>鋼板製閉鎖型垂直自立盤</t>
    <phoneticPr fontId="3"/>
  </si>
  <si>
    <t>主要取付収納機器</t>
    <phoneticPr fontId="3"/>
  </si>
  <si>
    <t>進相コンデンサ（リアクトル付）</t>
    <phoneticPr fontId="3"/>
  </si>
  <si>
    <t>電力ヒューズ</t>
    <phoneticPr fontId="3"/>
  </si>
  <si>
    <t>負荷開閉器、その他必要な付属機器〔　〕</t>
    <phoneticPr fontId="3"/>
  </si>
  <si>
    <t>11.4 低圧配電設備</t>
    <rPh sb="5" eb="7">
      <t>テイアツ</t>
    </rPh>
    <rPh sb="7" eb="9">
      <t>ハイデン</t>
    </rPh>
    <rPh sb="9" eb="11">
      <t>セツビ</t>
    </rPh>
    <phoneticPr fontId="5"/>
  </si>
  <si>
    <t>1) プラント用動力主幹盤</t>
    <phoneticPr fontId="3"/>
  </si>
  <si>
    <t>鋼板製屋内閉鎖垂直自立型</t>
    <phoneticPr fontId="3"/>
  </si>
  <si>
    <t>主要取付収納機器
（1面につき）</t>
    <phoneticPr fontId="3"/>
  </si>
  <si>
    <t>2) 建築用動力主幹盤</t>
    <phoneticPr fontId="3"/>
  </si>
  <si>
    <t>〔　　　〕面</t>
    <phoneticPr fontId="3"/>
  </si>
  <si>
    <t>主要取付収納機器
（1面につき）</t>
    <phoneticPr fontId="3"/>
  </si>
  <si>
    <t>配電用遮断器、漏電継電器、計器用変流器、電力量計、その他必要な機器〔　　〕</t>
    <phoneticPr fontId="3"/>
  </si>
  <si>
    <t>3) 照明用主幹盤</t>
    <phoneticPr fontId="3"/>
  </si>
  <si>
    <t>-</t>
    <phoneticPr fontId="5"/>
  </si>
  <si>
    <t>主要取付収納機器
（1面につき）</t>
    <phoneticPr fontId="3"/>
  </si>
  <si>
    <t>配電用遮断器、漏電継電器、計器用変流器、電力量計、その他必要な機器〔 〕</t>
    <phoneticPr fontId="3"/>
  </si>
  <si>
    <t>11.5 動力設備</t>
    <phoneticPr fontId="5"/>
  </si>
  <si>
    <t>1) 動力制御盤</t>
    <phoneticPr fontId="5"/>
  </si>
  <si>
    <t>鋼板製屋内閉鎖自立形</t>
    <phoneticPr fontId="3"/>
  </si>
  <si>
    <t>数　量</t>
    <phoneticPr fontId="5"/>
  </si>
  <si>
    <t>炉用動力制御盤</t>
    <phoneticPr fontId="3"/>
  </si>
  <si>
    <t>〔　　　〕面</t>
    <phoneticPr fontId="3"/>
  </si>
  <si>
    <t>共通動力制御盤</t>
    <phoneticPr fontId="3"/>
  </si>
  <si>
    <t>非常用動力制御盤</t>
    <phoneticPr fontId="3"/>
  </si>
  <si>
    <t>その他必要な動力制御盤</t>
    <phoneticPr fontId="3"/>
  </si>
  <si>
    <t>計</t>
    <rPh sb="0" eb="1">
      <t>ケイ</t>
    </rPh>
    <phoneticPr fontId="3"/>
  </si>
  <si>
    <t>焼却設備補機盤、共通補機盤、その他各設備制御盤</t>
    <phoneticPr fontId="3"/>
  </si>
  <si>
    <t>配電用遮断器、電磁接触器、サーマルリレー、制御電源用変圧器、補助継電器、運転停止・故障表示灯、予備ユニット、その他必要な必要な機器〔　　〕</t>
    <phoneticPr fontId="3"/>
  </si>
  <si>
    <t>2) 現場制御盤</t>
    <phoneticPr fontId="5"/>
  </si>
  <si>
    <t>鋼板製屋内閉鎖垂直自立型・壁掛型</t>
    <phoneticPr fontId="3"/>
  </si>
  <si>
    <t>バーナ制御盤、クレーン用動力制御盤、集じん器制御盤、排ガス処理設備制御盤、排水処理制御盤、その他必要な機器〔　　〕</t>
    <phoneticPr fontId="3"/>
  </si>
  <si>
    <t>主要取付収納機器
(１面につき)</t>
    <phoneticPr fontId="5"/>
  </si>
  <si>
    <t>動力制御盤に同じ</t>
    <phoneticPr fontId="3"/>
  </si>
  <si>
    <t>3) 現場操作盤</t>
    <phoneticPr fontId="5"/>
  </si>
  <si>
    <t>鋼板製屋内閉鎖垂直自立型・壁掛型</t>
    <phoneticPr fontId="3"/>
  </si>
  <si>
    <t>主要取付収納機器（1面につき）</t>
    <phoneticPr fontId="3"/>
  </si>
  <si>
    <t>4) インバータ制御盤（必要に応じて設置）</t>
    <phoneticPr fontId="3"/>
  </si>
  <si>
    <t>〔　　　〕</t>
    <phoneticPr fontId="76"/>
  </si>
  <si>
    <t>11.6 タービン発電設備</t>
    <phoneticPr fontId="5"/>
  </si>
  <si>
    <t>1) タービン発電機</t>
    <phoneticPr fontId="5"/>
  </si>
  <si>
    <t>〔　　　〕（同期発電機）</t>
    <phoneticPr fontId="3"/>
  </si>
  <si>
    <t>〔　　　〕kVA</t>
    <phoneticPr fontId="3"/>
  </si>
  <si>
    <t>kVA</t>
    <phoneticPr fontId="5"/>
  </si>
  <si>
    <t>出力</t>
    <phoneticPr fontId="3"/>
  </si>
  <si>
    <t>〔　　　〕kw</t>
    <phoneticPr fontId="3"/>
  </si>
  <si>
    <t>kw</t>
    <phoneticPr fontId="5"/>
  </si>
  <si>
    <t>力率</t>
    <phoneticPr fontId="3"/>
  </si>
  <si>
    <t>電圧、周波数</t>
    <phoneticPr fontId="3"/>
  </si>
  <si>
    <t>AC〔　　　〕kV、50Hz</t>
    <phoneticPr fontId="3"/>
  </si>
  <si>
    <r>
      <t>min</t>
    </r>
    <r>
      <rPr>
        <vertAlign val="superscript"/>
        <sz val="11"/>
        <rFont val="HGｺﾞｼｯｸM"/>
        <family val="3"/>
        <charset val="128"/>
      </rPr>
      <t>-1</t>
    </r>
    <phoneticPr fontId="5"/>
  </si>
  <si>
    <t>絶縁種別</t>
    <phoneticPr fontId="3"/>
  </si>
  <si>
    <t>励磁方式</t>
    <phoneticPr fontId="3"/>
  </si>
  <si>
    <t>冷却方式</t>
    <phoneticPr fontId="3"/>
  </si>
  <si>
    <t>〔　　　〕</t>
    <phoneticPr fontId="3"/>
  </si>
  <si>
    <t>必要な機器</t>
    <phoneticPr fontId="3"/>
  </si>
  <si>
    <t>2) 発電機監視盤（必要に応じて設置）</t>
    <phoneticPr fontId="5"/>
  </si>
  <si>
    <t>主要取付収納機器</t>
    <rPh sb="0" eb="2">
      <t>シュヨウ</t>
    </rPh>
    <phoneticPr fontId="3"/>
  </si>
  <si>
    <t>必要な機器〔　　　〕</t>
    <phoneticPr fontId="3"/>
  </si>
  <si>
    <t>3) 発電機遮断器盤</t>
    <phoneticPr fontId="5"/>
  </si>
  <si>
    <t>4) タービン起動盤</t>
    <phoneticPr fontId="5"/>
  </si>
  <si>
    <t>11.7 非常用発電装置</t>
    <phoneticPr fontId="5"/>
  </si>
  <si>
    <t>出　力</t>
    <phoneticPr fontId="3"/>
  </si>
  <si>
    <t>〔　　〕kVA、〔　　〕kW</t>
    <phoneticPr fontId="3"/>
  </si>
  <si>
    <t>kW</t>
    <phoneticPr fontId="5"/>
  </si>
  <si>
    <t>発電機出力に見合うもの</t>
  </si>
  <si>
    <t>使用燃料</t>
    <phoneticPr fontId="3"/>
  </si>
  <si>
    <t>灯油</t>
    <phoneticPr fontId="3"/>
  </si>
  <si>
    <t>始動方式</t>
    <phoneticPr fontId="3"/>
  </si>
  <si>
    <t>停止方式</t>
    <rPh sb="0" eb="2">
      <t>テイシ</t>
    </rPh>
    <phoneticPr fontId="3"/>
  </si>
  <si>
    <t>〔　　〕kVA、〔　　〕kW</t>
    <phoneticPr fontId="3"/>
  </si>
  <si>
    <t>力　率</t>
    <phoneticPr fontId="3"/>
  </si>
  <si>
    <t>〔　　　〕V</t>
    <phoneticPr fontId="3"/>
  </si>
  <si>
    <t>V</t>
    <phoneticPr fontId="5"/>
  </si>
  <si>
    <t>50Hz</t>
    <phoneticPr fontId="3"/>
  </si>
  <si>
    <t>三相</t>
    <phoneticPr fontId="3"/>
  </si>
  <si>
    <t>連続</t>
    <phoneticPr fontId="3"/>
  </si>
  <si>
    <t>絶縁種別</t>
    <phoneticPr fontId="3"/>
  </si>
  <si>
    <t>F種以上</t>
    <phoneticPr fontId="3"/>
  </si>
  <si>
    <t>ブラシレス励磁方式</t>
    <phoneticPr fontId="3"/>
  </si>
  <si>
    <t>計測器</t>
    <phoneticPr fontId="3"/>
  </si>
  <si>
    <t>電力量計、電力計、記録電力計、無効電力計、力率計、電流計、回転数計、電圧計、周波数計、その他必要な機器〔　　〕</t>
    <phoneticPr fontId="3"/>
  </si>
  <si>
    <t>保護装置</t>
    <phoneticPr fontId="3"/>
  </si>
  <si>
    <t>11.8 無停電電源装置</t>
    <rPh sb="5" eb="8">
      <t>ムテイデン</t>
    </rPh>
    <rPh sb="8" eb="10">
      <t>デンゲン</t>
    </rPh>
    <rPh sb="10" eb="12">
      <t>ソウチ</t>
    </rPh>
    <phoneticPr fontId="5"/>
  </si>
  <si>
    <t>1) 直流電源装置</t>
    <phoneticPr fontId="5"/>
  </si>
  <si>
    <t>〔　　　〕AH（1時間率）</t>
    <phoneticPr fontId="5"/>
  </si>
  <si>
    <t>AH</t>
    <phoneticPr fontId="5"/>
  </si>
  <si>
    <t>必要負荷の10分間以上とする</t>
    <phoneticPr fontId="3"/>
  </si>
  <si>
    <t>〔　　　〕セル</t>
    <phoneticPr fontId="5"/>
  </si>
  <si>
    <t>セル</t>
    <phoneticPr fontId="5"/>
  </si>
  <si>
    <t>〔　　　〕V</t>
    <phoneticPr fontId="5"/>
  </si>
  <si>
    <t>V</t>
    <phoneticPr fontId="5"/>
  </si>
  <si>
    <t>〔　　　〕V</t>
    <phoneticPr fontId="5"/>
  </si>
  <si>
    <t>-</t>
    <phoneticPr fontId="5"/>
  </si>
  <si>
    <t>DC　100V（停電時）　AC　100V（通常）</t>
    <phoneticPr fontId="3"/>
  </si>
  <si>
    <t>〔　　　〕kVA</t>
    <phoneticPr fontId="3"/>
  </si>
  <si>
    <t>kVA</t>
    <phoneticPr fontId="5"/>
  </si>
  <si>
    <t>11.9 電気配線工事</t>
    <rPh sb="5" eb="7">
      <t>デンキ</t>
    </rPh>
    <rPh sb="7" eb="9">
      <t>ハイセン</t>
    </rPh>
    <rPh sb="9" eb="11">
      <t>コウジ</t>
    </rPh>
    <phoneticPr fontId="5"/>
  </si>
  <si>
    <t>-</t>
    <phoneticPr fontId="5"/>
  </si>
  <si>
    <t>2) 計装監視機能</t>
    <phoneticPr fontId="3"/>
  </si>
  <si>
    <t>レベル、温度、圧力等プロセスデータの表示及び監視、ごみ・灰クレーン運転状況の表示、主要機器の運転状況の表示、受変電設備運転状況の表示及び監視、電力デマンドの監視、主要な電動機電流値の監視、機器及び制御系等の異常の監視、公害関連データの表示・監視、その他運転に必要なもの〔　　〕</t>
    <phoneticPr fontId="3"/>
  </si>
  <si>
    <t>3) 自動制御機能</t>
    <phoneticPr fontId="5"/>
  </si>
  <si>
    <t>自動立上、自動立下、緊急自動立下、自動燃焼制御（CO、NOx制御を含む）、焼却量制御、蒸気発生量安定化制御、その他〔　　　〕</t>
    <phoneticPr fontId="5"/>
  </si>
  <si>
    <t>ボイラ関係運転制御</t>
    <rPh sb="3" eb="5">
      <t>カンケイ</t>
    </rPh>
    <rPh sb="5" eb="7">
      <t>ウンテン</t>
    </rPh>
    <rPh sb="7" eb="9">
      <t>セイギョ</t>
    </rPh>
    <phoneticPr fontId="5"/>
  </si>
  <si>
    <t>水面レベル制御、水質管理、蒸気供給量管理、その他〔　　　〕</t>
    <rPh sb="23" eb="24">
      <t>タ</t>
    </rPh>
    <phoneticPr fontId="5"/>
  </si>
  <si>
    <t>自動力率調整（受電・逆送）、非常用発電機自動立上・停止、運転制御、その他〔　　　〕</t>
    <rPh sb="35" eb="36">
      <t>タ</t>
    </rPh>
    <phoneticPr fontId="5"/>
  </si>
  <si>
    <t>自動立上、自動停止、自動同期投入運転制御、その他〔　　　〕</t>
    <phoneticPr fontId="3"/>
  </si>
  <si>
    <t>ごみクレーンの運転制御</t>
    <phoneticPr fontId="3"/>
  </si>
  <si>
    <t>攪拌、投入、つかみ量調整、積替、その他〔　　　〕</t>
    <phoneticPr fontId="3"/>
  </si>
  <si>
    <t>つかみ量調整、積み込み、積替、その他〔　　　〕</t>
    <phoneticPr fontId="3"/>
  </si>
  <si>
    <t>動力機器制御</t>
    <phoneticPr fontId="3"/>
  </si>
  <si>
    <t>回転数制御、発停制御、交互運転、その他〔　　　〕</t>
    <phoneticPr fontId="3"/>
  </si>
  <si>
    <t>給排水関係運転制御</t>
    <phoneticPr fontId="3"/>
  </si>
  <si>
    <t>水槽等のレベル制御、排水処理装置制御、その他〔　　　〕</t>
    <phoneticPr fontId="3"/>
  </si>
  <si>
    <t>公害関係運転制御</t>
    <phoneticPr fontId="3"/>
  </si>
  <si>
    <t>排ガス処理設備制御、集じん灰処理装置制御、その他〔　　　〕</t>
    <phoneticPr fontId="3"/>
  </si>
  <si>
    <t>建築設備関係運転制御</t>
    <phoneticPr fontId="3"/>
  </si>
  <si>
    <t>発停制御、その他〔　　　〕</t>
    <phoneticPr fontId="3"/>
  </si>
  <si>
    <t>計量機器自動計量</t>
    <phoneticPr fontId="3"/>
  </si>
  <si>
    <t>車両管制装置自動制御</t>
    <phoneticPr fontId="3"/>
  </si>
  <si>
    <t>ごみの搬入データ（事業用地内施設分を含む）、ごみ焼却処理データ、焼却灰・飛灰等の搬出データ（事業用地内施設分を含む）、受電・売電量等電力管理データ、各種プロセスデータ、公害監視データ、薬品使用量・ユーティリティ使用量等データ、各機器の稼働状況データ、アラーム発生記録、その他必要なデータ〔　　　〕</t>
    <phoneticPr fontId="3"/>
  </si>
  <si>
    <t>5) 計装リスト</t>
    <phoneticPr fontId="5"/>
  </si>
  <si>
    <t>煙道中ばいじん濃度計</t>
    <phoneticPr fontId="3"/>
  </si>
  <si>
    <t>〔　　　〕mg/㎥N～〔　　　〕mg/㎥N</t>
    <phoneticPr fontId="5"/>
  </si>
  <si>
    <t>〔　　　〕～〔　　　〕</t>
    <phoneticPr fontId="3"/>
  </si>
  <si>
    <t>mg/㎥N</t>
    <phoneticPr fontId="5"/>
  </si>
  <si>
    <t>煙道中窒素酸化物濃度計</t>
    <phoneticPr fontId="3"/>
  </si>
  <si>
    <t>〔　　　〕ppm～〔　　　〕ppm</t>
    <phoneticPr fontId="5"/>
  </si>
  <si>
    <t>煙道中硫黄酸化物濃度計</t>
    <phoneticPr fontId="3"/>
  </si>
  <si>
    <t>〔　　　〕～〔　　　〕</t>
    <phoneticPr fontId="3"/>
  </si>
  <si>
    <t>煙道中塩化水素濃度計</t>
    <phoneticPr fontId="3"/>
  </si>
  <si>
    <t>〔　　　〕ppm～〔　　　〕ppm</t>
    <phoneticPr fontId="5"/>
  </si>
  <si>
    <t>煙道中一酸化炭素濃度計</t>
    <phoneticPr fontId="3"/>
  </si>
  <si>
    <t>煙道中酸素濃度計</t>
    <phoneticPr fontId="3"/>
  </si>
  <si>
    <t>〔　　　〕%～〔　　　〕%</t>
    <phoneticPr fontId="5"/>
  </si>
  <si>
    <t>煙道中水銀濃度計</t>
    <phoneticPr fontId="3"/>
  </si>
  <si>
    <r>
      <t>〔　　　〕μg/㎥</t>
    </r>
    <r>
      <rPr>
        <vertAlign val="subscript"/>
        <sz val="11"/>
        <rFont val="HGｺﾞｼｯｸM"/>
        <family val="3"/>
        <charset val="128"/>
      </rPr>
      <t>N</t>
    </r>
    <r>
      <rPr>
        <sz val="11"/>
        <rFont val="HGｺﾞｼｯｸM"/>
        <family val="3"/>
        <charset val="128"/>
      </rPr>
      <t>～〔　　　〕μg/㎥</t>
    </r>
    <r>
      <rPr>
        <vertAlign val="subscript"/>
        <sz val="11"/>
        <rFont val="HGｺﾞｼｯｸM"/>
        <family val="3"/>
        <charset val="128"/>
      </rPr>
      <t>N</t>
    </r>
    <phoneticPr fontId="3"/>
  </si>
  <si>
    <r>
      <t>μg/㎥</t>
    </r>
    <r>
      <rPr>
        <vertAlign val="subscript"/>
        <sz val="11"/>
        <rFont val="HGｺﾞｼｯｸM"/>
        <family val="3"/>
        <charset val="128"/>
      </rPr>
      <t>N</t>
    </r>
    <phoneticPr fontId="3"/>
  </si>
  <si>
    <t>〔　　　〕m/s～〔　　　〕m/s</t>
    <phoneticPr fontId="5"/>
  </si>
  <si>
    <t>ｍ/s</t>
    <phoneticPr fontId="5"/>
  </si>
  <si>
    <t>〔　　　〕</t>
    <phoneticPr fontId="76"/>
  </si>
  <si>
    <t>その他必要な測定機器</t>
    <phoneticPr fontId="3"/>
  </si>
  <si>
    <t>単位も記載のこと</t>
    <rPh sb="0" eb="2">
      <t>タンイ</t>
    </rPh>
    <rPh sb="3" eb="5">
      <t>キサイ</t>
    </rPh>
    <phoneticPr fontId="76"/>
  </si>
  <si>
    <t>カメラ設置場所</t>
    <phoneticPr fontId="3"/>
  </si>
  <si>
    <t>第２期焼却施設</t>
    <phoneticPr fontId="3"/>
  </si>
  <si>
    <t>A 炉内</t>
    <phoneticPr fontId="3"/>
  </si>
  <si>
    <t>カラー</t>
    <phoneticPr fontId="3"/>
  </si>
  <si>
    <t>ケース</t>
    <phoneticPr fontId="3"/>
  </si>
  <si>
    <t>〔　　　〕</t>
    <phoneticPr fontId="3"/>
  </si>
  <si>
    <t>B 煙突</t>
    <phoneticPr fontId="3"/>
  </si>
  <si>
    <t>ケース</t>
    <phoneticPr fontId="3"/>
  </si>
  <si>
    <t>-</t>
    <phoneticPr fontId="5"/>
  </si>
  <si>
    <t>C プラットホーム出入口扉</t>
    <phoneticPr fontId="3"/>
  </si>
  <si>
    <t>カラー</t>
    <phoneticPr fontId="3"/>
  </si>
  <si>
    <t>ケース</t>
    <phoneticPr fontId="3"/>
  </si>
  <si>
    <t>D プラットホーム内</t>
    <phoneticPr fontId="3"/>
  </si>
  <si>
    <t>カラー</t>
    <phoneticPr fontId="3"/>
  </si>
  <si>
    <t>-</t>
    <phoneticPr fontId="5"/>
  </si>
  <si>
    <t>-</t>
    <phoneticPr fontId="5"/>
  </si>
  <si>
    <t>回転雲台付</t>
    <phoneticPr fontId="3"/>
  </si>
  <si>
    <t>E 投入ホッパ</t>
    <phoneticPr fontId="3"/>
  </si>
  <si>
    <t>ケース</t>
    <phoneticPr fontId="3"/>
  </si>
  <si>
    <t>回転雲台付</t>
    <phoneticPr fontId="3"/>
  </si>
  <si>
    <t>F ボイラドラム液面計</t>
    <phoneticPr fontId="3"/>
  </si>
  <si>
    <t>ケース</t>
    <phoneticPr fontId="3"/>
  </si>
  <si>
    <t>G ごみピット上部</t>
    <phoneticPr fontId="3"/>
  </si>
  <si>
    <t>H 灰ピット</t>
    <phoneticPr fontId="3"/>
  </si>
  <si>
    <t>カラー</t>
    <phoneticPr fontId="3"/>
  </si>
  <si>
    <t>〔　　　〕</t>
    <phoneticPr fontId="3"/>
  </si>
  <si>
    <t>J 灰搬出室</t>
    <phoneticPr fontId="3"/>
  </si>
  <si>
    <t>ケース</t>
    <phoneticPr fontId="3"/>
  </si>
  <si>
    <t>K 加湿飛灰ピット</t>
    <phoneticPr fontId="3"/>
  </si>
  <si>
    <t>〔　　　〕</t>
    <phoneticPr fontId="3"/>
  </si>
  <si>
    <t>L タービン発電機室</t>
    <phoneticPr fontId="3"/>
  </si>
  <si>
    <t>M 構内道路</t>
    <phoneticPr fontId="3"/>
  </si>
  <si>
    <t>ケース</t>
    <phoneticPr fontId="3"/>
  </si>
  <si>
    <t>N 委託・許可用計量機</t>
    <rPh sb="2" eb="4">
      <t>イタク</t>
    </rPh>
    <rPh sb="5" eb="7">
      <t>キョカ</t>
    </rPh>
    <rPh sb="7" eb="8">
      <t>ヨウ</t>
    </rPh>
    <phoneticPr fontId="3"/>
  </si>
  <si>
    <t>回転雲台付</t>
    <phoneticPr fontId="3"/>
  </si>
  <si>
    <t>O 直接搬入用計量機</t>
    <rPh sb="2" eb="4">
      <t>チョクセツ</t>
    </rPh>
    <rPh sb="4" eb="6">
      <t>ハンニュウ</t>
    </rPh>
    <rPh sb="6" eb="7">
      <t>ヨウ</t>
    </rPh>
    <phoneticPr fontId="3"/>
  </si>
  <si>
    <t>P 直搬車両進入道路</t>
    <rPh sb="2" eb="4">
      <t>チョクハン</t>
    </rPh>
    <rPh sb="4" eb="6">
      <t>シャリョウ</t>
    </rPh>
    <rPh sb="6" eb="8">
      <t>シンニュウ</t>
    </rPh>
    <rPh sb="8" eb="10">
      <t>ドウロ</t>
    </rPh>
    <phoneticPr fontId="3"/>
  </si>
  <si>
    <t>Q 新直搬ヤード</t>
    <rPh sb="2" eb="3">
      <t>シン</t>
    </rPh>
    <rPh sb="3" eb="5">
      <t>チョクハン</t>
    </rPh>
    <phoneticPr fontId="3"/>
  </si>
  <si>
    <t>設置場所</t>
    <phoneticPr fontId="3"/>
  </si>
  <si>
    <t>〔　　　〕台</t>
    <phoneticPr fontId="3"/>
  </si>
  <si>
    <t>R その他必要な箇所</t>
    <phoneticPr fontId="3"/>
  </si>
  <si>
    <t>設置場所</t>
    <phoneticPr fontId="3"/>
  </si>
  <si>
    <t>モニタ設置場所</t>
    <phoneticPr fontId="3"/>
  </si>
  <si>
    <t>-</t>
    <phoneticPr fontId="76"/>
  </si>
  <si>
    <t>中央制御室</t>
    <phoneticPr fontId="3"/>
  </si>
  <si>
    <t>〔　〕インチ</t>
  </si>
  <si>
    <t>インチ</t>
    <phoneticPr fontId="5"/>
  </si>
  <si>
    <t>全てのカメラ</t>
    <rPh sb="0" eb="1">
      <t>スベ</t>
    </rPh>
    <phoneticPr fontId="3"/>
  </si>
  <si>
    <t>50インチ※見学者からも見やすい大きさ</t>
    <phoneticPr fontId="3"/>
  </si>
  <si>
    <t>クレーン操作室</t>
    <phoneticPr fontId="3"/>
  </si>
  <si>
    <t>〔　〕インチ</t>
    <phoneticPr fontId="3"/>
  </si>
  <si>
    <t>インチ</t>
    <phoneticPr fontId="5"/>
  </si>
  <si>
    <t>〔　　　〕</t>
    <phoneticPr fontId="3"/>
  </si>
  <si>
    <t>灰クレーン操作室</t>
    <rPh sb="0" eb="1">
      <t>ハイ</t>
    </rPh>
    <rPh sb="5" eb="7">
      <t>ソウサ</t>
    </rPh>
    <rPh sb="7" eb="8">
      <t>シツ</t>
    </rPh>
    <phoneticPr fontId="3"/>
  </si>
  <si>
    <t>プラットホーム監視室</t>
    <phoneticPr fontId="3"/>
  </si>
  <si>
    <t>〔　〕インチ</t>
    <phoneticPr fontId="3"/>
  </si>
  <si>
    <t>インチ</t>
    <phoneticPr fontId="5"/>
  </si>
  <si>
    <t>計量棟</t>
    <phoneticPr fontId="3"/>
  </si>
  <si>
    <t>組合事務室</t>
    <phoneticPr fontId="3"/>
  </si>
  <si>
    <t>第１期焼却施設</t>
    <rPh sb="0" eb="1">
      <t>ダイ</t>
    </rPh>
    <rPh sb="2" eb="3">
      <t>キ</t>
    </rPh>
    <rPh sb="3" eb="5">
      <t>ショウキャク</t>
    </rPh>
    <rPh sb="5" eb="7">
      <t>シセツ</t>
    </rPh>
    <phoneticPr fontId="3"/>
  </si>
  <si>
    <t>会議室</t>
    <phoneticPr fontId="3"/>
  </si>
  <si>
    <t>プロジェクタで表示</t>
    <phoneticPr fontId="3"/>
  </si>
  <si>
    <t>その他必要な箇所</t>
    <phoneticPr fontId="3"/>
  </si>
  <si>
    <t>〔　　　〕</t>
    <phoneticPr fontId="5"/>
  </si>
  <si>
    <t>2) オペレータコンソール</t>
    <phoneticPr fontId="5"/>
  </si>
  <si>
    <t>3) プロセスコントロールステーション</t>
    <phoneticPr fontId="5"/>
  </si>
  <si>
    <t>4) データウェイ</t>
    <phoneticPr fontId="5"/>
  </si>
  <si>
    <t>5) ごみクレーン制御装置</t>
    <phoneticPr fontId="5"/>
  </si>
  <si>
    <t>12.5 データ処理装置</t>
    <phoneticPr fontId="5"/>
  </si>
  <si>
    <t>〔　　　〕（日報・月報等）</t>
    <phoneticPr fontId="5"/>
  </si>
  <si>
    <t>〔　　　〕</t>
    <phoneticPr fontId="76"/>
  </si>
  <si>
    <t>3) 組合事務室用データ処理端末</t>
    <phoneticPr fontId="5"/>
  </si>
  <si>
    <t>12.6 ローカル制御系</t>
    <phoneticPr fontId="5"/>
  </si>
  <si>
    <t>1) ごみ計量機データ処理装置</t>
    <rPh sb="5" eb="8">
      <t>ケイリョウキ</t>
    </rPh>
    <rPh sb="11" eb="13">
      <t>ショリ</t>
    </rPh>
    <rPh sb="13" eb="15">
      <t>ソウチ</t>
    </rPh>
    <phoneticPr fontId="5"/>
  </si>
  <si>
    <t>数　量</t>
    <phoneticPr fontId="5"/>
  </si>
  <si>
    <t>2) その他制御装置</t>
    <rPh sb="5" eb="6">
      <t>タ</t>
    </rPh>
    <rPh sb="6" eb="8">
      <t>セイギョ</t>
    </rPh>
    <rPh sb="8" eb="10">
      <t>ソウチ</t>
    </rPh>
    <phoneticPr fontId="5"/>
  </si>
  <si>
    <t>パッケージ型〔　　　〕（オイルレス仕様）</t>
    <phoneticPr fontId="5"/>
  </si>
  <si>
    <t>常用吐出圧力</t>
    <phoneticPr fontId="5"/>
  </si>
  <si>
    <t>〔　　　〕kPaG</t>
    <phoneticPr fontId="76"/>
  </si>
  <si>
    <t>吐出量</t>
    <phoneticPr fontId="5"/>
  </si>
  <si>
    <t>〔　　　〕㎥/min</t>
    <phoneticPr fontId="3"/>
  </si>
  <si>
    <t>㎥/min</t>
    <phoneticPr fontId="5"/>
  </si>
  <si>
    <t>空気槽</t>
    <phoneticPr fontId="5"/>
  </si>
  <si>
    <t>圧力制御方式</t>
    <phoneticPr fontId="5"/>
  </si>
  <si>
    <t>自動アンローダ式</t>
    <phoneticPr fontId="3"/>
  </si>
  <si>
    <t>空気タンク、油水分離装置、除湿装置、安全弁、供給配管、その他必要な機器〔　　〕</t>
    <phoneticPr fontId="3"/>
  </si>
  <si>
    <t>使用流体</t>
    <phoneticPr fontId="5"/>
  </si>
  <si>
    <t>常用圧力</t>
    <phoneticPr fontId="5"/>
  </si>
  <si>
    <t>〔　　　〕kPa</t>
    <phoneticPr fontId="76"/>
  </si>
  <si>
    <t>配置箇所</t>
    <phoneticPr fontId="5"/>
  </si>
  <si>
    <t>付属機器</t>
    <phoneticPr fontId="5"/>
  </si>
  <si>
    <t>チューブ、ホース、その他必要な機器〔　　〕</t>
    <phoneticPr fontId="5"/>
  </si>
  <si>
    <t>13.3 真空掃除機</t>
    <rPh sb="5" eb="7">
      <t>シンクウ</t>
    </rPh>
    <rPh sb="7" eb="10">
      <t>ソウジキ</t>
    </rPh>
    <phoneticPr fontId="5"/>
  </si>
  <si>
    <t>13.4 可搬式掃除機</t>
    <rPh sb="5" eb="7">
      <t>カハン</t>
    </rPh>
    <rPh sb="7" eb="8">
      <t>シキ</t>
    </rPh>
    <rPh sb="8" eb="11">
      <t>ソウジキ</t>
    </rPh>
    <phoneticPr fontId="5"/>
  </si>
  <si>
    <t>〔　　　〕（乾湿両用）</t>
    <phoneticPr fontId="3"/>
  </si>
  <si>
    <t>13.5 炉内清掃用集じん装置（必要に応じて設置）</t>
    <phoneticPr fontId="3"/>
  </si>
  <si>
    <t>出口含じん量</t>
    <phoneticPr fontId="3"/>
  </si>
  <si>
    <r>
      <t>0.01g/m</t>
    </r>
    <r>
      <rPr>
        <vertAlign val="superscript"/>
        <sz val="11"/>
        <rFont val="HGｺﾞｼｯｸM"/>
        <family val="3"/>
        <charset val="128"/>
      </rPr>
      <t>3</t>
    </r>
    <r>
      <rPr>
        <sz val="11"/>
        <rFont val="HGｺﾞｼｯｸM"/>
        <family val="3"/>
        <charset val="128"/>
      </rPr>
      <t>N</t>
    </r>
    <phoneticPr fontId="3"/>
  </si>
  <si>
    <r>
      <t>g/m</t>
    </r>
    <r>
      <rPr>
        <vertAlign val="superscript"/>
        <sz val="11"/>
        <rFont val="HGｺﾞｼｯｸM"/>
        <family val="3"/>
        <charset val="128"/>
      </rPr>
      <t>3</t>
    </r>
    <r>
      <rPr>
        <sz val="11"/>
        <rFont val="HGｺﾞｼｯｸM"/>
        <family val="3"/>
        <charset val="128"/>
      </rPr>
      <t>N</t>
    </r>
    <phoneticPr fontId="3"/>
  </si>
  <si>
    <t>ろ過風速</t>
    <phoneticPr fontId="3"/>
  </si>
  <si>
    <r>
      <t>〔　　　〕m</t>
    </r>
    <r>
      <rPr>
        <vertAlign val="superscript"/>
        <sz val="11"/>
        <rFont val="HGｺﾞｼｯｸM"/>
        <family val="3"/>
        <charset val="128"/>
      </rPr>
      <t>3</t>
    </r>
    <r>
      <rPr>
        <sz val="11"/>
        <rFont val="HGｺﾞｼｯｸM"/>
        <family val="3"/>
        <charset val="128"/>
      </rPr>
      <t>/min</t>
    </r>
    <phoneticPr fontId="3"/>
  </si>
  <si>
    <r>
      <t>m</t>
    </r>
    <r>
      <rPr>
        <vertAlign val="superscript"/>
        <sz val="11"/>
        <rFont val="HGｺﾞｼｯｸM"/>
        <family val="3"/>
        <charset val="128"/>
      </rPr>
      <t>3</t>
    </r>
    <r>
      <rPr>
        <sz val="11"/>
        <rFont val="HGｺﾞｼｯｸM"/>
        <family val="3"/>
        <charset val="128"/>
      </rPr>
      <t>/min</t>
    </r>
    <phoneticPr fontId="3"/>
  </si>
  <si>
    <t>所要電動機</t>
    <phoneticPr fontId="3"/>
  </si>
  <si>
    <t>〔　　〕V×〔　　〕P×〔　　〕kW</t>
    <phoneticPr fontId="3"/>
  </si>
  <si>
    <t>13.6 作業環境用集じん装置</t>
    <phoneticPr fontId="3"/>
  </si>
  <si>
    <t>出口含じん量</t>
    <phoneticPr fontId="3"/>
  </si>
  <si>
    <r>
      <t>0.01g/m</t>
    </r>
    <r>
      <rPr>
        <vertAlign val="superscript"/>
        <sz val="11"/>
        <rFont val="HGｺﾞｼｯｸM"/>
        <family val="3"/>
        <charset val="128"/>
      </rPr>
      <t>3</t>
    </r>
    <r>
      <rPr>
        <sz val="11"/>
        <rFont val="HGｺﾞｼｯｸM"/>
        <family val="3"/>
        <charset val="128"/>
      </rPr>
      <t>N</t>
    </r>
    <phoneticPr fontId="3"/>
  </si>
  <si>
    <r>
      <t>g/m</t>
    </r>
    <r>
      <rPr>
        <vertAlign val="superscript"/>
        <sz val="11"/>
        <rFont val="HGｺﾞｼｯｸM"/>
        <family val="3"/>
        <charset val="128"/>
      </rPr>
      <t>3</t>
    </r>
    <r>
      <rPr>
        <sz val="11"/>
        <rFont val="HGｺﾞｼｯｸM"/>
        <family val="3"/>
        <charset val="128"/>
      </rPr>
      <t>N</t>
    </r>
    <phoneticPr fontId="3"/>
  </si>
  <si>
    <r>
      <t>〔　　　〕m</t>
    </r>
    <r>
      <rPr>
        <vertAlign val="superscript"/>
        <sz val="11"/>
        <rFont val="HGｺﾞｼｯｸM"/>
        <family val="3"/>
        <charset val="128"/>
      </rPr>
      <t>3</t>
    </r>
    <r>
      <rPr>
        <sz val="11"/>
        <rFont val="HGｺﾞｼｯｸM"/>
        <family val="3"/>
        <charset val="128"/>
      </rPr>
      <t>/min</t>
    </r>
    <phoneticPr fontId="3"/>
  </si>
  <si>
    <r>
      <t>m</t>
    </r>
    <r>
      <rPr>
        <vertAlign val="superscript"/>
        <sz val="11"/>
        <rFont val="HGｺﾞｼｯｸM"/>
        <family val="3"/>
        <charset val="128"/>
      </rPr>
      <t>3</t>
    </r>
    <r>
      <rPr>
        <sz val="11"/>
        <rFont val="HGｺﾞｼｯｸM"/>
        <family val="3"/>
        <charset val="128"/>
      </rPr>
      <t>/min</t>
    </r>
    <phoneticPr fontId="3"/>
  </si>
  <si>
    <t>所要電動機</t>
    <phoneticPr fontId="3"/>
  </si>
  <si>
    <t>〔　　〕V×〔　　〕P×〔　　〕kW</t>
    <phoneticPr fontId="3"/>
  </si>
  <si>
    <t>1) 見学者説明用装置</t>
    <phoneticPr fontId="5"/>
  </si>
  <si>
    <t>説明用DVD（カラー）、説明用パネル（キャスタ付）、ホワイトボード（キャスタ付）、その他〔 　　〕</t>
    <phoneticPr fontId="3"/>
  </si>
  <si>
    <t>2) 説明用パンフレット</t>
    <phoneticPr fontId="5"/>
  </si>
  <si>
    <t>日本語</t>
    <rPh sb="0" eb="3">
      <t>ニホンゴ</t>
    </rPh>
    <phoneticPr fontId="3"/>
  </si>
  <si>
    <t>一般用5,000部、小学生用10,000部</t>
    <phoneticPr fontId="5"/>
  </si>
  <si>
    <t>英語、中国語、韓国語、ポルトガル語、スペイン語</t>
    <rPh sb="0" eb="1">
      <t>エイ</t>
    </rPh>
    <rPh sb="1" eb="2">
      <t>ゴ</t>
    </rPh>
    <rPh sb="3" eb="6">
      <t>チュウゴクゴ</t>
    </rPh>
    <rPh sb="7" eb="10">
      <t>カンコクゴ</t>
    </rPh>
    <rPh sb="22" eb="23">
      <t>ゴ</t>
    </rPh>
    <phoneticPr fontId="3"/>
  </si>
  <si>
    <t>一般用（電子データ）、小学生用（電子データ）</t>
    <rPh sb="0" eb="3">
      <t>イッパンヨウ</t>
    </rPh>
    <rPh sb="11" eb="15">
      <t>ショウガクセイヨウ</t>
    </rPh>
    <phoneticPr fontId="3"/>
  </si>
  <si>
    <t>13.9 機器搬入・搬出用設備</t>
    <phoneticPr fontId="5"/>
  </si>
  <si>
    <t>設置場所</t>
    <phoneticPr fontId="3"/>
  </si>
  <si>
    <t>〔　　　〕ｔ</t>
    <phoneticPr fontId="3"/>
  </si>
  <si>
    <t>揚程</t>
    <phoneticPr fontId="5"/>
  </si>
  <si>
    <t>13.10 エアシャワー</t>
    <phoneticPr fontId="5"/>
  </si>
  <si>
    <t>主要出口部全てに設置</t>
    <rPh sb="0" eb="2">
      <t>シュヨウ</t>
    </rPh>
    <rPh sb="2" eb="4">
      <t>デグチ</t>
    </rPh>
    <rPh sb="4" eb="5">
      <t>ブ</t>
    </rPh>
    <rPh sb="5" eb="6">
      <t>スベ</t>
    </rPh>
    <rPh sb="8" eb="10">
      <t>セッチ</t>
    </rPh>
    <phoneticPr fontId="3"/>
  </si>
  <si>
    <t>ジェット風量</t>
    <phoneticPr fontId="3"/>
  </si>
  <si>
    <t>ジェット風速</t>
    <phoneticPr fontId="3"/>
  </si>
  <si>
    <t>〔　　　〕m/s</t>
    <phoneticPr fontId="3"/>
  </si>
  <si>
    <t>m/s</t>
    <phoneticPr fontId="3"/>
  </si>
  <si>
    <t>吹出口</t>
    <phoneticPr fontId="3"/>
  </si>
  <si>
    <t>-</t>
    <phoneticPr fontId="5"/>
  </si>
  <si>
    <t>13.11 場内通信設備</t>
    <phoneticPr fontId="5"/>
  </si>
  <si>
    <t>13.12 排ガス状況監視盤</t>
    <phoneticPr fontId="5"/>
  </si>
  <si>
    <t>周囲の意匠にあった電光掲示式の自立盤、又は壁掛け盤</t>
    <phoneticPr fontId="3"/>
  </si>
  <si>
    <t>幅〔　〕mm×高さ〔　〕mm×奥行〔　〕mm</t>
    <phoneticPr fontId="3"/>
  </si>
  <si>
    <t>幅〔　〕mm×高さ〔　〕mm×奥行〔　〕mm</t>
  </si>
  <si>
    <t>mm</t>
    <phoneticPr fontId="3"/>
  </si>
  <si>
    <t>表示方法</t>
    <rPh sb="0" eb="2">
      <t>ヒョウジ</t>
    </rPh>
    <rPh sb="2" eb="4">
      <t>ホウホウ</t>
    </rPh>
    <phoneticPr fontId="3"/>
  </si>
  <si>
    <t>2) 新直搬ヤード</t>
    <rPh sb="3" eb="4">
      <t>シン</t>
    </rPh>
    <rPh sb="4" eb="6">
      <t>チョクハン</t>
    </rPh>
    <phoneticPr fontId="5"/>
  </si>
  <si>
    <t>-</t>
    <phoneticPr fontId="3"/>
  </si>
  <si>
    <t>鉄骨構造、屋根、外壁、コンクリート床を備える</t>
    <rPh sb="0" eb="2">
      <t>テッコツ</t>
    </rPh>
    <rPh sb="2" eb="4">
      <t>コウゾウ</t>
    </rPh>
    <rPh sb="5" eb="7">
      <t>ヤネ</t>
    </rPh>
    <rPh sb="8" eb="10">
      <t>ガイヘキ</t>
    </rPh>
    <rPh sb="17" eb="18">
      <t>ユカ</t>
    </rPh>
    <rPh sb="19" eb="20">
      <t>ソナ</t>
    </rPh>
    <phoneticPr fontId="3"/>
  </si>
  <si>
    <t>t</t>
    <phoneticPr fontId="3"/>
  </si>
  <si>
    <t>90㎡程度</t>
    <rPh sb="3" eb="5">
      <t>テイド</t>
    </rPh>
    <phoneticPr fontId="3"/>
  </si>
  <si>
    <t>送水用ポンプ、ポンプ小屋、第１期焼却施設他必要箇所へ供給するための配管</t>
    <rPh sb="0" eb="2">
      <t>ソウスイ</t>
    </rPh>
    <rPh sb="2" eb="3">
      <t>ヨウ</t>
    </rPh>
    <rPh sb="10" eb="12">
      <t>コヤ</t>
    </rPh>
    <rPh sb="33" eb="35">
      <t>ハイカン</t>
    </rPh>
    <phoneticPr fontId="3"/>
  </si>
  <si>
    <t>No.</t>
    <phoneticPr fontId="5"/>
  </si>
  <si>
    <t>-</t>
    <phoneticPr fontId="76"/>
  </si>
  <si>
    <t>-</t>
    <phoneticPr fontId="76"/>
  </si>
  <si>
    <t>-</t>
    <phoneticPr fontId="76"/>
  </si>
  <si>
    <t>-</t>
    <phoneticPr fontId="3"/>
  </si>
  <si>
    <t>-</t>
    <phoneticPr fontId="3"/>
  </si>
  <si>
    <t>-</t>
    <phoneticPr fontId="5"/>
  </si>
  <si>
    <t>1.1 計画概要</t>
    <phoneticPr fontId="3"/>
  </si>
  <si>
    <t>1) 工事範囲</t>
    <phoneticPr fontId="3"/>
  </si>
  <si>
    <t>-</t>
    <phoneticPr fontId="5"/>
  </si>
  <si>
    <t>土木建築工事</t>
    <phoneticPr fontId="3"/>
  </si>
  <si>
    <t>工場棟</t>
  </si>
  <si>
    <t>一式</t>
  </si>
  <si>
    <t>構内道路</t>
  </si>
  <si>
    <t>駐車場</t>
  </si>
  <si>
    <t>構内排水設備</t>
  </si>
  <si>
    <t>造園・植栽</t>
  </si>
  <si>
    <t>門・囲障</t>
  </si>
  <si>
    <t>構内照明</t>
  </si>
  <si>
    <t>-</t>
    <phoneticPr fontId="5"/>
  </si>
  <si>
    <t>サイン</t>
  </si>
  <si>
    <t>その他必要な工事</t>
  </si>
  <si>
    <t>用地造成工事</t>
    <phoneticPr fontId="3"/>
  </si>
  <si>
    <t>その他の工事等</t>
    <phoneticPr fontId="3"/>
  </si>
  <si>
    <t>第１期焼却施設改造工事</t>
    <phoneticPr fontId="3"/>
  </si>
  <si>
    <t>必要な環境保全措置</t>
    <phoneticPr fontId="3"/>
  </si>
  <si>
    <t>現場環境改善対策</t>
    <phoneticPr fontId="3"/>
  </si>
  <si>
    <t>既存施設撤去・機能回復工事</t>
    <phoneticPr fontId="3"/>
  </si>
  <si>
    <t>-</t>
    <phoneticPr fontId="5"/>
  </si>
  <si>
    <t>測量</t>
    <phoneticPr fontId="3"/>
  </si>
  <si>
    <t>地質調査</t>
    <phoneticPr fontId="3"/>
  </si>
  <si>
    <t>残土処理</t>
    <phoneticPr fontId="3"/>
  </si>
  <si>
    <t>その他も具体的に記載のこと</t>
  </si>
  <si>
    <t>2) 建設用地</t>
    <phoneticPr fontId="3"/>
  </si>
  <si>
    <t>3) 共通仕様</t>
    <phoneticPr fontId="3"/>
  </si>
  <si>
    <t>1.2 施設配置計画</t>
    <phoneticPr fontId="3"/>
  </si>
  <si>
    <t>-</t>
    <phoneticPr fontId="3"/>
  </si>
  <si>
    <t>1) 一般事項</t>
    <phoneticPr fontId="3"/>
  </si>
  <si>
    <t>2) 車両動線計画</t>
    <phoneticPr fontId="3"/>
  </si>
  <si>
    <t>3) 見学者・来場者動線計画</t>
    <phoneticPr fontId="3"/>
  </si>
  <si>
    <t>1) 全体計画</t>
    <phoneticPr fontId="3"/>
  </si>
  <si>
    <t>2) 構造計画</t>
    <phoneticPr fontId="3"/>
  </si>
  <si>
    <t>一般構造</t>
    <rPh sb="0" eb="2">
      <t>イッパン</t>
    </rPh>
    <rPh sb="2" eb="4">
      <t>コウゾウ</t>
    </rPh>
    <phoneticPr fontId="3"/>
  </si>
  <si>
    <t>屋根</t>
    <phoneticPr fontId="3"/>
  </si>
  <si>
    <t>3) 仕上計画</t>
    <phoneticPr fontId="3"/>
  </si>
  <si>
    <t>4) 建築仕様</t>
    <phoneticPr fontId="3"/>
  </si>
  <si>
    <t>-</t>
    <phoneticPr fontId="76"/>
  </si>
  <si>
    <t>鉄筋コンクリート造、鉄骨鉄筋コンクリート造及び鉄骨造</t>
    <phoneticPr fontId="5"/>
  </si>
  <si>
    <t>屋根</t>
  </si>
  <si>
    <t>〔　　　〕</t>
    <phoneticPr fontId="3"/>
  </si>
  <si>
    <t>〔　　　〕</t>
    <phoneticPr fontId="3"/>
  </si>
  <si>
    <t>全環境下で屋根面良好</t>
    <phoneticPr fontId="3"/>
  </si>
  <si>
    <t>㎡</t>
    <phoneticPr fontId="3"/>
  </si>
  <si>
    <t>〔　　　〕㎡（地下水槽類は除く）</t>
    <phoneticPr fontId="3"/>
  </si>
  <si>
    <t>㎡</t>
    <phoneticPr fontId="3"/>
  </si>
  <si>
    <t>㎡</t>
    <phoneticPr fontId="3"/>
  </si>
  <si>
    <t>〔　　　〕ｍ</t>
    <phoneticPr fontId="3"/>
  </si>
  <si>
    <t>ｍ</t>
    <phoneticPr fontId="3"/>
  </si>
  <si>
    <t>〔　　　〕ｍ（煙突を除く）</t>
    <phoneticPr fontId="3"/>
  </si>
  <si>
    <t>室内仕上</t>
  </si>
  <si>
    <t>運営用管理諸室</t>
    <rPh sb="0" eb="3">
      <t>ウンエイヨウ</t>
    </rPh>
    <rPh sb="3" eb="5">
      <t>カンリ</t>
    </rPh>
    <rPh sb="5" eb="6">
      <t>ショ</t>
    </rPh>
    <rPh sb="6" eb="7">
      <t>シツ</t>
    </rPh>
    <phoneticPr fontId="3"/>
  </si>
  <si>
    <t>-</t>
    <phoneticPr fontId="3"/>
  </si>
  <si>
    <t>-</t>
    <phoneticPr fontId="3"/>
  </si>
  <si>
    <t>-</t>
    <phoneticPr fontId="3"/>
  </si>
  <si>
    <t>災害用備蓄倉庫</t>
    <phoneticPr fontId="3"/>
  </si>
  <si>
    <t>概略床面積</t>
    <phoneticPr fontId="3"/>
  </si>
  <si>
    <t>〔　　　〕㎡</t>
    <phoneticPr fontId="3"/>
  </si>
  <si>
    <t>便所・洗面所</t>
    <phoneticPr fontId="3"/>
  </si>
  <si>
    <t>概略床面積</t>
  </si>
  <si>
    <t>エレベータ</t>
    <phoneticPr fontId="3"/>
  </si>
  <si>
    <t>11人乗り仕様</t>
    <phoneticPr fontId="3"/>
  </si>
  <si>
    <t>見学者ルート</t>
    <phoneticPr fontId="3"/>
  </si>
  <si>
    <t>5) その他付属棟計画</t>
    <phoneticPr fontId="3"/>
  </si>
  <si>
    <t>-</t>
    <phoneticPr fontId="76"/>
  </si>
  <si>
    <t>計量棟（委託・許可車両用）</t>
    <phoneticPr fontId="3"/>
  </si>
  <si>
    <t>-</t>
    <phoneticPr fontId="76"/>
  </si>
  <si>
    <t>幅〔　　〕m×長さ〔　　〕m</t>
  </si>
  <si>
    <t>軒高</t>
    <rPh sb="0" eb="2">
      <t>ノキダカ</t>
    </rPh>
    <phoneticPr fontId="3"/>
  </si>
  <si>
    <t>建築面積</t>
    <rPh sb="0" eb="2">
      <t>ケンチク</t>
    </rPh>
    <rPh sb="2" eb="4">
      <t>メンセキ</t>
    </rPh>
    <phoneticPr fontId="3"/>
  </si>
  <si>
    <t>計量棟（直接搬入ごみ用）</t>
    <phoneticPr fontId="3"/>
  </si>
  <si>
    <t>直搬ヤード</t>
    <phoneticPr fontId="3"/>
  </si>
  <si>
    <t>見学者用トイレ</t>
    <phoneticPr fontId="3"/>
  </si>
  <si>
    <t>特記事項</t>
    <rPh sb="0" eb="2">
      <t>トッキ</t>
    </rPh>
    <rPh sb="2" eb="4">
      <t>ジコウ</t>
    </rPh>
    <phoneticPr fontId="3"/>
  </si>
  <si>
    <t>見学者用トイレ</t>
    <rPh sb="0" eb="4">
      <t>ケンガクシャヨウ</t>
    </rPh>
    <phoneticPr fontId="5"/>
  </si>
  <si>
    <t>（駐車場内）</t>
    <phoneticPr fontId="3"/>
  </si>
  <si>
    <t>6) その他</t>
    <phoneticPr fontId="3"/>
  </si>
  <si>
    <t>-</t>
    <phoneticPr fontId="76"/>
  </si>
  <si>
    <t>-</t>
    <phoneticPr fontId="76"/>
  </si>
  <si>
    <t>1) 土木工事</t>
    <phoneticPr fontId="3"/>
  </si>
  <si>
    <t>2) 外構工事</t>
    <phoneticPr fontId="3"/>
  </si>
  <si>
    <t>構内道路の設計は構内舗装・排水設計基準（国土交通省大臣官房官庁営繕建築課）による</t>
    <phoneticPr fontId="3"/>
  </si>
  <si>
    <t>設計CBR</t>
    <phoneticPr fontId="5"/>
  </si>
  <si>
    <t>〔　　　〕以上
（施工前にCBR試験を実施する）</t>
    <rPh sb="5" eb="7">
      <t>イジョウ</t>
    </rPh>
    <rPh sb="9" eb="11">
      <t>セコウ</t>
    </rPh>
    <rPh sb="11" eb="12">
      <t>マエ</t>
    </rPh>
    <rPh sb="16" eb="18">
      <t>シケン</t>
    </rPh>
    <rPh sb="19" eb="21">
      <t>ジッシ</t>
    </rPh>
    <phoneticPr fontId="5"/>
  </si>
  <si>
    <t>造園・植栽工事</t>
  </si>
  <si>
    <t>その他</t>
    <phoneticPr fontId="3"/>
  </si>
  <si>
    <t>-</t>
    <phoneticPr fontId="76"/>
  </si>
  <si>
    <t>2.3 建築機械設備工事</t>
    <phoneticPr fontId="5"/>
  </si>
  <si>
    <t>℃</t>
    <phoneticPr fontId="5"/>
  </si>
  <si>
    <t>〔　　　〕℃</t>
    <phoneticPr fontId="5"/>
  </si>
  <si>
    <t>℃</t>
    <phoneticPr fontId="5"/>
  </si>
  <si>
    <t>〔　　　〕％</t>
    <phoneticPr fontId="5"/>
  </si>
  <si>
    <t>％</t>
    <phoneticPr fontId="5"/>
  </si>
  <si>
    <t>-</t>
    <phoneticPr fontId="76"/>
  </si>
  <si>
    <t>冷房</t>
    <phoneticPr fontId="3"/>
  </si>
  <si>
    <t>冷暖房対象室</t>
    <rPh sb="0" eb="3">
      <t>レイダンボウ</t>
    </rPh>
    <rPh sb="3" eb="5">
      <t>タイショウ</t>
    </rPh>
    <rPh sb="5" eb="6">
      <t>シツ</t>
    </rPh>
    <phoneticPr fontId="76"/>
  </si>
  <si>
    <t>具体的室名を記載のこと</t>
    <rPh sb="6" eb="8">
      <t>キサイ</t>
    </rPh>
    <phoneticPr fontId="3"/>
  </si>
  <si>
    <t>2) 換気設備工事</t>
    <rPh sb="3" eb="5">
      <t>カンキ</t>
    </rPh>
    <rPh sb="5" eb="7">
      <t>セツビ</t>
    </rPh>
    <rPh sb="7" eb="9">
      <t>コウジ</t>
    </rPh>
    <phoneticPr fontId="5"/>
  </si>
  <si>
    <t>-</t>
    <phoneticPr fontId="76"/>
  </si>
  <si>
    <t>3) 排煙設備工事</t>
    <phoneticPr fontId="76"/>
  </si>
  <si>
    <t>4) 給排水衛生設備</t>
    <rPh sb="3" eb="6">
      <t>キュウハイスイ</t>
    </rPh>
    <rPh sb="6" eb="8">
      <t>エイセイ</t>
    </rPh>
    <rPh sb="8" eb="10">
      <t>セツビ</t>
    </rPh>
    <phoneticPr fontId="5"/>
  </si>
  <si>
    <t>-</t>
    <phoneticPr fontId="76"/>
  </si>
  <si>
    <t>-</t>
    <phoneticPr fontId="76"/>
  </si>
  <si>
    <t>給水量</t>
    <rPh sb="0" eb="2">
      <t>キュウスイ</t>
    </rPh>
    <rPh sb="2" eb="3">
      <t>リョウ</t>
    </rPh>
    <phoneticPr fontId="3"/>
  </si>
  <si>
    <t>生活用水</t>
    <rPh sb="0" eb="2">
      <t>セイカツ</t>
    </rPh>
    <rPh sb="2" eb="4">
      <t>ヨウスイ</t>
    </rPh>
    <phoneticPr fontId="5"/>
  </si>
  <si>
    <t>運転職員</t>
    <phoneticPr fontId="3"/>
  </si>
  <si>
    <t>〔　　　〕名</t>
    <phoneticPr fontId="3"/>
  </si>
  <si>
    <t>〔　　　〕㎥/日</t>
    <phoneticPr fontId="76"/>
  </si>
  <si>
    <t>㎥/日</t>
    <phoneticPr fontId="5"/>
  </si>
  <si>
    <t>見学者（最大）　150名/日</t>
    <phoneticPr fontId="3"/>
  </si>
  <si>
    <t>〔　　　〕㎥/日</t>
    <phoneticPr fontId="3"/>
  </si>
  <si>
    <t>㎥/日</t>
    <phoneticPr fontId="5"/>
  </si>
  <si>
    <t>床洗浄水</t>
    <phoneticPr fontId="3"/>
  </si>
  <si>
    <t>〔　　　〕㎥/日</t>
    <phoneticPr fontId="3"/>
  </si>
  <si>
    <t>洗車用</t>
    <phoneticPr fontId="3"/>
  </si>
  <si>
    <t>㎥/日</t>
    <phoneticPr fontId="3"/>
  </si>
  <si>
    <t>散水用</t>
    <phoneticPr fontId="3"/>
  </si>
  <si>
    <t>その他</t>
    <phoneticPr fontId="3"/>
  </si>
  <si>
    <t>排水設備</t>
    <phoneticPr fontId="3"/>
  </si>
  <si>
    <t>5) 消防設備</t>
    <phoneticPr fontId="76"/>
  </si>
  <si>
    <t>6) 給湯設備</t>
    <phoneticPr fontId="76"/>
  </si>
  <si>
    <t>7) エレベータ設備工事</t>
    <phoneticPr fontId="76"/>
  </si>
  <si>
    <t>見学者用エレベータ</t>
    <phoneticPr fontId="3"/>
  </si>
  <si>
    <t>形　式</t>
    <phoneticPr fontId="3"/>
  </si>
  <si>
    <t>定　員</t>
    <rPh sb="0" eb="1">
      <t>テイ</t>
    </rPh>
    <rPh sb="2" eb="3">
      <t>イン</t>
    </rPh>
    <phoneticPr fontId="3"/>
  </si>
  <si>
    <t>〔　　　〕人（10人以上）</t>
    <rPh sb="5" eb="6">
      <t>ニン</t>
    </rPh>
    <phoneticPr fontId="3"/>
  </si>
  <si>
    <t>人</t>
    <rPh sb="0" eb="1">
      <t>ニン</t>
    </rPh>
    <phoneticPr fontId="3"/>
  </si>
  <si>
    <t>積載重量</t>
    <phoneticPr fontId="3"/>
  </si>
  <si>
    <t>〔　　　〕kg</t>
    <phoneticPr fontId="3"/>
  </si>
  <si>
    <t>停止階</t>
    <rPh sb="0" eb="2">
      <t>テイシ</t>
    </rPh>
    <rPh sb="2" eb="3">
      <t>カイ</t>
    </rPh>
    <phoneticPr fontId="3"/>
  </si>
  <si>
    <t>〔　　　〕階層</t>
    <rPh sb="5" eb="7">
      <t>カイソウ</t>
    </rPh>
    <phoneticPr fontId="3"/>
  </si>
  <si>
    <t>階層</t>
    <rPh sb="0" eb="2">
      <t>カイソウ</t>
    </rPh>
    <phoneticPr fontId="3"/>
  </si>
  <si>
    <t>運転方式</t>
    <rPh sb="0" eb="2">
      <t>ウンテン</t>
    </rPh>
    <rPh sb="2" eb="4">
      <t>ホウシキ</t>
    </rPh>
    <phoneticPr fontId="3"/>
  </si>
  <si>
    <t>インバータ全自動</t>
    <phoneticPr fontId="3"/>
  </si>
  <si>
    <t>警報表示</t>
    <rPh sb="0" eb="2">
      <t>ケイホウ</t>
    </rPh>
    <rPh sb="2" eb="4">
      <t>ヒョウジ</t>
    </rPh>
    <phoneticPr fontId="3"/>
  </si>
  <si>
    <t>中央制御室と運営用事務室に警報を表示</t>
    <phoneticPr fontId="3"/>
  </si>
  <si>
    <t>人荷用エレベータ</t>
  </si>
  <si>
    <t>形　式</t>
    <phoneticPr fontId="3"/>
  </si>
  <si>
    <t>積載重量</t>
    <phoneticPr fontId="3"/>
  </si>
  <si>
    <t>〔　　　〕kg</t>
    <phoneticPr fontId="3"/>
  </si>
  <si>
    <t>kg</t>
    <phoneticPr fontId="3"/>
  </si>
  <si>
    <t>中央制御室と運営用事務室に警報を表示</t>
    <phoneticPr fontId="3"/>
  </si>
  <si>
    <t>1) 動力設備</t>
    <phoneticPr fontId="3"/>
  </si>
  <si>
    <t>2) 照明及び配線工事</t>
    <phoneticPr fontId="3"/>
  </si>
  <si>
    <t>自動火災報知設備</t>
    <phoneticPr fontId="5"/>
  </si>
  <si>
    <t>〔　　　〕型〔　　　〕級</t>
    <phoneticPr fontId="3"/>
  </si>
  <si>
    <t>〔　　〕型〔　　〕級</t>
    <phoneticPr fontId="3"/>
  </si>
  <si>
    <t>〔　　　〕面</t>
    <phoneticPr fontId="76"/>
  </si>
  <si>
    <t>配線及び機器取付工事</t>
    <phoneticPr fontId="3"/>
  </si>
  <si>
    <t>消防法に基づき施工</t>
    <phoneticPr fontId="3"/>
  </si>
  <si>
    <t>ファクシミリ</t>
    <phoneticPr fontId="5"/>
  </si>
  <si>
    <t>〔　　　〕</t>
    <phoneticPr fontId="5"/>
  </si>
  <si>
    <t>〔　　　〕台</t>
    <phoneticPr fontId="5"/>
  </si>
  <si>
    <t>〔　　　〕　</t>
    <phoneticPr fontId="3"/>
  </si>
  <si>
    <t>〔　　　〕台</t>
    <phoneticPr fontId="3"/>
  </si>
  <si>
    <t>〔　　　〕台</t>
    <phoneticPr fontId="3"/>
  </si>
  <si>
    <t>配管配線工事</t>
    <phoneticPr fontId="3"/>
  </si>
  <si>
    <t>必要な箇所から、局線への受発信、内線の個別・一斉呼出、内線の相互通話ができるものとする</t>
    <phoneticPr fontId="3"/>
  </si>
  <si>
    <t>〔　　　〕W〔　　　〕台</t>
    <phoneticPr fontId="3"/>
  </si>
  <si>
    <t>〔　　　〕W〔　　　〕台</t>
    <phoneticPr fontId="76"/>
  </si>
  <si>
    <t>スピーカ</t>
    <phoneticPr fontId="5"/>
  </si>
  <si>
    <t>トランペット、天井埋込、壁掛け型</t>
    <phoneticPr fontId="3"/>
  </si>
  <si>
    <t>〔　　　〕個</t>
    <phoneticPr fontId="3"/>
  </si>
  <si>
    <t>マイクロホン</t>
    <phoneticPr fontId="5"/>
  </si>
  <si>
    <t>事務室、中央制御室に設置</t>
    <phoneticPr fontId="3"/>
  </si>
  <si>
    <t>-</t>
    <phoneticPr fontId="76"/>
  </si>
  <si>
    <t>〔　　　〕個</t>
    <phoneticPr fontId="3"/>
  </si>
  <si>
    <t>-</t>
    <phoneticPr fontId="76"/>
  </si>
  <si>
    <t>AM、FMラジオチューナ内蔵型、一般放送・非常放送兼用、BGM放送(CD)、PHS設備</t>
    <phoneticPr fontId="3"/>
  </si>
  <si>
    <t>-</t>
    <phoneticPr fontId="76"/>
  </si>
  <si>
    <t>相互通話式（テレビモニタ付）</t>
    <phoneticPr fontId="5"/>
  </si>
  <si>
    <t>設置場所</t>
    <phoneticPr fontId="5"/>
  </si>
  <si>
    <t>アンテナ</t>
    <phoneticPr fontId="3"/>
  </si>
  <si>
    <t>設置場所</t>
    <phoneticPr fontId="3"/>
  </si>
  <si>
    <t>中央制御室、その他必要な室〔　　　〕</t>
    <rPh sb="0" eb="2">
      <t>チュウオウ</t>
    </rPh>
    <rPh sb="2" eb="5">
      <t>セイギョシツ</t>
    </rPh>
    <rPh sb="8" eb="9">
      <t>タ</t>
    </rPh>
    <rPh sb="9" eb="11">
      <t>ヒツヨウ</t>
    </rPh>
    <rPh sb="12" eb="13">
      <t>シツ</t>
    </rPh>
    <phoneticPr fontId="3"/>
  </si>
  <si>
    <t>インターネット設備</t>
    <phoneticPr fontId="3"/>
  </si>
  <si>
    <t>ルーター</t>
    <phoneticPr fontId="3"/>
  </si>
  <si>
    <t>一式</t>
    <rPh sb="0" eb="1">
      <t>イチ</t>
    </rPh>
    <rPh sb="1" eb="2">
      <t>シキ</t>
    </rPh>
    <phoneticPr fontId="5"/>
  </si>
  <si>
    <t>LAN配線</t>
    <phoneticPr fontId="3"/>
  </si>
  <si>
    <t>避雷設備</t>
    <phoneticPr fontId="3"/>
  </si>
  <si>
    <t>防犯警備設備工事</t>
    <phoneticPr fontId="3"/>
  </si>
  <si>
    <t>3 用地造成工事</t>
    <phoneticPr fontId="76"/>
  </si>
  <si>
    <t>3.1 造成面積</t>
    <rPh sb="4" eb="6">
      <t>ゾウセイ</t>
    </rPh>
    <rPh sb="6" eb="8">
      <t>メンセキ</t>
    </rPh>
    <phoneticPr fontId="3"/>
  </si>
  <si>
    <t>〔　　　　〕㎡</t>
    <phoneticPr fontId="76"/>
  </si>
  <si>
    <t>3.2 造成レベル</t>
    <rPh sb="4" eb="6">
      <t>ゾウセイ</t>
    </rPh>
    <phoneticPr fontId="3"/>
  </si>
  <si>
    <t>〔　　　　〕cm</t>
    <phoneticPr fontId="76"/>
  </si>
  <si>
    <t>cm</t>
    <phoneticPr fontId="76"/>
  </si>
  <si>
    <t>4 その他の工事等</t>
    <phoneticPr fontId="76"/>
  </si>
  <si>
    <t>-</t>
    <phoneticPr fontId="76"/>
  </si>
  <si>
    <t>4.1 第１期焼却施設改造工事</t>
    <phoneticPr fontId="3"/>
  </si>
  <si>
    <t>4.2 必要な環境保全対策</t>
    <phoneticPr fontId="3"/>
  </si>
  <si>
    <t>4.3 現場環境改善対策</t>
    <phoneticPr fontId="3"/>
  </si>
  <si>
    <t>4.4 既存施設復旧・機能回復工事</t>
    <phoneticPr fontId="3"/>
  </si>
  <si>
    <t>4.5 電波障害対策工事</t>
    <phoneticPr fontId="3"/>
  </si>
  <si>
    <t>可燃系粗大ごみ受入れヤード</t>
    <rPh sb="2" eb="3">
      <t>ケイ</t>
    </rPh>
    <phoneticPr fontId="3"/>
  </si>
  <si>
    <t>-</t>
    <phoneticPr fontId="3"/>
  </si>
  <si>
    <t>名称</t>
    <rPh sb="0" eb="2">
      <t>メイショウ</t>
    </rPh>
    <phoneticPr fontId="3"/>
  </si>
  <si>
    <t>〇〇排水</t>
    <rPh sb="2" eb="4">
      <t>ハイスイ</t>
    </rPh>
    <phoneticPr fontId="3"/>
  </si>
  <si>
    <t>-</t>
    <phoneticPr fontId="3"/>
  </si>
  <si>
    <t>様式第9-3号に記載</t>
    <rPh sb="0" eb="2">
      <t>ヨウシキ</t>
    </rPh>
    <rPh sb="2" eb="3">
      <t>ダイ</t>
    </rPh>
    <rPh sb="6" eb="7">
      <t>ゴウ</t>
    </rPh>
    <rPh sb="8" eb="10">
      <t>キサイ</t>
    </rPh>
    <phoneticPr fontId="5"/>
  </si>
  <si>
    <t>様式9-4に記載</t>
    <rPh sb="0" eb="2">
      <t>ヨウシキ</t>
    </rPh>
    <rPh sb="6" eb="8">
      <t>キサイ</t>
    </rPh>
    <phoneticPr fontId="76"/>
  </si>
  <si>
    <t>〔　　　〕℃～〔　　　〕℃</t>
    <phoneticPr fontId="5"/>
  </si>
  <si>
    <t>〔　　　〕～〔　　　〕</t>
    <phoneticPr fontId="3"/>
  </si>
  <si>
    <t>設置場所</t>
    <rPh sb="0" eb="2">
      <t>セッチ</t>
    </rPh>
    <rPh sb="2" eb="4">
      <t>バショ</t>
    </rPh>
    <phoneticPr fontId="3"/>
  </si>
  <si>
    <t>-</t>
    <phoneticPr fontId="3"/>
  </si>
  <si>
    <t>運営人員、運営体制図を添付すること</t>
    <rPh sb="0" eb="2">
      <t>ウンエイ</t>
    </rPh>
    <rPh sb="2" eb="4">
      <t>ジンイン</t>
    </rPh>
    <rPh sb="5" eb="7">
      <t>ウンエイ</t>
    </rPh>
    <rPh sb="7" eb="9">
      <t>タイセイ</t>
    </rPh>
    <rPh sb="9" eb="10">
      <t>ズ</t>
    </rPh>
    <rPh sb="11" eb="13">
      <t>テンプ</t>
    </rPh>
    <phoneticPr fontId="5"/>
  </si>
  <si>
    <t>。</t>
    <phoneticPr fontId="3"/>
  </si>
  <si>
    <t>環境管理計画　測定項目及び頻度</t>
    <rPh sb="0" eb="2">
      <t>カンキョウ</t>
    </rPh>
    <rPh sb="2" eb="4">
      <t>カンリ</t>
    </rPh>
    <rPh sb="4" eb="6">
      <t>ケイカク</t>
    </rPh>
    <rPh sb="7" eb="9">
      <t>ソクテイ</t>
    </rPh>
    <phoneticPr fontId="76"/>
  </si>
  <si>
    <t>様式第9-14号</t>
    <rPh sb="0" eb="2">
      <t>ヨウシキ</t>
    </rPh>
    <rPh sb="2" eb="3">
      <t>ダイ</t>
    </rPh>
    <rPh sb="7" eb="8">
      <t>ゴウ</t>
    </rPh>
    <phoneticPr fontId="5"/>
  </si>
  <si>
    <t>様式第9-15-1号、様式第9-15-2号</t>
    <rPh sb="0" eb="2">
      <t>ヨウシキ</t>
    </rPh>
    <rPh sb="2" eb="3">
      <t>ダイ</t>
    </rPh>
    <rPh sb="9" eb="10">
      <t>ゴウ</t>
    </rPh>
    <rPh sb="11" eb="13">
      <t>ヨウシキ</t>
    </rPh>
    <rPh sb="13" eb="14">
      <t>ダイ</t>
    </rPh>
    <rPh sb="20" eb="21">
      <t>ゴウ</t>
    </rPh>
    <phoneticPr fontId="5"/>
  </si>
  <si>
    <t>様式第9-18号</t>
    <rPh sb="0" eb="2">
      <t>ヨウシキ</t>
    </rPh>
    <rPh sb="2" eb="3">
      <t>ダイ</t>
    </rPh>
    <rPh sb="7" eb="8">
      <t>ゴウ</t>
    </rPh>
    <phoneticPr fontId="3"/>
  </si>
  <si>
    <t>様式第9-17号</t>
    <rPh sb="0" eb="2">
      <t>ヨウシキ</t>
    </rPh>
    <rPh sb="2" eb="3">
      <t>ダイ</t>
    </rPh>
    <rPh sb="7" eb="8">
      <t>ゴウ</t>
    </rPh>
    <phoneticPr fontId="3"/>
  </si>
  <si>
    <t>様式第9-19号</t>
    <rPh sb="0" eb="2">
      <t>ヨウシキ</t>
    </rPh>
    <rPh sb="2" eb="3">
      <t>ダイ</t>
    </rPh>
    <rPh sb="7" eb="8">
      <t>ゴウ</t>
    </rPh>
    <phoneticPr fontId="5"/>
  </si>
  <si>
    <t>点検・検査、補修更新計画</t>
    <rPh sb="0" eb="2">
      <t>テンケン</t>
    </rPh>
    <rPh sb="3" eb="5">
      <t>ケンサ</t>
    </rPh>
    <rPh sb="6" eb="8">
      <t>ホシュウ</t>
    </rPh>
    <rPh sb="8" eb="10">
      <t>コウシン</t>
    </rPh>
    <rPh sb="10" eb="12">
      <t>ケイカク</t>
    </rPh>
    <phoneticPr fontId="3"/>
  </si>
  <si>
    <t>4.4　環境管理計画（測定項目及び頻度）</t>
    <rPh sb="3" eb="5">
      <t>カンキョウ</t>
    </rPh>
    <rPh sb="5" eb="7">
      <t>カンリ</t>
    </rPh>
    <rPh sb="7" eb="9">
      <t>ケイカク</t>
    </rPh>
    <rPh sb="11" eb="13">
      <t>ソクテイ</t>
    </rPh>
    <rPh sb="13" eb="15">
      <t>コウモク</t>
    </rPh>
    <rPh sb="15" eb="16">
      <t>オヨ</t>
    </rPh>
    <rPh sb="17" eb="19">
      <t>ヒンド</t>
    </rPh>
    <phoneticPr fontId="5"/>
  </si>
  <si>
    <t>1.用地造成工事</t>
    <rPh sb="2" eb="4">
      <t>ヨウチ</t>
    </rPh>
    <rPh sb="4" eb="6">
      <t>ゾウセイ</t>
    </rPh>
    <rPh sb="6" eb="8">
      <t>コウジ</t>
    </rPh>
    <phoneticPr fontId="3"/>
  </si>
  <si>
    <t>2.第１期焼却施設改造工事</t>
    <phoneticPr fontId="3"/>
  </si>
  <si>
    <t>4.太陽光発電装置撤去工事</t>
    <rPh sb="2" eb="5">
      <t>タイヨウコウ</t>
    </rPh>
    <rPh sb="5" eb="7">
      <t>ハツデン</t>
    </rPh>
    <rPh sb="7" eb="9">
      <t>ソウチ</t>
    </rPh>
    <rPh sb="9" eb="11">
      <t>テッキョ</t>
    </rPh>
    <rPh sb="11" eb="13">
      <t>コウジ</t>
    </rPh>
    <phoneticPr fontId="3"/>
  </si>
  <si>
    <t>5.地下埋設物撤去工事</t>
    <rPh sb="2" eb="4">
      <t>チカ</t>
    </rPh>
    <rPh sb="4" eb="6">
      <t>マイセツ</t>
    </rPh>
    <rPh sb="6" eb="7">
      <t>ブツ</t>
    </rPh>
    <rPh sb="7" eb="9">
      <t>テッキョ</t>
    </rPh>
    <rPh sb="9" eb="11">
      <t>コウジ</t>
    </rPh>
    <phoneticPr fontId="3"/>
  </si>
  <si>
    <t>7.共通仮設費</t>
    <phoneticPr fontId="38"/>
  </si>
  <si>
    <t>6.その他の工事</t>
    <rPh sb="4" eb="5">
      <t>タ</t>
    </rPh>
    <rPh sb="6" eb="8">
      <t>コウジ</t>
    </rPh>
    <phoneticPr fontId="3"/>
  </si>
  <si>
    <t>8.現場管理費</t>
    <phoneticPr fontId="38"/>
  </si>
  <si>
    <t>9.一般管理費</t>
    <phoneticPr fontId="38"/>
  </si>
  <si>
    <t>既存施設撤去・機能回復工事等</t>
    <rPh sb="0" eb="2">
      <t>キゾン</t>
    </rPh>
    <rPh sb="2" eb="4">
      <t>シセツ</t>
    </rPh>
    <rPh sb="4" eb="6">
      <t>テッキョ</t>
    </rPh>
    <rPh sb="7" eb="9">
      <t>キノウ</t>
    </rPh>
    <rPh sb="9" eb="11">
      <t>カイフク</t>
    </rPh>
    <rPh sb="11" eb="13">
      <t>コウジ</t>
    </rPh>
    <rPh sb="13" eb="14">
      <t>ナド</t>
    </rPh>
    <phoneticPr fontId="3"/>
  </si>
  <si>
    <t>ただし、様式第9-12号　全体工事工程表は、必要な箇所に入力する。</t>
    <rPh sb="4" eb="6">
      <t>ヨウシキ</t>
    </rPh>
    <rPh sb="6" eb="7">
      <t>ダイ</t>
    </rPh>
    <rPh sb="11" eb="12">
      <t>ゴウ</t>
    </rPh>
    <rPh sb="13" eb="15">
      <t>ゼンタイ</t>
    </rPh>
    <rPh sb="15" eb="17">
      <t>コウジ</t>
    </rPh>
    <rPh sb="17" eb="19">
      <t>コウテイ</t>
    </rPh>
    <rPh sb="19" eb="20">
      <t>ヒョウ</t>
    </rPh>
    <rPh sb="22" eb="24">
      <t>ヒツヨウ</t>
    </rPh>
    <rPh sb="25" eb="27">
      <t>カショ</t>
    </rPh>
    <rPh sb="28" eb="30">
      <t>ニュウリョク</t>
    </rPh>
    <phoneticPr fontId="76"/>
  </si>
  <si>
    <t>・追加設備及び機器は、機器名、設置目的、主要項目（形式、数量、能力等）を</t>
    <rPh sb="1" eb="3">
      <t>ツイカ</t>
    </rPh>
    <rPh sb="3" eb="5">
      <t>セツビ</t>
    </rPh>
    <rPh sb="5" eb="6">
      <t>オヨ</t>
    </rPh>
    <rPh sb="7" eb="9">
      <t>キキ</t>
    </rPh>
    <rPh sb="11" eb="14">
      <t>キキメイ</t>
    </rPh>
    <rPh sb="15" eb="17">
      <t>セッチ</t>
    </rPh>
    <rPh sb="17" eb="19">
      <t>モクテキ</t>
    </rPh>
    <rPh sb="20" eb="22">
      <t>シュヨウ</t>
    </rPh>
    <rPh sb="22" eb="24">
      <t>コウモク</t>
    </rPh>
    <rPh sb="25" eb="27">
      <t>ケイシキ</t>
    </rPh>
    <rPh sb="28" eb="30">
      <t>スウリョウ</t>
    </rPh>
    <rPh sb="31" eb="33">
      <t>ノウリョク</t>
    </rPh>
    <rPh sb="33" eb="34">
      <t>トウ</t>
    </rPh>
    <phoneticPr fontId="5"/>
  </si>
  <si>
    <t>環境管理計画（測定項目及び頻度）</t>
    <rPh sb="2" eb="4">
      <t>カンリ</t>
    </rPh>
    <phoneticPr fontId="3"/>
  </si>
  <si>
    <t>第10-3号</t>
    <phoneticPr fontId="3"/>
  </si>
  <si>
    <t>第10-4号</t>
    <phoneticPr fontId="3"/>
  </si>
  <si>
    <t>第10-5号</t>
    <phoneticPr fontId="3"/>
  </si>
  <si>
    <t>2024年度</t>
    <rPh sb="4" eb="6">
      <t>ネンド</t>
    </rPh>
    <phoneticPr fontId="5"/>
  </si>
  <si>
    <t>2023年度</t>
    <rPh sb="4" eb="6">
      <t>ネンド</t>
    </rPh>
    <phoneticPr fontId="5"/>
  </si>
  <si>
    <r>
      <t>(2)余剰</t>
    </r>
    <r>
      <rPr>
        <sz val="11"/>
        <rFont val="HGｺﾞｼｯｸM"/>
        <family val="3"/>
        <charset val="128"/>
      </rPr>
      <t>電力量(事業用地内本施設以外への送電を含む)</t>
    </r>
    <rPh sb="3" eb="5">
      <t>ヨジョウ</t>
    </rPh>
    <rPh sb="5" eb="7">
      <t>デンリョク</t>
    </rPh>
    <rPh sb="7" eb="8">
      <t>リョウ</t>
    </rPh>
    <rPh sb="9" eb="11">
      <t>ジギョウ</t>
    </rPh>
    <rPh sb="11" eb="13">
      <t>ヨウチ</t>
    </rPh>
    <rPh sb="13" eb="14">
      <t>ナイ</t>
    </rPh>
    <rPh sb="14" eb="15">
      <t>ホン</t>
    </rPh>
    <rPh sb="15" eb="17">
      <t>シセツ</t>
    </rPh>
    <rPh sb="17" eb="19">
      <t>イガイ</t>
    </rPh>
    <rPh sb="21" eb="23">
      <t>ソウデン</t>
    </rPh>
    <rPh sb="24" eb="25">
      <t>フク</t>
    </rPh>
    <phoneticPr fontId="76"/>
  </si>
  <si>
    <t>余剰電力量</t>
    <rPh sb="0" eb="2">
      <t>ヨジョウ</t>
    </rPh>
    <rPh sb="2" eb="4">
      <t>デンリョク</t>
    </rPh>
    <rPh sb="4" eb="5">
      <t>リキリョウ</t>
    </rPh>
    <phoneticPr fontId="5"/>
  </si>
  <si>
    <t>南東からと南西からの2面、景観の分かるものとする</t>
    <rPh sb="0" eb="2">
      <t>ナントウ</t>
    </rPh>
    <rPh sb="5" eb="7">
      <t>ナンセイ</t>
    </rPh>
    <rPh sb="11" eb="12">
      <t>メン</t>
    </rPh>
    <rPh sb="13" eb="15">
      <t>ケイカン</t>
    </rPh>
    <rPh sb="16" eb="17">
      <t>ワ</t>
    </rPh>
    <phoneticPr fontId="76"/>
  </si>
  <si>
    <t>1台</t>
    <rPh sb="1" eb="2">
      <t>ダイ</t>
    </rPh>
    <phoneticPr fontId="5"/>
  </si>
  <si>
    <t>設置場所</t>
    <rPh sb="0" eb="2">
      <t>セッチ</t>
    </rPh>
    <rPh sb="2" eb="4">
      <t>バショ</t>
    </rPh>
    <phoneticPr fontId="3"/>
  </si>
  <si>
    <t>見学通路</t>
    <rPh sb="0" eb="2">
      <t>ケンガク</t>
    </rPh>
    <rPh sb="2" eb="4">
      <t>ツウロ</t>
    </rPh>
    <phoneticPr fontId="3"/>
  </si>
  <si>
    <t>-</t>
    <phoneticPr fontId="3"/>
  </si>
  <si>
    <t>5 解体・撤去工事</t>
    <rPh sb="2" eb="4">
      <t>カイタイ</t>
    </rPh>
    <rPh sb="5" eb="7">
      <t>テッキョ</t>
    </rPh>
    <rPh sb="7" eb="9">
      <t>コウジ</t>
    </rPh>
    <phoneticPr fontId="76"/>
  </si>
  <si>
    <t>5.1 管理棟解体撤去工事</t>
    <rPh sb="4" eb="6">
      <t>カンリ</t>
    </rPh>
    <rPh sb="6" eb="7">
      <t>トウ</t>
    </rPh>
    <rPh sb="7" eb="9">
      <t>カイタイ</t>
    </rPh>
    <rPh sb="9" eb="11">
      <t>テッキョ</t>
    </rPh>
    <rPh sb="11" eb="13">
      <t>コウジ</t>
    </rPh>
    <phoneticPr fontId="3"/>
  </si>
  <si>
    <t>5.2 必要な環境保全対策</t>
    <phoneticPr fontId="3"/>
  </si>
  <si>
    <t>太陽光発電装置撤去工事</t>
    <rPh sb="0" eb="3">
      <t>タイヨウコウ</t>
    </rPh>
    <rPh sb="3" eb="5">
      <t>ハツデン</t>
    </rPh>
    <rPh sb="5" eb="7">
      <t>ソウチ</t>
    </rPh>
    <rPh sb="7" eb="9">
      <t>テッキョ</t>
    </rPh>
    <rPh sb="9" eb="11">
      <t>コウジ</t>
    </rPh>
    <phoneticPr fontId="3"/>
  </si>
  <si>
    <t>5.3 現場環境改善対策</t>
    <phoneticPr fontId="3"/>
  </si>
  <si>
    <t>地下埋設物撤去工事</t>
    <rPh sb="0" eb="2">
      <t>チカ</t>
    </rPh>
    <rPh sb="2" eb="4">
      <t>マイセツ</t>
    </rPh>
    <rPh sb="4" eb="5">
      <t>モノ</t>
    </rPh>
    <rPh sb="5" eb="7">
      <t>テッキョ</t>
    </rPh>
    <rPh sb="7" eb="9">
      <t>コウジ</t>
    </rPh>
    <phoneticPr fontId="3"/>
  </si>
  <si>
    <t>令和４年４月４日</t>
    <rPh sb="3" eb="4">
      <t>ネン</t>
    </rPh>
    <rPh sb="5" eb="6">
      <t>ガツ</t>
    </rPh>
    <rPh sb="7" eb="8">
      <t>ニチ</t>
    </rPh>
    <phoneticPr fontId="21"/>
  </si>
  <si>
    <t>※「提出者」欄については、質問に対する内容の確認を受ける者の連絡先を記入すること。</t>
    <rPh sb="2" eb="4">
      <t>テイシュツ</t>
    </rPh>
    <rPh sb="4" eb="5">
      <t>シャ</t>
    </rPh>
    <rPh sb="13" eb="15">
      <t>シツモン</t>
    </rPh>
    <rPh sb="16" eb="17">
      <t>タイ</t>
    </rPh>
    <rPh sb="19" eb="21">
      <t>ナイヨウ</t>
    </rPh>
    <rPh sb="22" eb="24">
      <t>カクニン</t>
    </rPh>
    <phoneticPr fontId="5"/>
  </si>
  <si>
    <t>※「提出者」欄については、質問に対する内容の確認を受ける者の連絡先を記入すること。</t>
    <rPh sb="2" eb="4">
      <t>テイシュツ</t>
    </rPh>
    <rPh sb="13" eb="15">
      <t>シツモン</t>
    </rPh>
    <rPh sb="16" eb="17">
      <t>タイ</t>
    </rPh>
    <rPh sb="19" eb="21">
      <t>ナイヨウ</t>
    </rPh>
    <rPh sb="22" eb="24">
      <t>カクニン</t>
    </rPh>
    <phoneticPr fontId="5"/>
  </si>
  <si>
    <t>ごみ量・ごみ質別の発電効率、年間発電量、年間電力使用量、年間余剰電力量、年間売電収入</t>
    <rPh sb="30" eb="32">
      <t>ヨジョウ</t>
    </rPh>
    <rPh sb="32" eb="34">
      <t>デンリョク</t>
    </rPh>
    <phoneticPr fontId="3"/>
  </si>
  <si>
    <t>飛灰</t>
    <phoneticPr fontId="3"/>
  </si>
  <si>
    <t>ごみ質別の焼却残渣(主灰、飛灰、飛灰処理物)の発生量及び算定式</t>
    <phoneticPr fontId="3"/>
  </si>
  <si>
    <t>技術提案書　（表紙）</t>
    <phoneticPr fontId="3"/>
  </si>
  <si>
    <t>(a)安定した売電の考え方など</t>
    <rPh sb="3" eb="5">
      <t>アンテイ</t>
    </rPh>
    <rPh sb="7" eb="9">
      <t>バイデン</t>
    </rPh>
    <rPh sb="10" eb="11">
      <t>カンガ</t>
    </rPh>
    <rPh sb="12" eb="13">
      <t>カタ</t>
    </rPh>
    <phoneticPr fontId="5"/>
  </si>
  <si>
    <t>(7)その他主要設備設計計算書</t>
    <rPh sb="3" eb="6">
      <t>ソノタ</t>
    </rPh>
    <rPh sb="6" eb="8">
      <t>シュヨウ</t>
    </rPh>
    <rPh sb="8" eb="10">
      <t>セツビ</t>
    </rPh>
    <rPh sb="10" eb="12">
      <t>セッケイ</t>
    </rPh>
    <rPh sb="12" eb="15">
      <t>ケイサンショ</t>
    </rPh>
    <phoneticPr fontId="5"/>
  </si>
  <si>
    <t>付帯設備の駐車場、植栽、門・囲障等についても判別できる図とする。文章による説明書を添付し、図を簡潔に説明する</t>
    <phoneticPr fontId="5"/>
  </si>
  <si>
    <t>5.　要求水準確認資料</t>
    <rPh sb="3" eb="5">
      <t>ヨウキュウ</t>
    </rPh>
    <rPh sb="5" eb="7">
      <t>スイジュン</t>
    </rPh>
    <rPh sb="7" eb="9">
      <t>カクニン</t>
    </rPh>
    <rPh sb="9" eb="11">
      <t>シリョウ</t>
    </rPh>
    <phoneticPr fontId="5"/>
  </si>
  <si>
    <t>6.　その他提案（自由提案）</t>
    <rPh sb="5" eb="6">
      <t>タ</t>
    </rPh>
    <rPh sb="6" eb="8">
      <t>テイアン</t>
    </rPh>
    <rPh sb="9" eb="11">
      <t>ジユウ</t>
    </rPh>
    <rPh sb="11" eb="13">
      <t>テイアン</t>
    </rPh>
    <phoneticPr fontId="5"/>
  </si>
  <si>
    <t>7.　自社の技術提案における他社との相違点（自社の強み）</t>
    <rPh sb="3" eb="5">
      <t>ジシャ</t>
    </rPh>
    <rPh sb="6" eb="8">
      <t>ギジュツ</t>
    </rPh>
    <rPh sb="8" eb="10">
      <t>テイアン</t>
    </rPh>
    <rPh sb="14" eb="16">
      <t>タシャ</t>
    </rPh>
    <rPh sb="18" eb="20">
      <t>ソウイ</t>
    </rPh>
    <rPh sb="20" eb="21">
      <t>テン</t>
    </rPh>
    <rPh sb="22" eb="24">
      <t>ジシャ</t>
    </rPh>
    <rPh sb="25" eb="26">
      <t>ツヨ</t>
    </rPh>
    <phoneticPr fontId="5"/>
  </si>
  <si>
    <t>資料7 建築仕上げ表を参考にして選定する</t>
    <rPh sb="0" eb="2">
      <t>シリョウ</t>
    </rPh>
    <rPh sb="4" eb="6">
      <t>ケンチク</t>
    </rPh>
    <rPh sb="6" eb="8">
      <t>シア</t>
    </rPh>
    <rPh sb="9" eb="10">
      <t>ヒョウ</t>
    </rPh>
    <rPh sb="11" eb="13">
      <t>サンコウ</t>
    </rPh>
    <rPh sb="16" eb="18">
      <t>センテイ</t>
    </rPh>
    <phoneticPr fontId="76"/>
  </si>
  <si>
    <t>（敷地境界）</t>
    <rPh sb="1" eb="3">
      <t>シキチ</t>
    </rPh>
    <rPh sb="3" eb="5">
      <t>キョウカイ</t>
    </rPh>
    <phoneticPr fontId="3"/>
  </si>
  <si>
    <t>臭気指数</t>
    <rPh sb="0" eb="2">
      <t>シュウキ</t>
    </rPh>
    <rPh sb="2" eb="4">
      <t>シスウ</t>
    </rPh>
    <phoneticPr fontId="5"/>
  </si>
  <si>
    <t>建築電気設備</t>
    <rPh sb="0" eb="2">
      <t>ケンチク</t>
    </rPh>
    <rPh sb="2" eb="4">
      <t>デンキ</t>
    </rPh>
    <rPh sb="4" eb="6">
      <t>セツビ</t>
    </rPh>
    <phoneticPr fontId="5"/>
  </si>
  <si>
    <t>余剰電力量</t>
    <rPh sb="0" eb="2">
      <t>ヨジョウ</t>
    </rPh>
    <rPh sb="2" eb="4">
      <t>デンリョク</t>
    </rPh>
    <rPh sb="3" eb="4">
      <t>バイデン</t>
    </rPh>
    <rPh sb="4" eb="5">
      <t>リョウ</t>
    </rPh>
    <phoneticPr fontId="3"/>
  </si>
  <si>
    <t>※ 余剰電力量＝（購入電力量＋発電電力量）ー使用電力量</t>
    <rPh sb="2" eb="4">
      <t>ヨジョウ</t>
    </rPh>
    <rPh sb="4" eb="6">
      <t>デンリョク</t>
    </rPh>
    <rPh sb="6" eb="7">
      <t>リョウ</t>
    </rPh>
    <rPh sb="9" eb="11">
      <t>コウニュウ</t>
    </rPh>
    <rPh sb="11" eb="13">
      <t>デンリョク</t>
    </rPh>
    <rPh sb="13" eb="14">
      <t>リョウ</t>
    </rPh>
    <rPh sb="15" eb="17">
      <t>ハツデン</t>
    </rPh>
    <rPh sb="17" eb="19">
      <t>デンリョク</t>
    </rPh>
    <rPh sb="19" eb="20">
      <t>リョウ</t>
    </rPh>
    <rPh sb="22" eb="24">
      <t>シヨウ</t>
    </rPh>
    <rPh sb="24" eb="26">
      <t>デンリョク</t>
    </rPh>
    <rPh sb="26" eb="27">
      <t>リョウ</t>
    </rPh>
    <phoneticPr fontId="3"/>
  </si>
  <si>
    <t>※ 余剰電力量は様式第11-7号と整合を図ること</t>
    <rPh sb="2" eb="4">
      <t>ヨジョウ</t>
    </rPh>
    <rPh sb="4" eb="6">
      <t>デンリョク</t>
    </rPh>
    <rPh sb="6" eb="7">
      <t>リョウ</t>
    </rPh>
    <phoneticPr fontId="3"/>
  </si>
  <si>
    <t>※ 提案余剰電力量の未達成の場合の措置（ペナルティ）の判定は、当該年度における実稼働条件（実績ごみ処理量、実績ごみ質）を提案余剰電力量に当てはめて年間余剰電力量を算出して比較する。本様式に記載の無い実稼働条件の場合は、本様式を基本とし、実績ごみ処理量、実績ごみ質でそれぞれ直線補間した値を提案余剰電力量とし、実績余剰電力量と比較する。</t>
    <rPh sb="2" eb="4">
      <t>テイアン</t>
    </rPh>
    <rPh sb="4" eb="6">
      <t>ヨジョウ</t>
    </rPh>
    <rPh sb="6" eb="8">
      <t>デンリョク</t>
    </rPh>
    <rPh sb="8" eb="9">
      <t>リョウ</t>
    </rPh>
    <rPh sb="10" eb="13">
      <t>ミタッセイ</t>
    </rPh>
    <rPh sb="14" eb="16">
      <t>バアイ</t>
    </rPh>
    <rPh sb="17" eb="19">
      <t>ソチ</t>
    </rPh>
    <rPh sb="27" eb="29">
      <t>ハンテイ</t>
    </rPh>
    <rPh sb="31" eb="33">
      <t>トウガイ</t>
    </rPh>
    <rPh sb="33" eb="35">
      <t>ネンド</t>
    </rPh>
    <rPh sb="39" eb="40">
      <t>ジツ</t>
    </rPh>
    <rPh sb="40" eb="42">
      <t>カドウ</t>
    </rPh>
    <rPh sb="42" eb="44">
      <t>ジョウケン</t>
    </rPh>
    <rPh sb="45" eb="47">
      <t>ジッセキ</t>
    </rPh>
    <rPh sb="49" eb="51">
      <t>ショリ</t>
    </rPh>
    <rPh sb="51" eb="52">
      <t>リョウ</t>
    </rPh>
    <rPh sb="53" eb="55">
      <t>ジッセキ</t>
    </rPh>
    <rPh sb="57" eb="58">
      <t>シツ</t>
    </rPh>
    <rPh sb="60" eb="62">
      <t>テイアン</t>
    </rPh>
    <rPh sb="62" eb="64">
      <t>ヨジョウ</t>
    </rPh>
    <rPh sb="64" eb="66">
      <t>デンリョク</t>
    </rPh>
    <rPh sb="66" eb="67">
      <t>リョウ</t>
    </rPh>
    <rPh sb="68" eb="69">
      <t>ア</t>
    </rPh>
    <rPh sb="73" eb="75">
      <t>ネンカン</t>
    </rPh>
    <rPh sb="75" eb="77">
      <t>ヨジョウ</t>
    </rPh>
    <rPh sb="77" eb="79">
      <t>デンリョク</t>
    </rPh>
    <rPh sb="79" eb="80">
      <t>リョウ</t>
    </rPh>
    <rPh sb="81" eb="83">
      <t>サンシュツ</t>
    </rPh>
    <rPh sb="85" eb="87">
      <t>ヒカク</t>
    </rPh>
    <rPh sb="90" eb="91">
      <t>ホン</t>
    </rPh>
    <rPh sb="91" eb="93">
      <t>ヨウシキ</t>
    </rPh>
    <rPh sb="94" eb="96">
      <t>キサイ</t>
    </rPh>
    <rPh sb="97" eb="98">
      <t>ナ</t>
    </rPh>
    <rPh sb="99" eb="100">
      <t>ジツ</t>
    </rPh>
    <rPh sb="100" eb="102">
      <t>カドウ</t>
    </rPh>
    <rPh sb="102" eb="104">
      <t>ジョウケン</t>
    </rPh>
    <rPh sb="105" eb="107">
      <t>バアイ</t>
    </rPh>
    <rPh sb="109" eb="110">
      <t>ホン</t>
    </rPh>
    <rPh sb="110" eb="112">
      <t>ヨウシキ</t>
    </rPh>
    <rPh sb="113" eb="115">
      <t>キホン</t>
    </rPh>
    <rPh sb="118" eb="120">
      <t>ジッセキ</t>
    </rPh>
    <rPh sb="122" eb="124">
      <t>ショリ</t>
    </rPh>
    <rPh sb="124" eb="125">
      <t>リョウ</t>
    </rPh>
    <rPh sb="126" eb="128">
      <t>ジッセキ</t>
    </rPh>
    <rPh sb="130" eb="131">
      <t>シツ</t>
    </rPh>
    <rPh sb="136" eb="138">
      <t>チョクセン</t>
    </rPh>
    <rPh sb="138" eb="140">
      <t>ホカン</t>
    </rPh>
    <rPh sb="142" eb="143">
      <t>アタイ</t>
    </rPh>
    <rPh sb="144" eb="146">
      <t>テイアン</t>
    </rPh>
    <rPh sb="146" eb="148">
      <t>ヨジョウ</t>
    </rPh>
    <rPh sb="148" eb="150">
      <t>デンリョク</t>
    </rPh>
    <rPh sb="150" eb="151">
      <t>リョウ</t>
    </rPh>
    <rPh sb="154" eb="156">
      <t>ジッセキ</t>
    </rPh>
    <rPh sb="156" eb="158">
      <t>ヨジョウ</t>
    </rPh>
    <rPh sb="158" eb="160">
      <t>デンリョク</t>
    </rPh>
    <rPh sb="160" eb="161">
      <t>リョウ</t>
    </rPh>
    <rPh sb="162" eb="164">
      <t>ヒカク</t>
    </rPh>
    <phoneticPr fontId="76"/>
  </si>
  <si>
    <t xml:space="preserve">
ごみ処理量
(t/年)</t>
    <rPh sb="3" eb="5">
      <t>ショリ</t>
    </rPh>
    <rPh sb="5" eb="6">
      <t>リョウ</t>
    </rPh>
    <rPh sb="10" eb="11">
      <t>ネン</t>
    </rPh>
    <phoneticPr fontId="3"/>
  </si>
  <si>
    <t>余剰電力(事業用地内本施設以外への送電を含む)</t>
    <rPh sb="0" eb="2">
      <t>ヨジョウ</t>
    </rPh>
    <rPh sb="2" eb="4">
      <t>デンリョク</t>
    </rPh>
    <rPh sb="5" eb="7">
      <t>ジギョウ</t>
    </rPh>
    <rPh sb="7" eb="9">
      <t>ヨウチ</t>
    </rPh>
    <rPh sb="9" eb="10">
      <t>ナイ</t>
    </rPh>
    <rPh sb="10" eb="11">
      <t>ホン</t>
    </rPh>
    <rPh sb="11" eb="13">
      <t>シセツ</t>
    </rPh>
    <rPh sb="13" eb="15">
      <t>イガイ</t>
    </rPh>
    <rPh sb="17" eb="19">
      <t>ソウデン</t>
    </rPh>
    <rPh sb="20" eb="21">
      <t>フク</t>
    </rPh>
    <phoneticPr fontId="5"/>
  </si>
  <si>
    <t>余剰電力量</t>
    <rPh sb="0" eb="2">
      <t>ヨジョウ</t>
    </rPh>
    <rPh sb="2" eb="4">
      <t>デンリョク</t>
    </rPh>
    <rPh sb="4" eb="5">
      <t>リョウ</t>
    </rPh>
    <phoneticPr fontId="5"/>
  </si>
  <si>
    <t>=余剰電力量×排出係数</t>
    <rPh sb="1" eb="3">
      <t>ヨジョウ</t>
    </rPh>
    <rPh sb="3" eb="5">
      <t>デンリョク</t>
    </rPh>
    <rPh sb="5" eb="6">
      <t>リョウ</t>
    </rPh>
    <rPh sb="7" eb="9">
      <t>ハイシュツ</t>
    </rPh>
    <rPh sb="9" eb="11">
      <t>ケイスウ</t>
    </rPh>
    <phoneticPr fontId="5"/>
  </si>
  <si>
    <t>ごみ質別の焼却残渣(主灰、飛灰、飛灰処理物)の発生量及び算定式</t>
    <rPh sb="13" eb="15">
      <t>ヒバイ</t>
    </rPh>
    <phoneticPr fontId="3"/>
  </si>
  <si>
    <t>運転経費</t>
    <rPh sb="0" eb="2">
      <t>ウンテン</t>
    </rPh>
    <rPh sb="2" eb="4">
      <t>ケイヒ</t>
    </rPh>
    <phoneticPr fontId="5"/>
  </si>
  <si>
    <t>維持管理費</t>
    <rPh sb="0" eb="2">
      <t>イジ</t>
    </rPh>
    <rPh sb="2" eb="4">
      <t>カンリ</t>
    </rPh>
    <rPh sb="4" eb="5">
      <t>ヒ</t>
    </rPh>
    <phoneticPr fontId="59"/>
  </si>
  <si>
    <t>その他経費</t>
    <rPh sb="2" eb="3">
      <t>タ</t>
    </rPh>
    <rPh sb="3" eb="5">
      <t>ケイヒ</t>
    </rPh>
    <phoneticPr fontId="5"/>
  </si>
  <si>
    <t>その他経費</t>
    <rPh sb="2" eb="5">
      <t>タケイヒ</t>
    </rPh>
    <phoneticPr fontId="59"/>
  </si>
  <si>
    <t>運転経費</t>
    <rPh sb="0" eb="2">
      <t>ウンテン</t>
    </rPh>
    <rPh sb="2" eb="4">
      <t>ケイヒ</t>
    </rPh>
    <phoneticPr fontId="44"/>
  </si>
  <si>
    <t>設備名</t>
    <rPh sb="0" eb="2">
      <t>セツビ</t>
    </rPh>
    <rPh sb="2" eb="3">
      <t>メイ</t>
    </rPh>
    <phoneticPr fontId="3"/>
  </si>
  <si>
    <t>内容</t>
    <rPh sb="0" eb="2">
      <t>ナイヨウ</t>
    </rPh>
    <phoneticPr fontId="3"/>
  </si>
  <si>
    <t>合計</t>
    <rPh sb="0" eb="2">
      <t>ゴウケイ</t>
    </rPh>
    <phoneticPr fontId="3"/>
  </si>
  <si>
    <t>費用</t>
    <rPh sb="0" eb="2">
      <t>ヒヨウ</t>
    </rPh>
    <phoneticPr fontId="3"/>
  </si>
  <si>
    <t>余剰電力量</t>
    <rPh sb="0" eb="2">
      <t>ヨジョウ</t>
    </rPh>
    <rPh sb="2" eb="4">
      <t>デンリョク</t>
    </rPh>
    <phoneticPr fontId="3"/>
  </si>
  <si>
    <t>※　使用単価は2022（令和4）年9月（季節変動のあるものは2021（令和3）年10月～2022（令和4）年9月平均）の実績値を基本とするが、最適な提案があればその根拠を記載すること。</t>
    <rPh sb="2" eb="4">
      <t>シヨウ</t>
    </rPh>
    <rPh sb="4" eb="6">
      <t>タンカ</t>
    </rPh>
    <rPh sb="12" eb="14">
      <t>レイワ</t>
    </rPh>
    <rPh sb="16" eb="17">
      <t>ネン</t>
    </rPh>
    <rPh sb="18" eb="19">
      <t>ガツ</t>
    </rPh>
    <rPh sb="20" eb="22">
      <t>キセツ</t>
    </rPh>
    <rPh sb="22" eb="24">
      <t>ヘンドウ</t>
    </rPh>
    <rPh sb="35" eb="37">
      <t>レイワ</t>
    </rPh>
    <rPh sb="39" eb="40">
      <t>ネン</t>
    </rPh>
    <rPh sb="42" eb="43">
      <t>ガツ</t>
    </rPh>
    <rPh sb="49" eb="51">
      <t>レイワ</t>
    </rPh>
    <rPh sb="53" eb="54">
      <t>ネン</t>
    </rPh>
    <rPh sb="55" eb="56">
      <t>ガツ</t>
    </rPh>
    <rPh sb="56" eb="58">
      <t>ヘイキン</t>
    </rPh>
    <rPh sb="60" eb="63">
      <t>ジッセキチ</t>
    </rPh>
    <rPh sb="64" eb="66">
      <t>キホン</t>
    </rPh>
    <rPh sb="71" eb="73">
      <t>サイテキ</t>
    </rPh>
    <rPh sb="74" eb="76">
      <t>テイアン</t>
    </rPh>
    <rPh sb="82" eb="84">
      <t>コンキョ</t>
    </rPh>
    <rPh sb="85" eb="87">
      <t>キサイ</t>
    </rPh>
    <phoneticPr fontId="61"/>
  </si>
  <si>
    <t>・売電に係る単価等に記載の単価等を使用して、売電収入の算出根拠を説明してください。
・計算過程をたどれるよう計算式を記載してください。
・売電電力量は、2)の余剰電力量としてください。</t>
    <rPh sb="1" eb="3">
      <t>バイデン</t>
    </rPh>
    <rPh sb="4" eb="5">
      <t>カカ</t>
    </rPh>
    <rPh sb="6" eb="8">
      <t>タンカ</t>
    </rPh>
    <rPh sb="8" eb="9">
      <t>トウ</t>
    </rPh>
    <rPh sb="10" eb="12">
      <t>キサイ</t>
    </rPh>
    <rPh sb="13" eb="15">
      <t>タンカ</t>
    </rPh>
    <rPh sb="15" eb="16">
      <t>トウ</t>
    </rPh>
    <rPh sb="17" eb="19">
      <t>シヨウ</t>
    </rPh>
    <rPh sb="22" eb="24">
      <t>バイデン</t>
    </rPh>
    <rPh sb="24" eb="26">
      <t>シュウニュウ</t>
    </rPh>
    <rPh sb="27" eb="29">
      <t>サンシュツ</t>
    </rPh>
    <rPh sb="29" eb="31">
      <t>コンキョ</t>
    </rPh>
    <rPh sb="32" eb="34">
      <t>セツメイ</t>
    </rPh>
    <rPh sb="43" eb="45">
      <t>ケイサン</t>
    </rPh>
    <rPh sb="45" eb="47">
      <t>カテイ</t>
    </rPh>
    <rPh sb="54" eb="57">
      <t>ケイサンシキ</t>
    </rPh>
    <rPh sb="58" eb="60">
      <t>キサイ</t>
    </rPh>
    <rPh sb="69" eb="71">
      <t>バイデン</t>
    </rPh>
    <rPh sb="71" eb="73">
      <t>デンリョク</t>
    </rPh>
    <rPh sb="73" eb="74">
      <t>リョウ</t>
    </rPh>
    <rPh sb="79" eb="81">
      <t>ヨジョウ</t>
    </rPh>
    <rPh sb="81" eb="83">
      <t>デンリョク</t>
    </rPh>
    <rPh sb="83" eb="84">
      <t>リョウ</t>
    </rPh>
    <phoneticPr fontId="5"/>
  </si>
  <si>
    <t>○○作業</t>
    <rPh sb="2" eb="4">
      <t>サギョウ</t>
    </rPh>
    <phoneticPr fontId="5"/>
  </si>
  <si>
    <t>固定費用</t>
    <rPh sb="0" eb="2">
      <t>コテイ</t>
    </rPh>
    <rPh sb="2" eb="3">
      <t>ヒ</t>
    </rPh>
    <rPh sb="3" eb="4">
      <t>ヨウ</t>
    </rPh>
    <phoneticPr fontId="44"/>
  </si>
  <si>
    <t>補修費用</t>
    <rPh sb="0" eb="2">
      <t>ホシュウ</t>
    </rPh>
    <rPh sb="2" eb="3">
      <t>ヒ</t>
    </rPh>
    <rPh sb="3" eb="4">
      <t>ヨウ</t>
    </rPh>
    <phoneticPr fontId="3"/>
  </si>
  <si>
    <t>運転経費</t>
    <rPh sb="0" eb="2">
      <t>ウンテン</t>
    </rPh>
    <rPh sb="2" eb="4">
      <t>ケイヒ</t>
    </rPh>
    <phoneticPr fontId="3"/>
  </si>
  <si>
    <t>その他経費</t>
    <rPh sb="2" eb="3">
      <t>タ</t>
    </rPh>
    <rPh sb="3" eb="5">
      <t>ケイヒ</t>
    </rPh>
    <phoneticPr fontId="3"/>
  </si>
  <si>
    <t xml:space="preserve">施設配置図を使用して段階施工のプロセスを明示する。各段階における施工範囲、搬入車両・工事車両等車両動線、電力切替に対する考え方を提示する。図表等を活用し、分かりやすく説明すること。
</t>
    <rPh sb="0" eb="2">
      <t>シセツ</t>
    </rPh>
    <rPh sb="2" eb="4">
      <t>ハイチ</t>
    </rPh>
    <rPh sb="4" eb="5">
      <t>ズ</t>
    </rPh>
    <rPh sb="6" eb="8">
      <t>シヨウ</t>
    </rPh>
    <rPh sb="10" eb="12">
      <t>ダンカイ</t>
    </rPh>
    <rPh sb="12" eb="14">
      <t>セコウ</t>
    </rPh>
    <rPh sb="20" eb="22">
      <t>メイジ</t>
    </rPh>
    <rPh sb="25" eb="28">
      <t>カクダンカイ</t>
    </rPh>
    <rPh sb="32" eb="34">
      <t>セコウ</t>
    </rPh>
    <rPh sb="34" eb="36">
      <t>ハンイ</t>
    </rPh>
    <rPh sb="37" eb="39">
      <t>ハンニュウ</t>
    </rPh>
    <rPh sb="39" eb="41">
      <t>シャリョウ</t>
    </rPh>
    <rPh sb="42" eb="44">
      <t>コウジ</t>
    </rPh>
    <rPh sb="44" eb="46">
      <t>シャリョウ</t>
    </rPh>
    <rPh sb="46" eb="47">
      <t>トウ</t>
    </rPh>
    <rPh sb="47" eb="49">
      <t>シャリョウ</t>
    </rPh>
    <rPh sb="49" eb="51">
      <t>ドウセン</t>
    </rPh>
    <rPh sb="52" eb="54">
      <t>デンリョク</t>
    </rPh>
    <rPh sb="54" eb="56">
      <t>キリカエ</t>
    </rPh>
    <rPh sb="57" eb="58">
      <t>タイ</t>
    </rPh>
    <rPh sb="60" eb="61">
      <t>カンガ</t>
    </rPh>
    <rPh sb="62" eb="63">
      <t>カタ</t>
    </rPh>
    <rPh sb="64" eb="66">
      <t>テイジ</t>
    </rPh>
    <rPh sb="69" eb="71">
      <t>ズヒョウ</t>
    </rPh>
    <rPh sb="71" eb="72">
      <t>トウ</t>
    </rPh>
    <rPh sb="73" eb="75">
      <t>カツヨウ</t>
    </rPh>
    <rPh sb="77" eb="78">
      <t>ワ</t>
    </rPh>
    <rPh sb="83" eb="85">
      <t>セツメイ</t>
    </rPh>
    <phoneticPr fontId="5"/>
  </si>
  <si>
    <t>室名、主要機器等の配置を提示する。第１焼却施設の改造部分及び第２期焼却施設との一体的利用に係る部分を含む。縮尺は1/500とする</t>
    <rPh sb="0" eb="2">
      <t>シツメイ</t>
    </rPh>
    <rPh sb="3" eb="5">
      <t>シュヨウ</t>
    </rPh>
    <rPh sb="5" eb="7">
      <t>キキ</t>
    </rPh>
    <rPh sb="7" eb="8">
      <t>トウ</t>
    </rPh>
    <rPh sb="9" eb="11">
      <t>ハイチ</t>
    </rPh>
    <rPh sb="12" eb="14">
      <t>テイジ</t>
    </rPh>
    <rPh sb="17" eb="18">
      <t>ダイ</t>
    </rPh>
    <rPh sb="19" eb="21">
      <t>ショウキャク</t>
    </rPh>
    <rPh sb="21" eb="23">
      <t>シセツ</t>
    </rPh>
    <rPh sb="24" eb="26">
      <t>カイゾウ</t>
    </rPh>
    <rPh sb="26" eb="28">
      <t>ブブン</t>
    </rPh>
    <rPh sb="28" eb="29">
      <t>オヨ</t>
    </rPh>
    <rPh sb="30" eb="31">
      <t>ダイ</t>
    </rPh>
    <rPh sb="32" eb="33">
      <t>キ</t>
    </rPh>
    <rPh sb="33" eb="35">
      <t>ショウキャク</t>
    </rPh>
    <rPh sb="35" eb="37">
      <t>シセツ</t>
    </rPh>
    <rPh sb="39" eb="42">
      <t>イッタイテキ</t>
    </rPh>
    <rPh sb="42" eb="44">
      <t>リヨウ</t>
    </rPh>
    <rPh sb="45" eb="46">
      <t>カカ</t>
    </rPh>
    <rPh sb="47" eb="49">
      <t>ブブン</t>
    </rPh>
    <rPh sb="50" eb="51">
      <t>フク</t>
    </rPh>
    <rPh sb="53" eb="55">
      <t>シュクシャク</t>
    </rPh>
    <phoneticPr fontId="76"/>
  </si>
  <si>
    <t>補修費用</t>
    <rPh sb="0" eb="2">
      <t>ホシュウ</t>
    </rPh>
    <rPh sb="2" eb="3">
      <t>ヒ</t>
    </rPh>
    <rPh sb="3" eb="4">
      <t>ヨウ</t>
    </rPh>
    <phoneticPr fontId="3"/>
  </si>
  <si>
    <t>運営固定費（維持管理費、補修費用）の内訳【記載例】</t>
    <rPh sb="0" eb="2">
      <t>ウンエイ</t>
    </rPh>
    <rPh sb="2" eb="5">
      <t>コテイヒ</t>
    </rPh>
    <rPh sb="6" eb="8">
      <t>イジ</t>
    </rPh>
    <rPh sb="8" eb="10">
      <t>カンリ</t>
    </rPh>
    <rPh sb="10" eb="11">
      <t>ヒ</t>
    </rPh>
    <rPh sb="12" eb="14">
      <t>ホシュウ</t>
    </rPh>
    <rPh sb="14" eb="15">
      <t>ヒ</t>
    </rPh>
    <rPh sb="15" eb="16">
      <t>ヨウ</t>
    </rPh>
    <rPh sb="18" eb="20">
      <t>ウチワケ</t>
    </rPh>
    <rPh sb="21" eb="23">
      <t>キサイ</t>
    </rPh>
    <rPh sb="23" eb="24">
      <t>レイ</t>
    </rPh>
    <phoneticPr fontId="44"/>
  </si>
  <si>
    <t>頻度</t>
    <rPh sb="0" eb="2">
      <t>ヒンド</t>
    </rPh>
    <phoneticPr fontId="5"/>
  </si>
  <si>
    <t>維持管理費（法定点検・定期点検等）</t>
    <phoneticPr fontId="3"/>
  </si>
  <si>
    <t>受入供給設備</t>
    <rPh sb="0" eb="2">
      <t>ウケイレ</t>
    </rPh>
    <rPh sb="2" eb="4">
      <t>キョウキュウ</t>
    </rPh>
    <rPh sb="4" eb="6">
      <t>セツビ</t>
    </rPh>
    <phoneticPr fontId="5"/>
  </si>
  <si>
    <t>ごみ計量機</t>
    <phoneticPr fontId="3"/>
  </si>
  <si>
    <t>法定2年</t>
    <rPh sb="0" eb="2">
      <t>ホウテイ</t>
    </rPh>
    <rPh sb="3" eb="4">
      <t>ネン</t>
    </rPh>
    <phoneticPr fontId="5"/>
  </si>
  <si>
    <t>ごみクレーン</t>
    <phoneticPr fontId="3"/>
  </si>
  <si>
    <t>法定毎年</t>
    <rPh sb="0" eb="2">
      <t>ホウテイ</t>
    </rPh>
    <rPh sb="2" eb="4">
      <t>マイトシ</t>
    </rPh>
    <phoneticPr fontId="5"/>
  </si>
  <si>
    <t>燃焼設備</t>
    <rPh sb="0" eb="2">
      <t>ネンショウ</t>
    </rPh>
    <rPh sb="2" eb="4">
      <t>セツビ</t>
    </rPh>
    <phoneticPr fontId="3"/>
  </si>
  <si>
    <t>燃焼装置</t>
    <rPh sb="0" eb="2">
      <t>ネンショウ</t>
    </rPh>
    <rPh sb="2" eb="4">
      <t>ソウチ</t>
    </rPh>
    <phoneticPr fontId="3"/>
  </si>
  <si>
    <t>毎年</t>
    <rPh sb="0" eb="2">
      <t>マイトシ</t>
    </rPh>
    <phoneticPr fontId="3"/>
  </si>
  <si>
    <t>ボイラ</t>
    <phoneticPr fontId="3"/>
  </si>
  <si>
    <t>排ガス処理設備</t>
    <rPh sb="0" eb="1">
      <t>ハイ</t>
    </rPh>
    <rPh sb="3" eb="5">
      <t>ショリ</t>
    </rPh>
    <rPh sb="5" eb="7">
      <t>セツビ</t>
    </rPh>
    <phoneticPr fontId="5"/>
  </si>
  <si>
    <t>ろ過式集じん器</t>
    <rPh sb="1" eb="2">
      <t>カ</t>
    </rPh>
    <rPh sb="2" eb="3">
      <t>シキ</t>
    </rPh>
    <rPh sb="3" eb="4">
      <t>シュウ</t>
    </rPh>
    <rPh sb="6" eb="7">
      <t>キ</t>
    </rPh>
    <phoneticPr fontId="3"/>
  </si>
  <si>
    <t>2年</t>
    <rPh sb="1" eb="2">
      <t>ネン</t>
    </rPh>
    <phoneticPr fontId="5"/>
  </si>
  <si>
    <t>・</t>
  </si>
  <si>
    <t>支　払　額（各年）</t>
    <rPh sb="0" eb="1">
      <t>ササ</t>
    </rPh>
    <rPh sb="2" eb="3">
      <t>バライ</t>
    </rPh>
    <rPh sb="4" eb="5">
      <t>ガク</t>
    </rPh>
    <rPh sb="6" eb="7">
      <t>カク</t>
    </rPh>
    <rPh sb="7" eb="8">
      <t>ネン</t>
    </rPh>
    <phoneticPr fontId="5"/>
  </si>
  <si>
    <t>補修費用（保全工事等の修繕工事）</t>
    <rPh sb="0" eb="2">
      <t>ホシュウ</t>
    </rPh>
    <rPh sb="2" eb="3">
      <t>ヒ</t>
    </rPh>
    <rPh sb="3" eb="4">
      <t>ヨウ</t>
    </rPh>
    <rPh sb="5" eb="7">
      <t>ホゼン</t>
    </rPh>
    <rPh sb="7" eb="9">
      <t>コウジ</t>
    </rPh>
    <rPh sb="9" eb="10">
      <t>ナド</t>
    </rPh>
    <rPh sb="11" eb="13">
      <t>シュウゼン</t>
    </rPh>
    <rPh sb="13" eb="15">
      <t>コウジ</t>
    </rPh>
    <phoneticPr fontId="5"/>
  </si>
  <si>
    <t>ごみダンピングボックス補修</t>
    <phoneticPr fontId="3"/>
  </si>
  <si>
    <t>5年</t>
    <rPh sb="1" eb="2">
      <t>ネン</t>
    </rPh>
    <phoneticPr fontId="10"/>
  </si>
  <si>
    <t>ごみクレーンバケット交換</t>
    <phoneticPr fontId="3"/>
  </si>
  <si>
    <t>脱臭装置活性炭交換</t>
    <phoneticPr fontId="3"/>
  </si>
  <si>
    <t>毎年</t>
    <rPh sb="0" eb="2">
      <t>マイトシ</t>
    </rPh>
    <phoneticPr fontId="5"/>
  </si>
  <si>
    <t>-</t>
    <phoneticPr fontId="10"/>
  </si>
  <si>
    <t>燃焼ガス冷却設備</t>
    <rPh sb="0" eb="2">
      <t>ネンショウ</t>
    </rPh>
    <rPh sb="4" eb="6">
      <t>レイキャク</t>
    </rPh>
    <rPh sb="6" eb="8">
      <t>セツビ</t>
    </rPh>
    <phoneticPr fontId="3"/>
  </si>
  <si>
    <t>スートブロワ</t>
    <phoneticPr fontId="3"/>
  </si>
  <si>
    <t>バグフィルタろ布交換</t>
    <phoneticPr fontId="3"/>
  </si>
  <si>
    <t>支　払　額（各期）</t>
    <rPh sb="0" eb="1">
      <t>ササ</t>
    </rPh>
    <rPh sb="2" eb="3">
      <t>バライ</t>
    </rPh>
    <rPh sb="4" eb="5">
      <t>ガク</t>
    </rPh>
    <rPh sb="6" eb="8">
      <t>カクキ</t>
    </rPh>
    <phoneticPr fontId="5"/>
  </si>
  <si>
    <t>運営固定費（維持管理費、補修費用）内訳書</t>
    <rPh sb="0" eb="2">
      <t>ウンエイ</t>
    </rPh>
    <rPh sb="2" eb="5">
      <t>コテイヒ</t>
    </rPh>
    <rPh sb="6" eb="8">
      <t>イジ</t>
    </rPh>
    <rPh sb="8" eb="10">
      <t>カンリ</t>
    </rPh>
    <rPh sb="10" eb="11">
      <t>ヒ</t>
    </rPh>
    <rPh sb="12" eb="14">
      <t>ホシュウ</t>
    </rPh>
    <rPh sb="14" eb="15">
      <t>ヒ</t>
    </rPh>
    <rPh sb="15" eb="16">
      <t>ヨウ</t>
    </rPh>
    <rPh sb="17" eb="19">
      <t>ウチワケ</t>
    </rPh>
    <rPh sb="19" eb="20">
      <t>ショ</t>
    </rPh>
    <phoneticPr fontId="44"/>
  </si>
  <si>
    <t>維持管理費（法定点検・定期点検等）</t>
    <rPh sb="0" eb="2">
      <t>イジ</t>
    </rPh>
    <rPh sb="2" eb="4">
      <t>カンリ</t>
    </rPh>
    <rPh sb="4" eb="5">
      <t>ヒ</t>
    </rPh>
    <rPh sb="6" eb="8">
      <t>ホウテイ</t>
    </rPh>
    <rPh sb="8" eb="10">
      <t>テンケン</t>
    </rPh>
    <rPh sb="11" eb="13">
      <t>テイキ</t>
    </rPh>
    <rPh sb="13" eb="15">
      <t>テンケン</t>
    </rPh>
    <rPh sb="15" eb="16">
      <t>ナド</t>
    </rPh>
    <phoneticPr fontId="5"/>
  </si>
  <si>
    <t>運営固定費（維持管理費、補修費用）内訳書　</t>
    <rPh sb="12" eb="14">
      <t>ホシュウ</t>
    </rPh>
    <rPh sb="14" eb="15">
      <t>ヒ</t>
    </rPh>
    <rPh sb="15" eb="16">
      <t>ヨウ</t>
    </rPh>
    <rPh sb="19" eb="20">
      <t>ショ</t>
    </rPh>
    <phoneticPr fontId="3"/>
  </si>
  <si>
    <t>運営固定費（運転経費、その他費用）内訳書</t>
    <rPh sb="6" eb="8">
      <t>ウンテン</t>
    </rPh>
    <rPh sb="8" eb="10">
      <t>ケイヒ</t>
    </rPh>
    <rPh sb="17" eb="19">
      <t>ウチワケ</t>
    </rPh>
    <rPh sb="19" eb="20">
      <t>ショ</t>
    </rPh>
    <phoneticPr fontId="3"/>
  </si>
  <si>
    <t>運営固定費（人件費）内訳書</t>
    <rPh sb="10" eb="12">
      <t>ウチワケ</t>
    </rPh>
    <rPh sb="12" eb="13">
      <t>ショ</t>
    </rPh>
    <phoneticPr fontId="3"/>
  </si>
  <si>
    <t>運営固定費（運転経費、その他経費）内訳書</t>
    <rPh sb="0" eb="2">
      <t>ウンエイ</t>
    </rPh>
    <rPh sb="2" eb="5">
      <t>コテイヒ</t>
    </rPh>
    <rPh sb="6" eb="8">
      <t>ウンテン</t>
    </rPh>
    <rPh sb="8" eb="10">
      <t>ケイヒ</t>
    </rPh>
    <rPh sb="13" eb="14">
      <t>タ</t>
    </rPh>
    <rPh sb="14" eb="16">
      <t>ケイヒ</t>
    </rPh>
    <rPh sb="17" eb="19">
      <t>ウチワケ</t>
    </rPh>
    <rPh sb="19" eb="20">
      <t>ショ</t>
    </rPh>
    <phoneticPr fontId="44"/>
  </si>
  <si>
    <t>運営固定費（人件費）内訳書</t>
    <rPh sb="0" eb="2">
      <t>ウンエイ</t>
    </rPh>
    <rPh sb="2" eb="5">
      <t>コテイヒ</t>
    </rPh>
    <rPh sb="6" eb="9">
      <t>ジンケンヒ</t>
    </rPh>
    <rPh sb="10" eb="12">
      <t>ウチワケ</t>
    </rPh>
    <rPh sb="12" eb="13">
      <t>ショ</t>
    </rPh>
    <phoneticPr fontId="44"/>
  </si>
  <si>
    <t>第10-10号</t>
    <phoneticPr fontId="3"/>
  </si>
  <si>
    <t>（単位：円）</t>
    <rPh sb="1" eb="3">
      <t>タンイ</t>
    </rPh>
    <rPh sb="4" eb="5">
      <t>エン</t>
    </rPh>
    <phoneticPr fontId="5"/>
  </si>
  <si>
    <t>電気代</t>
    <rPh sb="0" eb="3">
      <t>デンキダイ</t>
    </rPh>
    <phoneticPr fontId="3"/>
  </si>
  <si>
    <t>灯油代</t>
    <rPh sb="0" eb="2">
      <t>トウユ</t>
    </rPh>
    <rPh sb="2" eb="3">
      <t>ダイ</t>
    </rPh>
    <phoneticPr fontId="3"/>
  </si>
  <si>
    <t>上記以外</t>
    <rPh sb="0" eb="2">
      <t>ジョウキ</t>
    </rPh>
    <rPh sb="2" eb="4">
      <t>イガイ</t>
    </rPh>
    <phoneticPr fontId="3"/>
  </si>
  <si>
    <t>※　合計には、各費目の22年間の総額を記載すること</t>
    <rPh sb="2" eb="4">
      <t>ゴウケイ</t>
    </rPh>
    <rPh sb="7" eb="8">
      <t>カク</t>
    </rPh>
    <phoneticPr fontId="3"/>
  </si>
  <si>
    <t xml:space="preserve">※　消費税を除いた金額を記入すること
</t>
    <phoneticPr fontId="3"/>
  </si>
  <si>
    <t>※　物価変動を除いた金額を記入すること</t>
    <phoneticPr fontId="3"/>
  </si>
  <si>
    <t xml:space="preserve">※　様式第8号入札書及び関係する様式の金額と整合を図ること
</t>
    <phoneticPr fontId="3"/>
  </si>
  <si>
    <t>※　一円未満は切り捨てること。 ただし、表示は千円単位とする（表示設定を千円単位としているので、入力は一円単位で入力すること（1000と入力すると1と表示される設定となっている。））</t>
    <phoneticPr fontId="3"/>
  </si>
  <si>
    <t>第１期</t>
    <rPh sb="0" eb="1">
      <t>ダイ</t>
    </rPh>
    <rPh sb="2" eb="3">
      <t>キ</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</si>
  <si>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</si>
  <si>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</si>
  <si>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</si>
  <si>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第５期</t>
    <rPh sb="0" eb="1">
      <t>ダイ</t>
    </rPh>
    <rPh sb="2" eb="3">
      <t>キ</t>
    </rPh>
    <phoneticPr fontId="3"/>
  </si>
  <si>
    <t>※　一円未満は切り捨てること。</t>
    <phoneticPr fontId="3"/>
  </si>
  <si>
    <t>※　消費税を除いた金額を記入すること</t>
    <phoneticPr fontId="3"/>
  </si>
  <si>
    <t xml:space="preserve">
※　様式第8号入札書及び関係する様式の金額と整合を図ること
</t>
    <phoneticPr fontId="3"/>
  </si>
  <si>
    <t>※　運営変動費は、様式第10-6号の変動費単価(提案)(円/ｔ)×計画処理量 40,833tで計算すること。</t>
    <phoneticPr fontId="3"/>
  </si>
  <si>
    <t>2025年度</t>
    <rPh sb="4" eb="6">
      <t>ネンド</t>
    </rPh>
    <phoneticPr fontId="3"/>
  </si>
  <si>
    <t>2026年度</t>
    <rPh sb="4" eb="6">
      <t>ネンド</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</si>
  <si>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</si>
  <si>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</si>
  <si>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</si>
  <si>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</si>
  <si>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</si>
  <si>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</si>
  <si>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</si>
  <si>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</si>
  <si>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</si>
  <si>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2036年度</t>
    <rPh sb="4" eb="6">
      <t>ネンド</t>
    </rPh>
    <phoneticPr fontId="3"/>
  </si>
  <si>
    <t>2037年度</t>
    <rPh sb="4" eb="6">
      <t>ネンド</t>
    </rPh>
    <phoneticPr fontId="3"/>
  </si>
  <si>
    <t>2038年度</t>
    <rPh sb="4" eb="6">
      <t>ネンド</t>
    </rPh>
    <phoneticPr fontId="3"/>
  </si>
  <si>
    <t>2039年度</t>
    <rPh sb="4" eb="6">
      <t>ネンド</t>
    </rPh>
    <phoneticPr fontId="3"/>
  </si>
  <si>
    <t>2040年度</t>
    <rPh sb="4" eb="6">
      <t>ネンド</t>
    </rPh>
    <phoneticPr fontId="3"/>
  </si>
  <si>
    <t>2041年度</t>
    <rPh sb="4" eb="6">
      <t>ネンド</t>
    </rPh>
    <phoneticPr fontId="3"/>
  </si>
  <si>
    <t>2042年度</t>
    <rPh sb="4" eb="6">
      <t>ネンド</t>
    </rPh>
    <phoneticPr fontId="3"/>
  </si>
  <si>
    <t>2043年度</t>
    <rPh sb="4" eb="6">
      <t>ネンド</t>
    </rPh>
    <phoneticPr fontId="3"/>
  </si>
  <si>
    <t>2044年度</t>
    <rPh sb="4" eb="6">
      <t>ネンド</t>
    </rPh>
    <phoneticPr fontId="3"/>
  </si>
  <si>
    <t>2045年度</t>
    <rPh sb="4" eb="6">
      <t>ネンド</t>
    </rPh>
    <phoneticPr fontId="3"/>
  </si>
  <si>
    <t>2046年度</t>
    <rPh sb="4" eb="6">
      <t>ネンド</t>
    </rPh>
    <phoneticPr fontId="3"/>
  </si>
  <si>
    <t>※　運営変動費は、様式第10-6号の変動費単価（提案）（円/ｔ）×計画処理量 40,833tで計算すること。</t>
    <rPh sb="18" eb="20">
      <t>ヘンドウ</t>
    </rPh>
    <rPh sb="20" eb="21">
      <t>ヒ</t>
    </rPh>
    <rPh sb="21" eb="23">
      <t>タンカ</t>
    </rPh>
    <rPh sb="24" eb="26">
      <t>テイアン</t>
    </rPh>
    <rPh sb="28" eb="29">
      <t>エン</t>
    </rPh>
    <phoneticPr fontId="3"/>
  </si>
  <si>
    <t>　　　　　　　　　　年度
　費目</t>
    <rPh sb="15" eb="17">
      <t>ヒモク</t>
    </rPh>
    <phoneticPr fontId="3"/>
  </si>
  <si>
    <t>　　　　　　　　　年　度
　項　目</t>
    <rPh sb="9" eb="10">
      <t>トシ</t>
    </rPh>
    <rPh sb="11" eb="12">
      <t>タビ</t>
    </rPh>
    <rPh sb="15" eb="16">
      <t>コウ</t>
    </rPh>
    <rPh sb="17" eb="18">
      <t>メ</t>
    </rPh>
    <phoneticPr fontId="3"/>
  </si>
  <si>
    <t>　　　　　　　　　　　年　度
　項　目</t>
    <rPh sb="17" eb="18">
      <t>コウ</t>
    </rPh>
    <rPh sb="19" eb="20">
      <t>メ</t>
    </rPh>
    <phoneticPr fontId="59"/>
  </si>
  <si>
    <t>のセルに回答すること</t>
    <rPh sb="4" eb="6">
      <t>カイトウ</t>
    </rPh>
    <phoneticPr fontId="4"/>
  </si>
  <si>
    <t>施設整備費については、循環型社会形成推進交付金を使用した場合について回答すること</t>
    <rPh sb="0" eb="2">
      <t>シセツ</t>
    </rPh>
    <rPh sb="2" eb="4">
      <t>セイビ</t>
    </rPh>
    <rPh sb="34" eb="36">
      <t>カイトウ</t>
    </rPh>
    <phoneticPr fontId="3"/>
  </si>
  <si>
    <r>
      <t>金額については、合計欄までは</t>
    </r>
    <r>
      <rPr>
        <u/>
        <sz val="11"/>
        <color rgb="FFFF0000"/>
        <rFont val="HGｺﾞｼｯｸM"/>
        <family val="3"/>
        <charset val="128"/>
      </rPr>
      <t>税抜</t>
    </r>
    <r>
      <rPr>
        <sz val="11"/>
        <rFont val="HGｺﾞｼｯｸM"/>
        <family val="3"/>
        <charset val="128"/>
      </rPr>
      <t>で回答すること</t>
    </r>
    <rPh sb="0" eb="2">
      <t>キンガク</t>
    </rPh>
    <rPh sb="8" eb="10">
      <t>ゴウケイ</t>
    </rPh>
    <rPh sb="10" eb="11">
      <t>ラン</t>
    </rPh>
    <rPh sb="14" eb="15">
      <t>ゼイ</t>
    </rPh>
    <rPh sb="15" eb="16">
      <t>ヌ</t>
    </rPh>
    <rPh sb="17" eb="19">
      <t>カイトウ</t>
    </rPh>
    <phoneticPr fontId="36"/>
  </si>
  <si>
    <t>一円未満は切り捨てること。ただし、表示は千円単位とする（表示設定を千円単位としているので、入力は一円単位で入力すること（1000と入力すると1と表示される設定となっている。））</t>
    <phoneticPr fontId="3"/>
  </si>
  <si>
    <t>物価変動を除いた金額を記入すること</t>
    <phoneticPr fontId="3"/>
  </si>
  <si>
    <t>入札書様式第８号と整合を図ること</t>
    <rPh sb="0" eb="2">
      <t>ニュウサツ</t>
    </rPh>
    <rPh sb="2" eb="3">
      <t>ショ</t>
    </rPh>
    <rPh sb="3" eb="5">
      <t>ヨウシキ</t>
    </rPh>
    <rPh sb="5" eb="6">
      <t>ダイ</t>
    </rPh>
    <rPh sb="7" eb="8">
      <t>ゴウ</t>
    </rPh>
    <rPh sb="9" eb="11">
      <t>セイゴウ</t>
    </rPh>
    <rPh sb="12" eb="13">
      <t>ハカ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</si>
</sst>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0\)"/>
    <numFmt numFmtId="177" formatCode="&quot;平成&quot;General&quot;年度&quot;"/>
    <numFmt numFmtId="178" formatCode="#,##0_ "/>
    <numFmt numFmtId="179" formatCode="#,##0;&quot;▲ &quot;#,##0"/>
    <numFmt numFmtId="180" formatCode="0.00_);[Red]\(0.00\)"/>
    <numFmt numFmtId="181" formatCode="#,##0_);[Red]\(#,##0\)"/>
    <numFmt numFmtId="182" formatCode="#,##0.00000"/>
    <numFmt numFmtId="183" formatCode="#,##0.00_ "/>
    <numFmt numFmtId="184" formatCode="#,##0.000;[Red]\-#,##0.000"/>
    <numFmt numFmtId="185" formatCode="#,##0.000000_ "/>
    <numFmt numFmtId="186" formatCode="#,##0.0;[Red]\-#,##0.0"/>
    <numFmt numFmtId="187" formatCode="0_ "/>
    <numFmt numFmtId="188" formatCode="#,##0_ ;[Red]\-#,##0\ "/>
    <numFmt numFmtId="189" formatCode="0_);[Red]\(0\)"/>
    <numFmt numFmtId="190" formatCode="General&quot;年度&quot;"/>
    <numFmt numFmtId="191" formatCode="#,##0,"/>
    <numFmt numFmtId="192" formatCode="#,##0,;&quot;▲ &quot;#,##0,"/>
  </numFmts>
  <fonts count="113" x14ac:knownFonts="1">
    <font>
      <sz val="11"/>
      <color theme="1"/>
      <name val="游ゴシック"/>
      <family val="2"/>
      <charset val="128"/>
      <scheme val="minor"/>
    </font>
    <font>
      <sz val="11"/>
      <color theme="1"/>
      <name val="ＭＳ Ｐゴシック"/>
      <family val="2"/>
      <charset val="128"/>
    </font>
    <font>
      <sz val="16"/>
      <color theme="1"/>
      <name val="ＭＳ Ｐゴシック"/>
      <family val="2"/>
      <charset val="128"/>
    </font>
    <font>
      <sz val="6"/>
      <name val="游ゴシック"/>
      <family val="2"/>
      <charset val="128"/>
      <scheme val="minor"/>
    </font>
    <font>
      <sz val="6"/>
      <name val="ＭＳ Ｐゴシック"/>
      <family val="2"/>
      <charset val="128"/>
    </font>
    <font>
      <sz val="6"/>
      <name val="ＭＳ Ｐゴシック"/>
      <family val="3"/>
      <charset val="128"/>
    </font>
    <font>
      <sz val="16"/>
      <color theme="1"/>
      <name val="HGｺﾞｼｯｸM"/>
      <family val="3"/>
      <charset val="128"/>
    </font>
    <font>
      <sz val="11"/>
      <color theme="1"/>
      <name val="HGｺﾞｼｯｸM"/>
      <family val="3"/>
      <charset val="128"/>
    </font>
    <font>
      <sz val="10"/>
      <name val="HGｺﾞｼｯｸM"/>
      <family val="3"/>
      <charset val="128"/>
    </font>
    <font>
      <sz val="10"/>
      <color rgb="FFFF0000"/>
      <name val="HGｺﾞｼｯｸM"/>
      <family val="3"/>
      <charset val="128"/>
    </font>
    <font>
      <sz val="11"/>
      <name val="ＭＳ 明朝"/>
      <family val="1"/>
      <charset val="128"/>
    </font>
    <font>
      <sz val="9"/>
      <name val="ＭＳ 明朝"/>
      <family val="1"/>
      <charset val="128"/>
    </font>
    <font>
      <sz val="9"/>
      <name val="HGｺﾞｼｯｸM"/>
      <family val="3"/>
      <charset val="128"/>
    </font>
    <font>
      <sz val="9"/>
      <color rgb="FFFF0000"/>
      <name val="HGｺﾞｼｯｸM"/>
      <family val="3"/>
      <charset val="128"/>
    </font>
    <font>
      <sz val="11"/>
      <name val="HGｺﾞｼｯｸM"/>
      <family val="3"/>
      <charset val="128"/>
    </font>
    <font>
      <sz val="10"/>
      <color theme="1"/>
      <name val="ＭＳ Ｐゴシック"/>
      <family val="2"/>
      <charset val="128"/>
    </font>
    <font>
      <sz val="9"/>
      <color theme="1"/>
      <name val="HGｺﾞｼｯｸM"/>
      <family val="3"/>
      <charset val="128"/>
    </font>
    <font>
      <sz val="9"/>
      <color theme="1"/>
      <name val="ＭＳ Ｐゴシック"/>
      <family val="2"/>
      <charset val="128"/>
    </font>
    <font>
      <sz val="11"/>
      <name val="ＭＳ ゴシック"/>
      <family val="3"/>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1"/>
      <color theme="1"/>
      <name val="游ゴシック"/>
      <family val="3"/>
      <charset val="128"/>
      <scheme val="minor"/>
    </font>
    <font>
      <sz val="14"/>
      <color indexed="8"/>
      <name val="HGｺﾞｼｯｸM"/>
      <family val="3"/>
      <charset val="128"/>
    </font>
    <font>
      <sz val="10"/>
      <color indexed="8"/>
      <name val="HGｺﾞｼｯｸM"/>
      <family val="3"/>
      <charset val="128"/>
    </font>
    <font>
      <sz val="10"/>
      <color theme="1"/>
      <name val="HGｺﾞｼｯｸM"/>
      <family val="3"/>
      <charset val="128"/>
    </font>
    <font>
      <sz val="16"/>
      <color theme="1"/>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11"/>
      <name val="ＭＳ Ｐゴシック"/>
      <family val="3"/>
      <charset val="128"/>
    </font>
    <font>
      <sz val="12"/>
      <name val="ＭＳ 明朝"/>
      <family val="1"/>
      <charset val="128"/>
    </font>
    <font>
      <b/>
      <sz val="14"/>
      <name val="HGｺﾞｼｯｸM"/>
      <family val="3"/>
      <charset val="128"/>
    </font>
    <font>
      <sz val="14"/>
      <name val="ＭＳ 明朝"/>
      <family val="1"/>
      <charset val="128"/>
    </font>
    <font>
      <sz val="14"/>
      <name val="HGｺﾞｼｯｸM"/>
      <family val="3"/>
      <charset val="128"/>
    </font>
    <font>
      <sz val="7"/>
      <name val="ＭＳ 明朝"/>
      <family val="1"/>
      <charset val="128"/>
    </font>
    <font>
      <u/>
      <sz val="11"/>
      <color rgb="FFFF0000"/>
      <name val="HGｺﾞｼｯｸM"/>
      <family val="3"/>
      <charset val="128"/>
    </font>
    <font>
      <sz val="7"/>
      <name val="ＭＳ Ｐ明朝"/>
      <family val="1"/>
      <charset val="128"/>
    </font>
    <font>
      <sz val="11"/>
      <name val="ＭＳ Ｐゴシック"/>
      <family val="2"/>
      <charset val="128"/>
    </font>
    <font>
      <sz val="11"/>
      <name val="Century"/>
      <family val="1"/>
    </font>
    <font>
      <sz val="10"/>
      <name val="Century"/>
      <family val="1"/>
    </font>
    <font>
      <sz val="12"/>
      <name val="HGｺﾞｼｯｸM"/>
      <family val="3"/>
      <charset val="128"/>
    </font>
    <font>
      <sz val="7"/>
      <name val="HGｺﾞｼｯｸM"/>
      <family val="3"/>
      <charset val="128"/>
    </font>
    <font>
      <u/>
      <sz val="11"/>
      <color indexed="12"/>
      <name val="ＭＳ Ｐゴシック"/>
      <family val="3"/>
      <charset val="128"/>
    </font>
    <font>
      <sz val="10.5"/>
      <name val="ＭＳ 明朝"/>
      <family val="1"/>
      <charset val="128"/>
    </font>
    <font>
      <sz val="26"/>
      <name val="ＭＳ 明朝"/>
      <family val="1"/>
      <charset val="128"/>
    </font>
    <font>
      <sz val="16"/>
      <name val="ＭＳ 明朝"/>
      <family val="1"/>
      <charset val="128"/>
    </font>
    <font>
      <sz val="11"/>
      <color indexed="12"/>
      <name val="HGｺﾞｼｯｸM"/>
      <family val="3"/>
      <charset val="128"/>
    </font>
    <font>
      <b/>
      <sz val="11"/>
      <name val="HGｺﾞｼｯｸM"/>
      <family val="3"/>
      <charset val="128"/>
    </font>
    <font>
      <i/>
      <sz val="10"/>
      <name val="HGｺﾞｼｯｸM"/>
      <family val="3"/>
      <charset val="128"/>
    </font>
    <font>
      <b/>
      <sz val="10"/>
      <name val="HGｺﾞｼｯｸM"/>
      <family val="3"/>
      <charset val="128"/>
    </font>
    <font>
      <sz val="10"/>
      <name val="ＭＳ 明朝"/>
      <family val="1"/>
      <charset val="128"/>
    </font>
    <font>
      <sz val="14"/>
      <name val="HGPｺﾞｼｯｸM"/>
      <family val="3"/>
      <charset val="128"/>
    </font>
    <font>
      <sz val="11"/>
      <name val="HGPｺﾞｼｯｸM"/>
      <family val="3"/>
      <charset val="128"/>
    </font>
    <font>
      <sz val="10"/>
      <name val="HGPｺﾞｼｯｸM"/>
      <family val="3"/>
      <charset val="128"/>
    </font>
    <font>
      <b/>
      <sz val="10"/>
      <color theme="1"/>
      <name val="HGPｺﾞｼｯｸM"/>
      <family val="3"/>
      <charset val="128"/>
    </font>
    <font>
      <sz val="12"/>
      <name val="HGPｺﾞｼｯｸM"/>
      <family val="3"/>
      <charset val="128"/>
    </font>
    <font>
      <b/>
      <sz val="10"/>
      <color indexed="43"/>
      <name val="HGPｺﾞｼｯｸM"/>
      <family val="3"/>
      <charset val="128"/>
    </font>
    <font>
      <sz val="12"/>
      <name val="Century"/>
      <family val="1"/>
    </font>
    <font>
      <sz val="11"/>
      <color indexed="48"/>
      <name val="HGｺﾞｼｯｸM"/>
      <family val="3"/>
      <charset val="128"/>
    </font>
    <font>
      <sz val="10"/>
      <name val="ＭＳ Ｐゴシック"/>
      <family val="3"/>
      <charset val="128"/>
    </font>
    <font>
      <b/>
      <i/>
      <sz val="11"/>
      <color indexed="10"/>
      <name val="HGｺﾞｼｯｸM"/>
      <family val="3"/>
      <charset val="128"/>
    </font>
    <font>
      <i/>
      <sz val="11"/>
      <color indexed="10"/>
      <name val="ＭＳ 明朝"/>
      <family val="1"/>
      <charset val="128"/>
    </font>
    <font>
      <b/>
      <i/>
      <sz val="10"/>
      <color indexed="10"/>
      <name val="HGｺﾞｼｯｸM"/>
      <family val="3"/>
      <charset val="128"/>
    </font>
    <font>
      <sz val="11"/>
      <color indexed="8"/>
      <name val="HGｺﾞｼｯｸM"/>
      <family val="3"/>
      <charset val="128"/>
    </font>
    <font>
      <vertAlign val="subscript"/>
      <sz val="11"/>
      <name val="HGｺﾞｼｯｸM"/>
      <family val="3"/>
      <charset val="128"/>
    </font>
    <font>
      <sz val="6"/>
      <name val="游ゴシック"/>
      <family val="3"/>
      <charset val="128"/>
      <scheme val="minor"/>
    </font>
    <font>
      <vertAlign val="superscript"/>
      <sz val="11"/>
      <name val="HGｺﾞｼｯｸM"/>
      <family val="3"/>
      <charset val="128"/>
    </font>
    <font>
      <sz val="12"/>
      <name val="ＭＳ Ｐ明朝"/>
      <family val="1"/>
      <charset val="128"/>
    </font>
    <font>
      <b/>
      <sz val="14"/>
      <name val="ＭＳ ゴシック"/>
      <family val="3"/>
      <charset val="128"/>
    </font>
    <font>
      <b/>
      <sz val="11"/>
      <name val="ＭＳ 明朝"/>
      <family val="1"/>
      <charset val="128"/>
    </font>
    <font>
      <b/>
      <sz val="10"/>
      <name val="ＭＳ 明朝"/>
      <family val="1"/>
      <charset val="128"/>
    </font>
    <font>
      <sz val="10"/>
      <name val="ＭＳ Ｐ明朝"/>
      <family val="1"/>
      <charset val="128"/>
    </font>
    <font>
      <sz val="11"/>
      <color theme="1"/>
      <name val="游ゴシック"/>
      <family val="2"/>
      <charset val="128"/>
      <scheme val="minor"/>
    </font>
    <font>
      <sz val="11"/>
      <color theme="1"/>
      <name val="HGｺﾞｼｯｸM"/>
      <family val="2"/>
      <charset val="128"/>
    </font>
    <font>
      <sz val="6"/>
      <name val="HGｺﾞｼｯｸM"/>
      <family val="2"/>
      <charset val="128"/>
    </font>
    <font>
      <sz val="14"/>
      <color rgb="FFCCFFCC"/>
      <name val="HGｺﾞｼｯｸM"/>
      <family val="3"/>
      <charset val="128"/>
    </font>
    <font>
      <b/>
      <u/>
      <sz val="11"/>
      <name val="HGｺﾞｼｯｸM"/>
      <family val="3"/>
      <charset val="128"/>
    </font>
    <font>
      <sz val="11"/>
      <color rgb="FFCCFFCC"/>
      <name val="HGｺﾞｼｯｸM"/>
      <family val="3"/>
      <charset val="128"/>
    </font>
    <font>
      <sz val="14"/>
      <color theme="1"/>
      <name val="HGｺﾞｼｯｸM"/>
      <family val="2"/>
      <charset val="128"/>
    </font>
    <font>
      <sz val="9"/>
      <color theme="1"/>
      <name val="HGｺﾞｼｯｸM"/>
      <family val="2"/>
      <charset val="128"/>
    </font>
    <font>
      <sz val="11"/>
      <color rgb="FF0070C0"/>
      <name val="HGｺﾞｼｯｸM"/>
      <family val="3"/>
      <charset val="128"/>
    </font>
    <font>
      <vertAlign val="superscript"/>
      <sz val="11"/>
      <color theme="1"/>
      <name val="HGｺﾞｼｯｸM"/>
      <family val="3"/>
      <charset val="128"/>
    </font>
    <font>
      <vertAlign val="subscript"/>
      <sz val="11"/>
      <color theme="1"/>
      <name val="HGｺﾞｼｯｸM"/>
      <family val="3"/>
      <charset val="128"/>
    </font>
    <font>
      <strike/>
      <sz val="11"/>
      <name val="HGｺﾞｼｯｸM"/>
      <family val="3"/>
      <charset val="128"/>
    </font>
    <font>
      <sz val="11"/>
      <color rgb="FFFF0000"/>
      <name val="HGｺﾞｼｯｸM"/>
      <family val="3"/>
      <charset val="128"/>
    </font>
    <font>
      <sz val="11"/>
      <color rgb="FF00B050"/>
      <name val="HGｺﾞｼｯｸM"/>
      <family val="3"/>
      <charset val="128"/>
    </font>
    <font>
      <sz val="10.5"/>
      <name val="HGｺﾞｼｯｸM"/>
      <family val="3"/>
      <charset val="128"/>
    </font>
    <font>
      <sz val="28"/>
      <name val="HGｺﾞｼｯｸM"/>
      <family val="3"/>
      <charset val="128"/>
    </font>
    <font>
      <i/>
      <sz val="10"/>
      <name val="ＭＳ 明朝"/>
      <family val="1"/>
      <charset val="128"/>
    </font>
    <font>
      <b/>
      <sz val="14"/>
      <color indexed="8"/>
      <name val="HGｺﾞｼｯｸM"/>
      <family val="3"/>
      <charset val="128"/>
    </font>
    <font>
      <sz val="14"/>
      <color theme="1"/>
      <name val="HGｺﾞｼｯｸM"/>
      <family val="3"/>
      <charset val="128"/>
    </font>
    <font>
      <sz val="12"/>
      <color theme="1"/>
      <name val="HGｺﾞｼｯｸM"/>
      <family val="3"/>
      <charset val="128"/>
    </font>
    <font>
      <sz val="9"/>
      <color rgb="FFFFFF00"/>
      <name val="HGｺﾞｼｯｸM"/>
      <family val="3"/>
      <charset val="128"/>
    </font>
    <font>
      <sz val="9"/>
      <color theme="3" tint="0.39997558519241921"/>
      <name val="HGｺﾞｼｯｸM"/>
      <family val="3"/>
      <charset val="128"/>
    </font>
    <font>
      <i/>
      <sz val="9"/>
      <color theme="1"/>
      <name val="HGｺﾞｼｯｸM"/>
      <family val="3"/>
      <charset val="128"/>
    </font>
    <font>
      <b/>
      <sz val="16"/>
      <name val="HGｺﾞｼｯｸM"/>
      <family val="3"/>
      <charset val="128"/>
    </font>
    <font>
      <sz val="16"/>
      <name val="HGｺﾞｼｯｸM"/>
      <family val="3"/>
      <charset val="128"/>
    </font>
    <font>
      <sz val="6"/>
      <name val="ＭＳ ゴシック"/>
      <family val="3"/>
      <charset val="128"/>
    </font>
    <font>
      <vertAlign val="superscript"/>
      <sz val="10"/>
      <color theme="1"/>
      <name val="HGｺﾞｼｯｸM"/>
      <family val="3"/>
      <charset val="128"/>
    </font>
    <font>
      <sz val="11"/>
      <color theme="0"/>
      <name val="HGｺﾞｼｯｸM"/>
      <family val="3"/>
      <charset val="128"/>
    </font>
    <font>
      <sz val="13"/>
      <name val="HGｺﾞｼｯｸM"/>
      <family val="3"/>
      <charset val="128"/>
    </font>
    <font>
      <sz val="12"/>
      <color theme="1"/>
      <name val="ＭＳ ゴシック"/>
      <family val="3"/>
      <charset val="128"/>
    </font>
    <font>
      <vertAlign val="subscript"/>
      <sz val="12"/>
      <color theme="1"/>
      <name val="ＭＳ ゴシック"/>
      <family val="3"/>
      <charset val="128"/>
    </font>
    <font>
      <sz val="12"/>
      <name val="ＭＳ Ｐゴシック"/>
      <family val="3"/>
      <charset val="128"/>
    </font>
    <font>
      <vertAlign val="subscript"/>
      <sz val="10"/>
      <color theme="1"/>
      <name val="HGｺﾞｼｯｸM"/>
      <family val="3"/>
      <charset val="128"/>
    </font>
    <font>
      <b/>
      <sz val="12"/>
      <name val="ＭＳ 明朝"/>
      <family val="1"/>
      <charset val="128"/>
    </font>
    <font>
      <u/>
      <sz val="10"/>
      <name val="HGｺﾞｼｯｸM"/>
      <family val="3"/>
      <charset val="128"/>
    </font>
    <font>
      <sz val="14"/>
      <name val="ＭＳ ゴシック"/>
      <family val="3"/>
      <charset val="128"/>
    </font>
    <font>
      <sz val="14"/>
      <color rgb="FFFF0000"/>
      <name val="HGｺﾞｼｯｸM"/>
      <family val="3"/>
      <charset val="128"/>
    </font>
    <font>
      <strike/>
      <sz val="10"/>
      <name val="HGｺﾞｼｯｸM"/>
      <family val="3"/>
      <charset val="128"/>
    </font>
    <font>
      <strike/>
      <sz val="11"/>
      <color rgb="FFFF0000"/>
      <name val="HGｺﾞｼｯｸM"/>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9"/>
        <bgColor indexed="64"/>
      </patternFill>
    </fill>
    <fill>
      <patternFill patternType="solid">
        <fgColor theme="0"/>
        <bgColor indexed="64"/>
      </patternFill>
    </fill>
    <fill>
      <patternFill patternType="solid">
        <fgColor rgb="FFD9D9D9"/>
        <bgColor indexed="64"/>
      </patternFill>
    </fill>
    <fill>
      <patternFill patternType="solid">
        <fgColor rgb="FFCCFFCC"/>
        <bgColor indexed="64"/>
      </patternFill>
    </fill>
    <fill>
      <patternFill patternType="solid">
        <fgColor theme="2"/>
        <bgColor indexed="64"/>
      </patternFill>
    </fill>
    <fill>
      <patternFill patternType="solid">
        <fgColor rgb="FFFFC000"/>
        <bgColor indexed="64"/>
      </patternFill>
    </fill>
  </fills>
  <borders count="4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8"/>
      </bottom>
      <diagonal/>
    </border>
    <border>
      <left/>
      <right/>
      <top/>
      <bottom style="thin">
        <color indexed="8"/>
      </bottom>
      <diagonal/>
    </border>
    <border>
      <left/>
      <right style="double">
        <color indexed="64"/>
      </right>
      <top/>
      <bottom style="thin">
        <color indexed="8"/>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style="double">
        <color indexed="64"/>
      </right>
      <top style="thin">
        <color indexed="8"/>
      </top>
      <bottom style="thin">
        <color indexed="64"/>
      </bottom>
      <diagonal/>
    </border>
    <border>
      <left style="double">
        <color indexed="64"/>
      </left>
      <right style="thin">
        <color indexed="64"/>
      </right>
      <top/>
      <bottom style="thin">
        <color indexed="8"/>
      </bottom>
      <diagonal/>
    </border>
    <border>
      <left style="thin">
        <color indexed="64"/>
      </left>
      <right style="double">
        <color indexed="64"/>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double">
        <color indexed="64"/>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double">
        <color indexed="64"/>
      </left>
      <right style="hair">
        <color indexed="64"/>
      </right>
      <top style="hair">
        <color indexed="8"/>
      </top>
      <bottom style="hair">
        <color indexed="8"/>
      </bottom>
      <diagonal/>
    </border>
    <border>
      <left style="hair">
        <color indexed="64"/>
      </left>
      <right style="thin">
        <color indexed="64"/>
      </right>
      <top style="hair">
        <color indexed="8"/>
      </top>
      <bottom style="hair">
        <color indexed="8"/>
      </bottom>
      <diagonal/>
    </border>
    <border>
      <left style="thin">
        <color indexed="64"/>
      </left>
      <right style="hair">
        <color indexed="64"/>
      </right>
      <top style="hair">
        <color indexed="8"/>
      </top>
      <bottom style="hair">
        <color indexed="8"/>
      </bottom>
      <diagonal/>
    </border>
    <border>
      <left style="double">
        <color indexed="64"/>
      </left>
      <right style="medium">
        <color indexed="64"/>
      </right>
      <top style="hair">
        <color indexed="64"/>
      </top>
      <bottom style="hair">
        <color indexed="64"/>
      </bottom>
      <diagonal/>
    </border>
    <border>
      <left style="hair">
        <color indexed="64"/>
      </left>
      <right/>
      <top style="hair">
        <color indexed="8"/>
      </top>
      <bottom style="hair">
        <color indexed="8"/>
      </bottom>
      <diagonal/>
    </border>
    <border>
      <left style="thin">
        <color indexed="8"/>
      </left>
      <right style="thin">
        <color indexed="8"/>
      </right>
      <top/>
      <bottom style="thin">
        <color indexed="8"/>
      </bottom>
      <diagonal/>
    </border>
    <border>
      <left style="thin">
        <color indexed="8"/>
      </left>
      <right/>
      <top style="hair">
        <color indexed="8"/>
      </top>
      <bottom style="thin">
        <color indexed="8"/>
      </bottom>
      <diagonal/>
    </border>
    <border>
      <left style="hair">
        <color indexed="64"/>
      </left>
      <right style="thin">
        <color indexed="64"/>
      </right>
      <top style="hair">
        <color indexed="8"/>
      </top>
      <bottom style="thin">
        <color indexed="64"/>
      </bottom>
      <diagonal/>
    </border>
    <border>
      <left style="thin">
        <color indexed="64"/>
      </left>
      <right style="hair">
        <color indexed="64"/>
      </right>
      <top style="hair">
        <color indexed="8"/>
      </top>
      <bottom style="thin">
        <color indexed="64"/>
      </bottom>
      <diagonal/>
    </border>
    <border>
      <left/>
      <right style="double">
        <color indexed="64"/>
      </right>
      <top style="hair">
        <color indexed="8"/>
      </top>
      <bottom style="hair">
        <color indexed="8"/>
      </bottom>
      <diagonal/>
    </border>
    <border>
      <left style="double">
        <color indexed="64"/>
      </left>
      <right/>
      <top/>
      <bottom style="hair">
        <color indexed="8"/>
      </bottom>
      <diagonal/>
    </border>
    <border>
      <left style="hair">
        <color indexed="64"/>
      </left>
      <right style="hair">
        <color indexed="64"/>
      </right>
      <top/>
      <bottom style="hair">
        <color indexed="8"/>
      </bottom>
      <diagonal/>
    </border>
    <border>
      <left style="double">
        <color indexed="64"/>
      </left>
      <right style="hair">
        <color indexed="64"/>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thin">
        <color indexed="64"/>
      </left>
      <right style="hair">
        <color indexed="64"/>
      </right>
      <top/>
      <bottom style="hair">
        <color indexed="8"/>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double">
        <color indexed="64"/>
      </left>
      <right/>
      <top style="hair">
        <color indexed="8"/>
      </top>
      <bottom/>
      <diagonal/>
    </border>
    <border>
      <left style="double">
        <color indexed="64"/>
      </left>
      <right style="hair">
        <color indexed="64"/>
      </right>
      <top style="hair">
        <color indexed="8"/>
      </top>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8"/>
      </bottom>
      <diagonal/>
    </border>
    <border>
      <left style="hair">
        <color indexed="64"/>
      </left>
      <right style="hair">
        <color indexed="64"/>
      </right>
      <top style="thin">
        <color indexed="64"/>
      </top>
      <bottom style="thin">
        <color indexed="8"/>
      </bottom>
      <diagonal/>
    </border>
    <border>
      <left style="hair">
        <color indexed="64"/>
      </left>
      <right style="double">
        <color indexed="64"/>
      </right>
      <top style="thin">
        <color indexed="64"/>
      </top>
      <bottom style="thin">
        <color indexed="8"/>
      </bottom>
      <diagonal/>
    </border>
    <border>
      <left style="hair">
        <color indexed="64"/>
      </left>
      <right style="thin">
        <color indexed="64"/>
      </right>
      <top style="thin">
        <color indexed="64"/>
      </top>
      <bottom style="thin">
        <color indexed="8"/>
      </bottom>
      <diagonal/>
    </border>
    <border>
      <left style="thin">
        <color indexed="64"/>
      </left>
      <right style="hair">
        <color indexed="64"/>
      </right>
      <top style="thin">
        <color indexed="64"/>
      </top>
      <bottom style="thin">
        <color indexed="8"/>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right style="hair">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double">
        <color indexed="64"/>
      </bottom>
      <diagonal/>
    </border>
    <border>
      <left style="hair">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bottom/>
      <diagonal/>
    </border>
    <border>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hair">
        <color indexed="64"/>
      </diagonal>
    </border>
    <border>
      <left style="hair">
        <color indexed="64"/>
      </left>
      <right style="hair">
        <color indexed="64"/>
      </right>
      <top style="double">
        <color indexed="64"/>
      </top>
      <bottom style="thin">
        <color indexed="64"/>
      </bottom>
      <diagonal/>
    </border>
    <border>
      <left/>
      <right style="thin">
        <color indexed="64"/>
      </right>
      <top style="thin">
        <color indexed="64"/>
      </top>
      <bottom style="double">
        <color indexed="64"/>
      </bottom>
      <diagonal/>
    </border>
    <border>
      <left style="hair">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ashed">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dashed">
        <color indexed="64"/>
      </top>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8"/>
      </top>
      <bottom style="hair">
        <color indexed="8"/>
      </bottom>
      <diagonal/>
    </border>
    <border>
      <left style="double">
        <color indexed="64"/>
      </left>
      <right style="medium">
        <color indexed="64"/>
      </right>
      <top/>
      <bottom/>
      <diagonal/>
    </border>
    <border>
      <left style="hair">
        <color indexed="64"/>
      </left>
      <right style="double">
        <color indexed="64"/>
      </right>
      <top/>
      <bottom/>
      <diagonal/>
    </border>
    <border>
      <left style="hair">
        <color indexed="64"/>
      </left>
      <right style="thin">
        <color indexed="64"/>
      </right>
      <top style="thin">
        <color indexed="8"/>
      </top>
      <bottom style="hair">
        <color indexed="8"/>
      </bottom>
      <diagonal/>
    </border>
    <border>
      <left style="thin">
        <color indexed="64"/>
      </left>
      <right/>
      <top/>
      <bottom style="hair">
        <color indexed="8"/>
      </bottom>
      <diagonal/>
    </border>
    <border>
      <left style="hair">
        <color indexed="64"/>
      </left>
      <right style="double">
        <color indexed="64"/>
      </right>
      <top style="thin">
        <color indexed="8"/>
      </top>
      <bottom style="hair">
        <color indexed="8"/>
      </bottom>
      <diagonal/>
    </border>
    <border>
      <left/>
      <right style="double">
        <color indexed="64"/>
      </right>
      <top style="thin">
        <color indexed="64"/>
      </top>
      <bottom style="hair">
        <color indexed="8"/>
      </bottom>
      <diagonal/>
    </border>
    <border>
      <left style="thin">
        <color indexed="8"/>
      </left>
      <right/>
      <top style="thin">
        <color indexed="64"/>
      </top>
      <bottom style="hair">
        <color indexed="8"/>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diagonal/>
    </border>
    <border>
      <left style="double">
        <color indexed="64"/>
      </left>
      <right style="hair">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dashed">
        <color indexed="64"/>
      </left>
      <right style="dashed">
        <color indexed="64"/>
      </right>
      <top style="medium">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uble">
        <color indexed="64"/>
      </top>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style="double">
        <color indexed="64"/>
      </bottom>
      <diagonal/>
    </border>
    <border>
      <left style="dashed">
        <color indexed="64"/>
      </left>
      <right style="dashed">
        <color indexed="64"/>
      </right>
      <top style="double">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style="dotted">
        <color indexed="64"/>
      </bottom>
      <diagonal/>
    </border>
    <border>
      <left style="dashed">
        <color indexed="64"/>
      </left>
      <right style="dashed">
        <color indexed="64"/>
      </right>
      <top style="dotted">
        <color indexed="64"/>
      </top>
      <bottom style="thin">
        <color indexed="64"/>
      </bottom>
      <diagonal/>
    </border>
    <border>
      <left style="dashed">
        <color indexed="64"/>
      </left>
      <right style="dashed">
        <color indexed="64"/>
      </right>
      <top/>
      <bottom/>
      <diagonal/>
    </border>
    <border>
      <left style="dashed">
        <color indexed="64"/>
      </left>
      <right style="dashed">
        <color indexed="64"/>
      </right>
      <top style="dotted">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medium">
        <color indexed="64"/>
      </bottom>
      <diagonal/>
    </border>
    <border>
      <left/>
      <right style="thin">
        <color auto="1"/>
      </right>
      <top style="double">
        <color auto="1"/>
      </top>
      <bottom style="thin">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dotted">
        <color indexed="64"/>
      </top>
      <bottom style="dotted">
        <color indexed="64"/>
      </bottom>
      <diagonal/>
    </border>
    <border>
      <left/>
      <right/>
      <top style="double">
        <color indexed="64"/>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style="thin">
        <color indexed="64"/>
      </bottom>
      <diagonal/>
    </border>
    <border>
      <left style="hair">
        <color indexed="64"/>
      </left>
      <right style="medium">
        <color indexed="64"/>
      </right>
      <top style="dotted">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left/>
      <right style="hair">
        <color indexed="64"/>
      </right>
      <top style="double">
        <color indexed="64"/>
      </top>
      <bottom style="thin">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left/>
      <right style="hair">
        <color indexed="64"/>
      </right>
      <top style="hair">
        <color indexed="64"/>
      </top>
      <bottom style="double">
        <color indexed="64"/>
      </bottom>
      <diagonal/>
    </border>
    <border diagonalDown="1">
      <left style="thin">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thin">
        <color indexed="64"/>
      </right>
      <top/>
      <bottom style="double">
        <color indexed="64"/>
      </bottom>
      <diagonal style="hair">
        <color indexed="64"/>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thin">
        <color indexed="64"/>
      </left>
      <right/>
      <top/>
      <bottom style="thin">
        <color indexed="8"/>
      </bottom>
      <diagonal/>
    </border>
    <border>
      <left style="hair">
        <color indexed="64"/>
      </left>
      <right/>
      <top style="thin">
        <color indexed="8"/>
      </top>
      <bottom style="hair">
        <color indexed="8"/>
      </bottom>
      <diagonal/>
    </border>
    <border>
      <left style="hair">
        <color indexed="64"/>
      </left>
      <right/>
      <top style="thin">
        <color indexed="64"/>
      </top>
      <bottom style="thin">
        <color indexed="8"/>
      </bottom>
      <diagonal/>
    </border>
    <border>
      <left style="hair">
        <color indexed="64"/>
      </left>
      <right/>
      <top/>
      <bottom style="medium">
        <color indexed="64"/>
      </bottom>
      <diagonal/>
    </border>
    <border>
      <left style="double">
        <color indexed="64"/>
      </left>
      <right style="medium">
        <color indexed="64"/>
      </right>
      <top/>
      <bottom style="hair">
        <color indexed="8"/>
      </bottom>
      <diagonal/>
    </border>
    <border>
      <left style="double">
        <color indexed="64"/>
      </left>
      <right style="medium">
        <color indexed="64"/>
      </right>
      <top style="hair">
        <color indexed="8"/>
      </top>
      <bottom/>
      <diagonal/>
    </border>
    <border>
      <left style="double">
        <color indexed="64"/>
      </left>
      <right style="medium">
        <color indexed="64"/>
      </right>
      <top style="thin">
        <color indexed="8"/>
      </top>
      <bottom style="thin">
        <color indexed="8"/>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medium">
        <color indexed="64"/>
      </bottom>
      <diagonal/>
    </border>
    <border>
      <left/>
      <right style="hair">
        <color indexed="64"/>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8"/>
      </left>
      <right/>
      <top/>
      <bottom style="thin">
        <color indexed="8"/>
      </bottom>
      <diagonal/>
    </border>
    <border>
      <left style="double">
        <color indexed="64"/>
      </left>
      <right style="medium">
        <color indexed="64"/>
      </right>
      <top/>
      <bottom style="thin">
        <color indexed="8"/>
      </bottom>
      <diagonal/>
    </border>
    <border>
      <left/>
      <right style="double">
        <color indexed="64"/>
      </right>
      <top style="hair">
        <color indexed="8"/>
      </top>
      <bottom style="thin">
        <color indexed="8"/>
      </bottom>
      <diagonal/>
    </border>
    <border>
      <left style="double">
        <color indexed="64"/>
      </left>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double">
        <color indexed="64"/>
      </left>
      <right style="hair">
        <color indexed="64"/>
      </right>
      <top style="hair">
        <color indexed="8"/>
      </top>
      <bottom style="thin">
        <color indexed="64"/>
      </bottom>
      <diagonal/>
    </border>
    <border>
      <left style="hair">
        <color indexed="64"/>
      </left>
      <right/>
      <top style="hair">
        <color indexed="8"/>
      </top>
      <bottom style="thin">
        <color indexed="64"/>
      </bottom>
      <diagonal/>
    </border>
    <border>
      <left style="double">
        <color indexed="64"/>
      </left>
      <right style="medium">
        <color indexed="64"/>
      </right>
      <top style="hair">
        <color indexed="8"/>
      </top>
      <bottom style="thin">
        <color indexed="64"/>
      </bottom>
      <diagonal/>
    </border>
    <border>
      <left style="double">
        <color indexed="64"/>
      </left>
      <right style="medium">
        <color indexed="64"/>
      </right>
      <top style="thin">
        <color indexed="64"/>
      </top>
      <bottom style="thin">
        <color indexed="8"/>
      </bottom>
      <diagonal/>
    </border>
    <border>
      <left style="hair">
        <color indexed="64"/>
      </left>
      <right style="thin">
        <color indexed="64"/>
      </right>
      <top style="hair">
        <color indexed="8"/>
      </top>
      <bottom/>
      <diagonal/>
    </border>
    <border>
      <left style="thin">
        <color indexed="64"/>
      </left>
      <right style="hair">
        <color indexed="64"/>
      </right>
      <top style="hair">
        <color indexed="8"/>
      </top>
      <bottom/>
      <diagonal/>
    </border>
    <border>
      <left style="double">
        <color indexed="64"/>
      </left>
      <right style="medium">
        <color indexed="64"/>
      </right>
      <top style="hair">
        <color indexed="64"/>
      </top>
      <bottom/>
      <diagonal/>
    </border>
    <border>
      <left style="double">
        <color indexed="64"/>
      </left>
      <right style="hair">
        <color indexed="64"/>
      </right>
      <top style="thin">
        <color indexed="64"/>
      </top>
      <bottom style="thin">
        <color indexed="64"/>
      </bottom>
      <diagonal/>
    </border>
    <border>
      <left/>
      <right style="hair">
        <color indexed="64"/>
      </right>
      <top style="thin">
        <color indexed="64"/>
      </top>
      <bottom style="thin">
        <color indexed="8"/>
      </bottom>
      <diagonal/>
    </border>
    <border>
      <left style="thin">
        <color indexed="8"/>
      </left>
      <right/>
      <top style="hair">
        <color indexed="8"/>
      </top>
      <bottom/>
      <diagonal/>
    </border>
    <border>
      <left/>
      <right/>
      <top style="hair">
        <color indexed="8"/>
      </top>
      <bottom/>
      <diagonal/>
    </border>
    <border>
      <left style="thin">
        <color indexed="8"/>
      </left>
      <right/>
      <top style="thin">
        <color indexed="8"/>
      </top>
      <bottom style="thin">
        <color indexed="8"/>
      </bottom>
      <diagonal/>
    </border>
    <border>
      <left/>
      <right style="double">
        <color indexed="64"/>
      </right>
      <top style="thin">
        <color indexed="8"/>
      </top>
      <bottom style="thin">
        <color indexed="8"/>
      </bottom>
      <diagonal/>
    </border>
    <border>
      <left style="thin">
        <color indexed="8"/>
      </left>
      <right/>
      <top/>
      <bottom style="hair">
        <color indexed="8"/>
      </bottom>
      <diagonal/>
    </border>
    <border>
      <left/>
      <right style="double">
        <color indexed="64"/>
      </right>
      <top/>
      <bottom style="hair">
        <color indexed="8"/>
      </bottom>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right/>
      <top/>
      <bottom/>
      <diagonal style="hair">
        <color indexed="64"/>
      </diagonal>
    </border>
    <border>
      <left style="hair">
        <color indexed="64"/>
      </left>
      <right style="thin">
        <color indexed="64"/>
      </right>
      <top style="double">
        <color indexed="64"/>
      </top>
      <bottom style="thin">
        <color indexed="64"/>
      </bottom>
      <diagonal/>
    </border>
  </borders>
  <cellStyleXfs count="23">
    <xf numFmtId="0" fontId="0" fillId="0" borderId="0">
      <alignment vertical="center"/>
    </xf>
    <xf numFmtId="0" fontId="1" fillId="0" borderId="0">
      <alignment vertical="center"/>
    </xf>
    <xf numFmtId="0" fontId="10" fillId="0" borderId="0">
      <alignment vertical="center"/>
    </xf>
    <xf numFmtId="0" fontId="23" fillId="0" borderId="0">
      <alignment vertical="center"/>
    </xf>
    <xf numFmtId="0" fontId="1" fillId="0" borderId="0">
      <alignment vertical="center"/>
    </xf>
    <xf numFmtId="0" fontId="34" fillId="0" borderId="0"/>
    <xf numFmtId="0" fontId="31" fillId="0" borderId="0"/>
    <xf numFmtId="38" fontId="31" fillId="0" borderId="0" applyFont="0" applyFill="0" applyBorder="0" applyAlignment="0" applyProtection="0"/>
    <xf numFmtId="9" fontId="31" fillId="0" borderId="0" applyFont="0" applyFill="0" applyBorder="0" applyAlignment="0" applyProtection="0"/>
    <xf numFmtId="0" fontId="31" fillId="0" borderId="0"/>
    <xf numFmtId="38" fontId="31" fillId="0" borderId="0" applyFont="0" applyFill="0" applyBorder="0" applyAlignment="0" applyProtection="0">
      <alignment vertical="center"/>
    </xf>
    <xf numFmtId="0" fontId="31" fillId="0" borderId="0">
      <alignment vertical="center"/>
    </xf>
    <xf numFmtId="0" fontId="23" fillId="0" borderId="0">
      <alignment vertical="center"/>
    </xf>
    <xf numFmtId="0" fontId="31" fillId="0" borderId="0">
      <alignment vertical="center"/>
    </xf>
    <xf numFmtId="0" fontId="31" fillId="0" borderId="0"/>
    <xf numFmtId="0" fontId="75" fillId="0" borderId="0">
      <alignment vertical="center"/>
    </xf>
    <xf numFmtId="0" fontId="31" fillId="0" borderId="0">
      <alignment vertical="center"/>
    </xf>
    <xf numFmtId="0" fontId="74" fillId="0" borderId="0">
      <alignment vertical="center"/>
    </xf>
    <xf numFmtId="0" fontId="10" fillId="0" borderId="0"/>
    <xf numFmtId="0" fontId="31" fillId="0" borderId="0"/>
    <xf numFmtId="0" fontId="31" fillId="0" borderId="0"/>
    <xf numFmtId="0" fontId="23" fillId="0" borderId="0">
      <alignment vertical="center"/>
    </xf>
    <xf numFmtId="38" fontId="74" fillId="0" borderId="0" applyFont="0" applyFill="0" applyBorder="0" applyAlignment="0" applyProtection="0">
      <alignment vertical="center"/>
    </xf>
  </cellStyleXfs>
  <cellXfs count="3561">
    <xf numFmtId="0" fontId="0" fillId="0" borderId="0" xfId="0">
      <alignment vertical="center"/>
    </xf>
    <xf numFmtId="0" fontId="2" fillId="0" borderId="0" xfId="1" applyFont="1" applyFill="1" applyBorder="1" applyAlignment="1">
      <alignment vertical="center"/>
    </xf>
    <xf numFmtId="0" fontId="1" fillId="0" borderId="0" xfId="1">
      <alignment vertical="center"/>
    </xf>
    <xf numFmtId="0" fontId="7" fillId="0" borderId="0" xfId="1" applyFont="1">
      <alignment vertical="center"/>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shrinkToFit="1"/>
    </xf>
    <xf numFmtId="0" fontId="9" fillId="0" borderId="5"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7" fillId="0" borderId="10" xfId="1" applyFont="1" applyBorder="1">
      <alignment vertical="center"/>
    </xf>
    <xf numFmtId="0" fontId="8" fillId="2" borderId="2" xfId="1"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vertical="center"/>
    </xf>
    <xf numFmtId="0" fontId="9" fillId="0" borderId="11" xfId="0" applyFont="1" applyBorder="1" applyAlignment="1">
      <alignment horizontal="center" vertical="center" wrapText="1"/>
    </xf>
    <xf numFmtId="176" fontId="9" fillId="0" borderId="12" xfId="0" quotePrefix="1" applyNumberFormat="1" applyFont="1" applyBorder="1" applyAlignment="1">
      <alignment horizontal="center" vertical="center" wrapText="1"/>
    </xf>
    <xf numFmtId="0" fontId="9" fillId="0" borderId="12" xfId="0" quotePrefix="1"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10" xfId="0" applyFont="1" applyBorder="1" applyAlignment="1">
      <alignment horizontal="center" vertical="center" wrapText="1"/>
    </xf>
    <xf numFmtId="176" fontId="0" fillId="0" borderId="0" xfId="0" applyNumberFormat="1">
      <alignment vertical="center"/>
    </xf>
    <xf numFmtId="0" fontId="11" fillId="0" borderId="0" xfId="0" applyFont="1" applyAlignment="1">
      <alignment vertical="center"/>
    </xf>
    <xf numFmtId="0" fontId="11" fillId="0" borderId="0" xfId="0" applyFont="1" applyAlignment="1">
      <alignment horizontal="left" vertical="center"/>
    </xf>
    <xf numFmtId="0" fontId="14" fillId="0" borderId="0" xfId="0" applyFont="1">
      <alignment vertical="center"/>
    </xf>
    <xf numFmtId="0" fontId="12" fillId="0" borderId="0" xfId="0" applyFont="1" applyAlignment="1">
      <alignment vertical="center"/>
    </xf>
    <xf numFmtId="0" fontId="12" fillId="0" borderId="0" xfId="0" applyFont="1" applyAlignment="1">
      <alignment horizontal="lef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6" fillId="0" borderId="0" xfId="1" applyFont="1" applyFill="1" applyBorder="1" applyAlignment="1">
      <alignment horizontal="center" vertical="center"/>
    </xf>
    <xf numFmtId="0" fontId="7" fillId="0" borderId="10" xfId="1" applyFont="1" applyBorder="1" applyAlignment="1">
      <alignment horizontal="left" vertical="center"/>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8" fillId="0" borderId="0" xfId="2" applyFont="1" applyAlignment="1">
      <alignment horizontal="center" vertical="center"/>
    </xf>
    <xf numFmtId="0" fontId="18" fillId="0" borderId="0" xfId="2" applyFont="1">
      <alignment vertical="center"/>
    </xf>
    <xf numFmtId="0" fontId="19" fillId="0" borderId="0" xfId="2" applyFont="1" applyAlignment="1">
      <alignment horizontal="center" vertical="center"/>
    </xf>
    <xf numFmtId="49" fontId="22" fillId="0" borderId="0" xfId="2" applyNumberFormat="1" applyFont="1" applyAlignment="1">
      <alignment horizontal="center" vertical="center"/>
    </xf>
    <xf numFmtId="0" fontId="22" fillId="0" borderId="0" xfId="2" applyFont="1" applyAlignment="1">
      <alignment horizontal="center" vertical="center"/>
    </xf>
    <xf numFmtId="0" fontId="18" fillId="0" borderId="0" xfId="2" applyFont="1" applyFill="1">
      <alignment vertical="center"/>
    </xf>
    <xf numFmtId="0" fontId="24" fillId="0" borderId="0" xfId="3" applyFont="1">
      <alignment vertical="center"/>
    </xf>
    <xf numFmtId="0" fontId="25" fillId="0" borderId="0" xfId="3" applyFont="1">
      <alignment vertical="center"/>
    </xf>
    <xf numFmtId="0" fontId="26" fillId="4" borderId="22" xfId="3" applyFont="1" applyFill="1" applyBorder="1" applyAlignment="1">
      <alignment horizontal="center" vertical="center"/>
    </xf>
    <xf numFmtId="0" fontId="26" fillId="0" borderId="23" xfId="3" applyFont="1" applyBorder="1">
      <alignment vertical="center"/>
    </xf>
    <xf numFmtId="0" fontId="26" fillId="4" borderId="26" xfId="3" applyFont="1" applyFill="1" applyBorder="1" applyAlignment="1">
      <alignment horizontal="center" vertical="center"/>
    </xf>
    <xf numFmtId="0" fontId="26" fillId="0" borderId="27" xfId="3" applyFont="1" applyBorder="1">
      <alignment vertical="center"/>
    </xf>
    <xf numFmtId="0" fontId="26" fillId="4" borderId="30" xfId="3" applyFont="1" applyFill="1" applyBorder="1" applyAlignment="1">
      <alignment horizontal="center" vertical="center"/>
    </xf>
    <xf numFmtId="0" fontId="26" fillId="0" borderId="19" xfId="3" applyFont="1" applyBorder="1">
      <alignment vertical="center"/>
    </xf>
    <xf numFmtId="0" fontId="26" fillId="0" borderId="0" xfId="3" applyFont="1">
      <alignment vertical="center"/>
    </xf>
    <xf numFmtId="0" fontId="6" fillId="0" borderId="0" xfId="1" applyFont="1" applyFill="1" applyBorder="1" applyAlignment="1">
      <alignment horizontal="center" vertical="center" wrapText="1"/>
    </xf>
    <xf numFmtId="0" fontId="30"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8" fillId="0" borderId="0" xfId="1" applyFont="1" applyFill="1" applyBorder="1" applyAlignment="1">
      <alignment horizontal="center" vertical="center" wrapText="1"/>
    </xf>
    <xf numFmtId="49" fontId="8" fillId="0" borderId="0" xfId="1" applyNumberFormat="1" applyFont="1" applyFill="1" applyBorder="1" applyAlignment="1">
      <alignment horizontal="center" vertical="center" shrinkToFit="1"/>
    </xf>
    <xf numFmtId="49" fontId="8" fillId="0" borderId="0" xfId="1" quotePrefix="1" applyNumberFormat="1" applyFont="1" applyFill="1" applyBorder="1" applyAlignment="1">
      <alignment horizontal="center" vertical="center" shrinkToFit="1"/>
    </xf>
    <xf numFmtId="0" fontId="35" fillId="0" borderId="0" xfId="5" applyFont="1"/>
    <xf numFmtId="0" fontId="34" fillId="0" borderId="0" xfId="5" applyFont="1"/>
    <xf numFmtId="0" fontId="10" fillId="0" borderId="0" xfId="5" applyFont="1"/>
    <xf numFmtId="0" fontId="33" fillId="0" borderId="0" xfId="4" applyFont="1" applyFill="1" applyAlignment="1">
      <alignment horizontal="center" vertical="center"/>
    </xf>
    <xf numFmtId="0" fontId="14" fillId="0" borderId="0" xfId="5" applyFont="1" applyFill="1"/>
    <xf numFmtId="0" fontId="14" fillId="0" borderId="0" xfId="6" applyFont="1" applyBorder="1" applyAlignment="1">
      <alignment vertical="center"/>
    </xf>
    <xf numFmtId="0" fontId="42" fillId="0" borderId="0" xfId="6" applyFont="1" applyBorder="1" applyAlignment="1">
      <alignment vertical="center"/>
    </xf>
    <xf numFmtId="0" fontId="8" fillId="0" borderId="0" xfId="6" applyFont="1" applyBorder="1" applyAlignment="1">
      <alignment horizontal="right" vertical="center"/>
    </xf>
    <xf numFmtId="0" fontId="8" fillId="0" borderId="0" xfId="6" applyFont="1" applyBorder="1" applyAlignment="1">
      <alignment vertical="center"/>
    </xf>
    <xf numFmtId="0" fontId="14" fillId="0" borderId="0" xfId="6" applyFont="1" applyBorder="1" applyAlignment="1">
      <alignment horizontal="center" vertical="center"/>
    </xf>
    <xf numFmtId="0" fontId="45" fillId="0" borderId="0" xfId="6" applyFont="1"/>
    <xf numFmtId="0" fontId="45" fillId="0" borderId="0" xfId="6" applyFont="1" applyAlignment="1">
      <alignment horizontal="right"/>
    </xf>
    <xf numFmtId="0" fontId="46" fillId="0" borderId="0" xfId="6" applyFont="1" applyAlignment="1">
      <alignment horizontal="centerContinuous"/>
    </xf>
    <xf numFmtId="0" fontId="45" fillId="0" borderId="0" xfId="6" applyFont="1" applyAlignment="1">
      <alignment horizontal="centerContinuous"/>
    </xf>
    <xf numFmtId="0" fontId="47" fillId="0" borderId="2" xfId="6" applyFont="1" applyBorder="1" applyAlignment="1">
      <alignment horizontal="centerContinuous" vertical="center"/>
    </xf>
    <xf numFmtId="0" fontId="47" fillId="0" borderId="4" xfId="6" applyFont="1" applyBorder="1" applyAlignment="1">
      <alignment horizontal="centerContinuous"/>
    </xf>
    <xf numFmtId="0" fontId="47" fillId="5" borderId="4" xfId="6" applyFont="1" applyFill="1" applyBorder="1" applyAlignment="1">
      <alignment horizontal="centerContinuous"/>
    </xf>
    <xf numFmtId="0" fontId="47" fillId="0" borderId="3" xfId="6" applyFont="1" applyBorder="1" applyAlignment="1">
      <alignment horizontal="centerContinuous"/>
    </xf>
    <xf numFmtId="0" fontId="34" fillId="0" borderId="138" xfId="6" applyFont="1" applyBorder="1" applyAlignment="1">
      <alignment vertical="center"/>
    </xf>
    <xf numFmtId="0" fontId="34" fillId="0" borderId="138" xfId="6" applyFont="1" applyBorder="1" applyAlignment="1">
      <alignment horizontal="right" vertical="center"/>
    </xf>
    <xf numFmtId="0" fontId="34" fillId="0" borderId="0" xfId="6" applyFont="1" applyAlignment="1">
      <alignment vertical="center"/>
    </xf>
    <xf numFmtId="0" fontId="11" fillId="0" borderId="0" xfId="6" applyFont="1"/>
    <xf numFmtId="0" fontId="11" fillId="0" borderId="0" xfId="6" applyFont="1" applyAlignment="1">
      <alignment horizontal="right"/>
    </xf>
    <xf numFmtId="38" fontId="42" fillId="0" borderId="0" xfId="7" applyFont="1" applyFill="1" applyAlignment="1">
      <alignment vertical="center"/>
    </xf>
    <xf numFmtId="38" fontId="42" fillId="0" borderId="0" xfId="7" applyFont="1" applyFill="1" applyAlignment="1">
      <alignment horizontal="left" vertical="center"/>
    </xf>
    <xf numFmtId="38" fontId="42" fillId="0" borderId="0" xfId="7" applyFont="1" applyFill="1" applyAlignment="1">
      <alignment horizontal="center" vertical="center"/>
    </xf>
    <xf numFmtId="38" fontId="14" fillId="0" borderId="0" xfId="7" applyFont="1" applyFill="1" applyAlignment="1">
      <alignment vertical="center"/>
    </xf>
    <xf numFmtId="38" fontId="14" fillId="0" borderId="0" xfId="7" applyFont="1" applyFill="1" applyAlignment="1">
      <alignment horizontal="center" vertical="center"/>
    </xf>
    <xf numFmtId="38" fontId="14" fillId="0" borderId="0" xfId="7" applyFont="1" applyFill="1" applyAlignment="1">
      <alignment horizontal="left" vertical="center"/>
    </xf>
    <xf numFmtId="38" fontId="48" fillId="0" borderId="0" xfId="7" applyFont="1" applyFill="1" applyAlignment="1">
      <alignment vertical="center"/>
    </xf>
    <xf numFmtId="0" fontId="42" fillId="0" borderId="0" xfId="6" applyFont="1" applyFill="1" applyAlignment="1">
      <alignment vertical="center"/>
    </xf>
    <xf numFmtId="0" fontId="42" fillId="0" borderId="0" xfId="6" applyFont="1" applyFill="1" applyAlignment="1">
      <alignment horizontal="left" vertical="center"/>
    </xf>
    <xf numFmtId="180" fontId="42" fillId="0" borderId="0" xfId="6" applyNumberFormat="1" applyFont="1" applyFill="1" applyAlignment="1">
      <alignment vertical="center"/>
    </xf>
    <xf numFmtId="0" fontId="14" fillId="0" borderId="0" xfId="6" applyFont="1" applyFill="1" applyAlignment="1">
      <alignment horizontal="center" vertical="center"/>
    </xf>
    <xf numFmtId="0" fontId="14" fillId="0" borderId="0" xfId="6" applyFont="1" applyFill="1" applyAlignment="1">
      <alignment vertical="center"/>
    </xf>
    <xf numFmtId="179" fontId="14" fillId="0" borderId="0" xfId="6" applyNumberFormat="1" applyFont="1" applyFill="1" applyAlignment="1">
      <alignment vertical="center"/>
    </xf>
    <xf numFmtId="0" fontId="8" fillId="0" borderId="0" xfId="6" applyFont="1" applyFill="1" applyAlignment="1">
      <alignment horizontal="center" vertical="center"/>
    </xf>
    <xf numFmtId="0" fontId="8" fillId="0" borderId="0" xfId="6" applyFont="1" applyFill="1" applyBorder="1" applyAlignment="1">
      <alignment horizontal="left" vertical="center"/>
    </xf>
    <xf numFmtId="0" fontId="8" fillId="0" borderId="0" xfId="6" applyFont="1" applyFill="1" applyAlignment="1">
      <alignment vertical="center"/>
    </xf>
    <xf numFmtId="0" fontId="8" fillId="0" borderId="0" xfId="6" applyFont="1" applyFill="1" applyAlignment="1">
      <alignment horizontal="left" vertical="center"/>
    </xf>
    <xf numFmtId="3" fontId="12" fillId="6" borderId="0" xfId="7" applyNumberFormat="1" applyFont="1" applyFill="1"/>
    <xf numFmtId="0" fontId="33" fillId="6" borderId="0" xfId="6" applyFont="1" applyFill="1" applyAlignment="1"/>
    <xf numFmtId="0" fontId="14" fillId="6" borderId="0" xfId="6" applyFont="1" applyFill="1" applyAlignment="1">
      <alignment horizontal="center" vertical="center"/>
    </xf>
    <xf numFmtId="3" fontId="12" fillId="6" borderId="0" xfId="7" applyNumberFormat="1" applyFont="1" applyFill="1" applyAlignment="1">
      <alignment horizontal="centerContinuous"/>
    </xf>
    <xf numFmtId="3" fontId="49" fillId="6" borderId="0" xfId="7" applyNumberFormat="1" applyFont="1" applyFill="1" applyAlignment="1">
      <alignment horizontal="center" vertical="center"/>
    </xf>
    <xf numFmtId="0" fontId="49" fillId="6" borderId="0" xfId="6" applyFont="1" applyFill="1" applyAlignment="1"/>
    <xf numFmtId="0" fontId="14" fillId="6" borderId="0" xfId="6" applyFont="1" applyFill="1" applyBorder="1"/>
    <xf numFmtId="0" fontId="14" fillId="6" borderId="0" xfId="6" applyFont="1" applyFill="1"/>
    <xf numFmtId="0" fontId="8" fillId="0" borderId="47" xfId="6" applyFont="1" applyFill="1" applyBorder="1" applyAlignment="1">
      <alignment horizontal="center" vertical="center"/>
    </xf>
    <xf numFmtId="0" fontId="8" fillId="0" borderId="49" xfId="6" applyFont="1" applyFill="1" applyBorder="1" applyAlignment="1">
      <alignment horizontal="center" vertical="center"/>
    </xf>
    <xf numFmtId="0" fontId="8" fillId="6" borderId="0" xfId="6" applyFont="1" applyFill="1"/>
    <xf numFmtId="0" fontId="12" fillId="6" borderId="0" xfId="6" applyFont="1" applyFill="1" applyAlignment="1">
      <alignment horizontal="center" vertical="top"/>
    </xf>
    <xf numFmtId="0" fontId="14" fillId="0" borderId="0" xfId="6" applyFont="1" applyAlignment="1">
      <alignment vertical="center"/>
    </xf>
    <xf numFmtId="0" fontId="8" fillId="0" borderId="181" xfId="6" applyFont="1" applyBorder="1" applyAlignment="1">
      <alignment horizontal="center" vertical="center"/>
    </xf>
    <xf numFmtId="0" fontId="14" fillId="0" borderId="143" xfId="6" applyFont="1" applyBorder="1" applyAlignment="1">
      <alignment horizontal="center" vertical="center"/>
    </xf>
    <xf numFmtId="0" fontId="8" fillId="0" borderId="143" xfId="6" applyFont="1" applyBorder="1" applyAlignment="1">
      <alignment vertical="center" wrapText="1"/>
    </xf>
    <xf numFmtId="0" fontId="14" fillId="0" borderId="26" xfId="6" applyFont="1" applyBorder="1" applyAlignment="1">
      <alignment horizontal="center" vertical="center"/>
    </xf>
    <xf numFmtId="0" fontId="8" fillId="0" borderId="26" xfId="6" applyFont="1" applyBorder="1" applyAlignment="1">
      <alignment vertical="center" wrapText="1"/>
    </xf>
    <xf numFmtId="0" fontId="14" fillId="0" borderId="26" xfId="6" applyFont="1" applyBorder="1" applyAlignment="1">
      <alignment vertical="center"/>
    </xf>
    <xf numFmtId="0" fontId="14" fillId="0" borderId="147" xfId="6" applyFont="1" applyBorder="1" applyAlignment="1">
      <alignment horizontal="center" vertical="center"/>
    </xf>
    <xf numFmtId="0" fontId="14" fillId="0" borderId="147" xfId="6" applyFont="1" applyBorder="1" applyAlignment="1">
      <alignment vertical="center"/>
    </xf>
    <xf numFmtId="0" fontId="8" fillId="0" borderId="1" xfId="6" applyFont="1" applyBorder="1" applyAlignment="1">
      <alignment vertical="center"/>
    </xf>
    <xf numFmtId="0" fontId="8" fillId="0" borderId="0" xfId="6" applyFont="1" applyBorder="1" applyAlignment="1">
      <alignment horizontal="left" vertical="center"/>
    </xf>
    <xf numFmtId="38" fontId="14" fillId="0" borderId="0" xfId="7" applyFont="1" applyBorder="1" applyAlignment="1">
      <alignment horizontal="center" vertical="center"/>
    </xf>
    <xf numFmtId="9" fontId="14" fillId="0" borderId="0" xfId="8" applyFont="1" applyBorder="1" applyAlignment="1">
      <alignment horizontal="center" vertical="center"/>
    </xf>
    <xf numFmtId="0" fontId="54" fillId="0" borderId="0" xfId="6" applyFont="1"/>
    <xf numFmtId="0" fontId="55" fillId="7" borderId="0" xfId="6" applyFont="1" applyFill="1"/>
    <xf numFmtId="0" fontId="56" fillId="4" borderId="64" xfId="6" applyFont="1" applyFill="1" applyBorder="1" applyAlignment="1">
      <alignment horizontal="center" vertical="center" wrapText="1"/>
    </xf>
    <xf numFmtId="0" fontId="56" fillId="4" borderId="5" xfId="6" applyFont="1" applyFill="1" applyBorder="1" applyAlignment="1">
      <alignment horizontal="center" vertical="center" wrapText="1"/>
    </xf>
    <xf numFmtId="0" fontId="56" fillId="4" borderId="1" xfId="6" applyFont="1" applyFill="1" applyBorder="1" applyAlignment="1">
      <alignment horizontal="center" vertical="center" wrapText="1"/>
    </xf>
    <xf numFmtId="0" fontId="57" fillId="0" borderId="2" xfId="6" applyFont="1" applyFill="1" applyBorder="1" applyAlignment="1">
      <alignment horizontal="center" vertical="center"/>
    </xf>
    <xf numFmtId="0" fontId="55" fillId="0" borderId="1" xfId="6" applyFont="1" applyFill="1" applyBorder="1" applyAlignment="1">
      <alignment horizontal="center" vertical="center"/>
    </xf>
    <xf numFmtId="0" fontId="55" fillId="0" borderId="1" xfId="6" applyFont="1" applyFill="1" applyBorder="1" applyAlignment="1">
      <alignment horizontal="center"/>
    </xf>
    <xf numFmtId="0" fontId="14" fillId="0" borderId="0" xfId="9" applyFont="1" applyAlignment="1">
      <alignment vertical="center"/>
    </xf>
    <xf numFmtId="0" fontId="10" fillId="0" borderId="0" xfId="9" applyFont="1" applyAlignment="1">
      <alignment horizontal="right" vertical="center"/>
    </xf>
    <xf numFmtId="179" fontId="14" fillId="0" borderId="0" xfId="9" applyNumberFormat="1" applyFont="1" applyFill="1" applyAlignment="1" applyProtection="1">
      <alignment vertical="center"/>
    </xf>
    <xf numFmtId="0" fontId="8" fillId="0" borderId="0" xfId="9" applyFont="1" applyAlignment="1">
      <alignment vertical="center"/>
    </xf>
    <xf numFmtId="179" fontId="8" fillId="0" borderId="140" xfId="9" applyNumberFormat="1" applyFont="1" applyBorder="1" applyAlignment="1" applyProtection="1">
      <alignment vertical="center"/>
    </xf>
    <xf numFmtId="179" fontId="8" fillId="0" borderId="4" xfId="9" applyNumberFormat="1" applyFont="1" applyFill="1" applyBorder="1" applyAlignment="1" applyProtection="1">
      <alignment horizontal="left" vertical="center"/>
    </xf>
    <xf numFmtId="179" fontId="8" fillId="0" borderId="0" xfId="9" applyNumberFormat="1" applyFont="1" applyAlignment="1">
      <alignment vertical="center"/>
    </xf>
    <xf numFmtId="179" fontId="8" fillId="0" borderId="124" xfId="9" applyNumberFormat="1" applyFont="1" applyBorder="1" applyAlignment="1" applyProtection="1">
      <alignment vertical="center"/>
    </xf>
    <xf numFmtId="179" fontId="8" fillId="0" borderId="129" xfId="9" applyNumberFormat="1" applyFont="1" applyBorder="1" applyAlignment="1" applyProtection="1">
      <alignment vertical="center" wrapText="1"/>
    </xf>
    <xf numFmtId="179" fontId="8" fillId="0" borderId="65" xfId="9" applyNumberFormat="1" applyFont="1" applyBorder="1" applyAlignment="1" applyProtection="1">
      <alignment horizontal="center" vertical="center"/>
    </xf>
    <xf numFmtId="179" fontId="8" fillId="0" borderId="129" xfId="9" applyNumberFormat="1" applyFont="1" applyBorder="1" applyAlignment="1" applyProtection="1">
      <alignment vertical="center"/>
    </xf>
    <xf numFmtId="179" fontId="8" fillId="0" borderId="18" xfId="9" applyNumberFormat="1" applyFont="1" applyBorder="1" applyAlignment="1" applyProtection="1">
      <alignment vertical="center"/>
    </xf>
    <xf numFmtId="179" fontId="8" fillId="0" borderId="124" xfId="9" applyNumberFormat="1" applyFont="1" applyBorder="1" applyAlignment="1" applyProtection="1">
      <alignment horizontal="center" vertical="center" textRotation="255"/>
    </xf>
    <xf numFmtId="179" fontId="8" fillId="0" borderId="152" xfId="9" applyNumberFormat="1" applyFont="1" applyFill="1" applyBorder="1" applyAlignment="1" applyProtection="1">
      <alignment vertical="center"/>
    </xf>
    <xf numFmtId="179" fontId="8" fillId="0" borderId="154" xfId="9" applyNumberFormat="1" applyFont="1" applyFill="1" applyBorder="1" applyAlignment="1" applyProtection="1">
      <alignment vertical="center"/>
    </xf>
    <xf numFmtId="179" fontId="8" fillId="0" borderId="124" xfId="9" applyNumberFormat="1" applyFont="1" applyFill="1" applyBorder="1" applyAlignment="1" applyProtection="1">
      <alignment horizontal="center" vertical="center" textRotation="255"/>
    </xf>
    <xf numFmtId="179" fontId="8" fillId="0" borderId="129" xfId="9" applyNumberFormat="1" applyFont="1" applyFill="1" applyBorder="1" applyAlignment="1" applyProtection="1">
      <alignment horizontal="center" vertical="center" textRotation="255"/>
    </xf>
    <xf numFmtId="179" fontId="8" fillId="0" borderId="154" xfId="9" applyNumberFormat="1" applyFont="1" applyFill="1" applyBorder="1" applyAlignment="1" applyProtection="1">
      <alignment horizontal="left" vertical="center"/>
    </xf>
    <xf numFmtId="179" fontId="8" fillId="0" borderId="2" xfId="9" applyNumberFormat="1" applyFont="1" applyFill="1" applyBorder="1" applyAlignment="1" applyProtection="1">
      <alignment vertical="center"/>
    </xf>
    <xf numFmtId="179" fontId="8" fillId="0" borderId="4" xfId="9" applyNumberFormat="1" applyFont="1" applyFill="1" applyBorder="1" applyAlignment="1" applyProtection="1">
      <alignment vertical="center"/>
    </xf>
    <xf numFmtId="179" fontId="8" fillId="0" borderId="2" xfId="9" applyNumberFormat="1" applyFont="1" applyBorder="1" applyAlignment="1" applyProtection="1">
      <alignment vertical="center"/>
    </xf>
    <xf numFmtId="179" fontId="8" fillId="0" borderId="0" xfId="9" applyNumberFormat="1" applyFont="1" applyFill="1" applyBorder="1" applyAlignment="1" applyProtection="1">
      <alignment vertical="center"/>
    </xf>
    <xf numFmtId="179" fontId="8" fillId="0" borderId="0" xfId="9" applyNumberFormat="1" applyFont="1" applyFill="1" applyBorder="1" applyAlignment="1" applyProtection="1">
      <alignment horizontal="right" vertical="center"/>
    </xf>
    <xf numFmtId="179" fontId="8" fillId="0" borderId="0" xfId="9" applyNumberFormat="1" applyFont="1" applyBorder="1" applyAlignment="1">
      <alignment vertical="center"/>
    </xf>
    <xf numFmtId="179" fontId="60" fillId="0" borderId="0" xfId="9" applyNumberFormat="1" applyFont="1" applyFill="1" applyBorder="1" applyAlignment="1" applyProtection="1">
      <alignment vertical="center"/>
    </xf>
    <xf numFmtId="0" fontId="60" fillId="0" borderId="0" xfId="9" applyFont="1" applyAlignment="1">
      <alignment vertical="center"/>
    </xf>
    <xf numFmtId="179" fontId="60" fillId="0" borderId="0" xfId="9" applyNumberFormat="1" applyFont="1" applyFill="1" applyBorder="1" applyAlignment="1" applyProtection="1">
      <alignment horizontal="right" vertical="center"/>
    </xf>
    <xf numFmtId="179" fontId="60" fillId="0" borderId="0" xfId="9" applyNumberFormat="1" applyFont="1" applyBorder="1" applyAlignment="1">
      <alignment vertical="center"/>
    </xf>
    <xf numFmtId="179" fontId="14" fillId="0" borderId="0" xfId="9" applyNumberFormat="1" applyFont="1" applyFill="1" applyBorder="1" applyAlignment="1" applyProtection="1">
      <alignment vertical="center"/>
    </xf>
    <xf numFmtId="0" fontId="14" fillId="0" borderId="0" xfId="9" applyFont="1" applyBorder="1" applyAlignment="1">
      <alignment vertical="center"/>
    </xf>
    <xf numFmtId="0" fontId="8" fillId="0" borderId="0" xfId="9" applyFont="1" applyBorder="1" applyAlignment="1">
      <alignment horizontal="right" vertical="center"/>
    </xf>
    <xf numFmtId="179" fontId="8" fillId="0" borderId="5" xfId="9" applyNumberFormat="1" applyFont="1" applyFill="1" applyBorder="1" applyAlignment="1" applyProtection="1">
      <alignment vertical="center"/>
    </xf>
    <xf numFmtId="179" fontId="8" fillId="0" borderId="41" xfId="9" applyNumberFormat="1" applyFont="1" applyFill="1" applyBorder="1" applyAlignment="1" applyProtection="1">
      <alignment vertical="center"/>
    </xf>
    <xf numFmtId="179" fontId="8" fillId="0" borderId="163" xfId="9" applyNumberFormat="1" applyFont="1" applyFill="1" applyBorder="1" applyAlignment="1" applyProtection="1">
      <alignment vertical="center"/>
    </xf>
    <xf numFmtId="179" fontId="8" fillId="0" borderId="4" xfId="10" applyNumberFormat="1" applyFont="1" applyFill="1" applyBorder="1" applyAlignment="1" applyProtection="1">
      <alignment horizontal="left" vertical="center"/>
    </xf>
    <xf numFmtId="179" fontId="8" fillId="0" borderId="3" xfId="10" applyNumberFormat="1" applyFont="1" applyFill="1" applyBorder="1" applyAlignment="1" applyProtection="1">
      <alignment horizontal="left" vertical="center"/>
    </xf>
    <xf numFmtId="179" fontId="8" fillId="0" borderId="185" xfId="9" applyNumberFormat="1" applyFont="1" applyFill="1" applyBorder="1" applyAlignment="1" applyProtection="1">
      <alignment vertical="center"/>
    </xf>
    <xf numFmtId="179" fontId="8" fillId="0" borderId="138" xfId="10" applyNumberFormat="1" applyFont="1" applyFill="1" applyBorder="1" applyAlignment="1" applyProtection="1">
      <alignment horizontal="left" vertical="center"/>
    </xf>
    <xf numFmtId="179" fontId="8" fillId="0" borderId="139" xfId="10" applyNumberFormat="1" applyFont="1" applyFill="1" applyBorder="1" applyAlignment="1" applyProtection="1">
      <alignment horizontal="left" vertical="center"/>
    </xf>
    <xf numFmtId="179" fontId="8" fillId="0" borderId="41" xfId="9" applyNumberFormat="1" applyFont="1" applyBorder="1" applyAlignment="1" applyProtection="1">
      <alignment vertical="center"/>
    </xf>
    <xf numFmtId="179" fontId="8" fillId="0" borderId="10" xfId="9" applyNumberFormat="1" applyFont="1" applyFill="1" applyBorder="1" applyAlignment="1" applyProtection="1">
      <alignment vertical="center"/>
    </xf>
    <xf numFmtId="38" fontId="8" fillId="0" borderId="0" xfId="10" applyFont="1" applyFill="1" applyBorder="1" applyAlignment="1" applyProtection="1">
      <alignment vertical="center"/>
      <protection locked="0"/>
    </xf>
    <xf numFmtId="0" fontId="62" fillId="0" borderId="0" xfId="9" applyFont="1" applyAlignment="1">
      <alignment vertical="center"/>
    </xf>
    <xf numFmtId="179" fontId="14" fillId="0" borderId="0" xfId="9" applyNumberFormat="1" applyFont="1" applyAlignment="1">
      <alignment vertical="center"/>
    </xf>
    <xf numFmtId="179" fontId="8" fillId="0" borderId="127" xfId="9" applyNumberFormat="1" applyFont="1" applyFill="1" applyBorder="1" applyAlignment="1" applyProtection="1">
      <alignment horizontal="left" vertical="center"/>
    </xf>
    <xf numFmtId="179" fontId="8" fillId="0" borderId="134" xfId="9" applyNumberFormat="1" applyFont="1" applyFill="1" applyBorder="1" applyAlignment="1" applyProtection="1">
      <alignment horizontal="left" vertical="center"/>
    </xf>
    <xf numFmtId="179" fontId="8" fillId="0" borderId="124" xfId="9" applyNumberFormat="1" applyFont="1" applyFill="1" applyBorder="1" applyAlignment="1" applyProtection="1">
      <alignment vertical="center"/>
    </xf>
    <xf numFmtId="179" fontId="8" fillId="0" borderId="171" xfId="9" applyNumberFormat="1" applyFont="1" applyFill="1" applyBorder="1" applyAlignment="1" applyProtection="1">
      <alignment vertical="center"/>
    </xf>
    <xf numFmtId="179" fontId="8" fillId="0" borderId="134" xfId="10" applyNumberFormat="1" applyFont="1" applyFill="1" applyBorder="1" applyAlignment="1" applyProtection="1">
      <alignment horizontal="left" vertical="center"/>
    </xf>
    <xf numFmtId="179" fontId="8" fillId="0" borderId="0" xfId="10" applyNumberFormat="1" applyFont="1" applyFill="1" applyBorder="1" applyAlignment="1" applyProtection="1">
      <alignment horizontal="left" vertical="center"/>
    </xf>
    <xf numFmtId="179" fontId="8" fillId="0" borderId="140" xfId="9" applyNumberFormat="1" applyFont="1" applyFill="1" applyBorder="1" applyAlignment="1" applyProtection="1">
      <alignment vertical="center"/>
    </xf>
    <xf numFmtId="179" fontId="8" fillId="0" borderId="2" xfId="10" applyNumberFormat="1" applyFont="1" applyFill="1" applyBorder="1" applyAlignment="1" applyProtection="1">
      <alignment horizontal="left" vertical="center"/>
    </xf>
    <xf numFmtId="179" fontId="8" fillId="0" borderId="125" xfId="10" applyNumberFormat="1" applyFont="1" applyFill="1" applyBorder="1" applyAlignment="1" applyProtection="1">
      <alignment horizontal="left" vertical="center"/>
    </xf>
    <xf numFmtId="179" fontId="8" fillId="0" borderId="171" xfId="10" applyNumberFormat="1" applyFont="1" applyFill="1" applyBorder="1" applyAlignment="1" applyProtection="1">
      <alignment horizontal="left" vertical="center"/>
    </xf>
    <xf numFmtId="179" fontId="8" fillId="0" borderId="129" xfId="9" applyNumberFormat="1" applyFont="1" applyFill="1" applyBorder="1" applyAlignment="1" applyProtection="1">
      <alignment vertical="center"/>
    </xf>
    <xf numFmtId="179" fontId="8" fillId="0" borderId="127" xfId="10" applyNumberFormat="1" applyFont="1" applyFill="1" applyBorder="1" applyAlignment="1" applyProtection="1">
      <alignment horizontal="left" vertical="center"/>
    </xf>
    <xf numFmtId="179" fontId="8" fillId="0" borderId="18" xfId="10" applyNumberFormat="1" applyFont="1" applyFill="1" applyBorder="1" applyAlignment="1" applyProtection="1">
      <alignment horizontal="left" vertical="center"/>
    </xf>
    <xf numFmtId="179" fontId="8" fillId="0" borderId="130" xfId="10" applyNumberFormat="1" applyFont="1" applyFill="1" applyBorder="1" applyAlignment="1" applyProtection="1">
      <alignment horizontal="left" vertical="center"/>
    </xf>
    <xf numFmtId="179" fontId="8" fillId="0" borderId="14" xfId="10" applyNumberFormat="1" applyFont="1" applyFill="1" applyBorder="1" applyAlignment="1" applyProtection="1">
      <alignment horizontal="left" vertical="center"/>
    </xf>
    <xf numFmtId="179" fontId="8" fillId="0" borderId="150" xfId="10" applyNumberFormat="1" applyFont="1" applyFill="1" applyBorder="1" applyAlignment="1" applyProtection="1">
      <alignment horizontal="left" vertical="center"/>
    </xf>
    <xf numFmtId="179" fontId="8" fillId="0" borderId="127" xfId="9" applyNumberFormat="1" applyFont="1" applyFill="1" applyBorder="1" applyAlignment="1" applyProtection="1">
      <alignment vertical="center"/>
    </xf>
    <xf numFmtId="179" fontId="8" fillId="0" borderId="134" xfId="9" applyNumberFormat="1" applyFont="1" applyFill="1" applyBorder="1" applyAlignment="1" applyProtection="1">
      <alignment vertical="center"/>
    </xf>
    <xf numFmtId="179" fontId="8" fillId="0" borderId="128" xfId="9" applyNumberFormat="1" applyFont="1" applyFill="1" applyBorder="1" applyAlignment="1" applyProtection="1">
      <alignment vertical="center"/>
    </xf>
    <xf numFmtId="179" fontId="8" fillId="0" borderId="161" xfId="9" applyNumberFormat="1" applyFont="1" applyFill="1" applyBorder="1" applyAlignment="1" applyProtection="1">
      <alignment vertical="center"/>
    </xf>
    <xf numFmtId="179" fontId="8" fillId="0" borderId="18" xfId="9" applyNumberFormat="1" applyFont="1" applyFill="1" applyBorder="1" applyAlignment="1" applyProtection="1">
      <alignment vertical="center"/>
    </xf>
    <xf numFmtId="179" fontId="8" fillId="0" borderId="130" xfId="9" applyNumberFormat="1" applyFont="1" applyFill="1" applyBorder="1" applyAlignment="1" applyProtection="1">
      <alignment vertical="center"/>
    </xf>
    <xf numFmtId="0" fontId="64" fillId="0" borderId="0" xfId="9" applyFont="1" applyAlignment="1">
      <alignment vertical="center"/>
    </xf>
    <xf numFmtId="0" fontId="8" fillId="0" borderId="0" xfId="6" applyFont="1" applyFill="1" applyBorder="1" applyAlignment="1"/>
    <xf numFmtId="178" fontId="50" fillId="0" borderId="0" xfId="6" applyNumberFormat="1" applyFont="1" applyFill="1" applyBorder="1" applyAlignment="1">
      <alignment horizontal="right" vertical="center"/>
    </xf>
    <xf numFmtId="178" fontId="51" fillId="0" borderId="0" xfId="6" applyNumberFormat="1" applyFont="1" applyFill="1" applyBorder="1" applyAlignment="1">
      <alignment horizontal="right" vertical="center"/>
    </xf>
    <xf numFmtId="178" fontId="14" fillId="0" borderId="0" xfId="11" applyNumberFormat="1" applyFont="1" applyFill="1" applyBorder="1" applyAlignment="1">
      <alignment horizontal="centerContinuous" vertical="center"/>
    </xf>
    <xf numFmtId="178" fontId="14" fillId="0" borderId="0" xfId="11" applyNumberFormat="1" applyFont="1" applyFill="1" applyBorder="1" applyAlignment="1">
      <alignment horizontal="centerContinuous" vertical="center" wrapText="1"/>
    </xf>
    <xf numFmtId="178" fontId="14" fillId="0" borderId="0" xfId="11" applyNumberFormat="1" applyFont="1" applyFill="1" applyBorder="1" applyAlignment="1">
      <alignment horizontal="centerContinuous" vertical="center" shrinkToFit="1"/>
    </xf>
    <xf numFmtId="178" fontId="14" fillId="0" borderId="0" xfId="11" applyNumberFormat="1" applyFont="1" applyFill="1" applyAlignment="1">
      <alignment horizontal="centerContinuous" vertical="center" wrapText="1"/>
    </xf>
    <xf numFmtId="0" fontId="14" fillId="0" borderId="0" xfId="11" applyFont="1" applyFill="1" applyAlignment="1">
      <alignment vertical="center"/>
    </xf>
    <xf numFmtId="178" fontId="14" fillId="7" borderId="14" xfId="11" applyNumberFormat="1" applyFont="1" applyFill="1" applyBorder="1" applyAlignment="1">
      <alignment vertical="center"/>
    </xf>
    <xf numFmtId="0" fontId="14" fillId="0" borderId="150" xfId="11" applyFont="1" applyFill="1" applyBorder="1" applyAlignment="1">
      <alignment vertical="center"/>
    </xf>
    <xf numFmtId="178" fontId="14" fillId="7" borderId="151" xfId="11" applyNumberFormat="1" applyFont="1" applyFill="1" applyBorder="1" applyAlignment="1">
      <alignment horizontal="center" vertical="center" wrapText="1"/>
    </xf>
    <xf numFmtId="178" fontId="14" fillId="7" borderId="22" xfId="11" applyNumberFormat="1" applyFont="1" applyFill="1" applyBorder="1" applyAlignment="1">
      <alignment horizontal="center" vertical="center" shrinkToFit="1"/>
    </xf>
    <xf numFmtId="181" fontId="65" fillId="7" borderId="22" xfId="12" applyNumberFormat="1" applyFont="1" applyFill="1" applyBorder="1">
      <alignment vertical="center"/>
    </xf>
    <xf numFmtId="0" fontId="14" fillId="0" borderId="22" xfId="11" applyFont="1" applyFill="1" applyBorder="1" applyAlignment="1">
      <alignment vertical="center" shrinkToFit="1"/>
    </xf>
    <xf numFmtId="178" fontId="14" fillId="7" borderId="18" xfId="11" applyNumberFormat="1" applyFont="1" applyFill="1" applyBorder="1" applyAlignment="1">
      <alignment vertical="center"/>
    </xf>
    <xf numFmtId="0" fontId="14" fillId="0" borderId="130" xfId="11" applyFont="1" applyFill="1" applyBorder="1" applyAlignment="1">
      <alignment vertical="center"/>
    </xf>
    <xf numFmtId="178" fontId="14" fillId="7" borderId="130" xfId="11" applyNumberFormat="1" applyFont="1" applyFill="1" applyBorder="1" applyAlignment="1">
      <alignment horizontal="center" vertical="center" wrapText="1"/>
    </xf>
    <xf numFmtId="178" fontId="14" fillId="7" borderId="30" xfId="11" applyNumberFormat="1" applyFont="1" applyFill="1" applyBorder="1" applyAlignment="1">
      <alignment horizontal="center" vertical="center" shrinkToFit="1"/>
    </xf>
    <xf numFmtId="181" fontId="65" fillId="7" borderId="30" xfId="12" applyNumberFormat="1" applyFont="1" applyFill="1" applyBorder="1">
      <alignment vertical="center"/>
    </xf>
    <xf numFmtId="0" fontId="14" fillId="0" borderId="30" xfId="11" applyFont="1" applyFill="1" applyBorder="1" applyAlignment="1">
      <alignment vertical="center" shrinkToFit="1"/>
    </xf>
    <xf numFmtId="183" fontId="14" fillId="7" borderId="14" xfId="11" applyNumberFormat="1" applyFont="1" applyFill="1" applyBorder="1" applyAlignment="1">
      <alignment vertical="center" shrinkToFit="1"/>
    </xf>
    <xf numFmtId="178" fontId="14" fillId="7" borderId="151" xfId="11" applyNumberFormat="1" applyFont="1" applyFill="1" applyBorder="1" applyAlignment="1">
      <alignment horizontal="center" vertical="center" shrinkToFit="1"/>
    </xf>
    <xf numFmtId="182" fontId="14" fillId="7" borderId="129" xfId="11" applyNumberFormat="1" applyFont="1" applyFill="1" applyBorder="1" applyAlignment="1">
      <alignment vertical="center" shrinkToFit="1"/>
    </xf>
    <xf numFmtId="178" fontId="14" fillId="7" borderId="40" xfId="11" applyNumberFormat="1" applyFont="1" applyFill="1" applyBorder="1" applyAlignment="1">
      <alignment horizontal="center" vertical="center" shrinkToFit="1"/>
    </xf>
    <xf numFmtId="38" fontId="14" fillId="0" borderId="124" xfId="10" quotePrefix="1" applyFont="1" applyFill="1" applyBorder="1" applyAlignment="1">
      <alignment vertical="center" shrinkToFit="1"/>
    </xf>
    <xf numFmtId="178" fontId="14" fillId="7" borderId="14" xfId="11" applyNumberFormat="1" applyFont="1" applyFill="1" applyBorder="1" applyAlignment="1">
      <alignment horizontal="center" vertical="center" shrinkToFit="1"/>
    </xf>
    <xf numFmtId="38" fontId="14" fillId="0" borderId="22" xfId="10" quotePrefix="1" applyFont="1" applyFill="1" applyBorder="1" applyAlignment="1">
      <alignment vertical="center" shrinkToFit="1"/>
    </xf>
    <xf numFmtId="0" fontId="8" fillId="0" borderId="131" xfId="11" applyFont="1" applyFill="1" applyBorder="1" applyAlignment="1">
      <alignment vertical="top" wrapText="1"/>
    </xf>
    <xf numFmtId="0" fontId="8" fillId="0" borderId="0" xfId="11" applyFont="1" applyFill="1" applyBorder="1" applyAlignment="1">
      <alignment vertical="top"/>
    </xf>
    <xf numFmtId="0" fontId="8" fillId="0" borderId="0" xfId="11" applyFont="1" applyAlignment="1">
      <alignment vertical="top"/>
    </xf>
    <xf numFmtId="0" fontId="8" fillId="7" borderId="0" xfId="11" applyFont="1" applyFill="1" applyBorder="1" applyAlignment="1">
      <alignment horizontal="left" vertical="top"/>
    </xf>
    <xf numFmtId="178" fontId="14" fillId="0" borderId="0" xfId="11" applyNumberFormat="1" applyFont="1" applyFill="1" applyBorder="1" applyAlignment="1">
      <alignment vertical="center" textRotation="255" wrapText="1"/>
    </xf>
    <xf numFmtId="178" fontId="8" fillId="0" borderId="0" xfId="11" applyNumberFormat="1" applyFont="1" applyFill="1" applyBorder="1" applyAlignment="1">
      <alignment vertical="center" wrapText="1" shrinkToFit="1"/>
    </xf>
    <xf numFmtId="178" fontId="8" fillId="0" borderId="0" xfId="11" applyNumberFormat="1" applyFont="1" applyFill="1" applyBorder="1" applyAlignment="1">
      <alignment vertical="center" shrinkToFit="1"/>
    </xf>
    <xf numFmtId="178" fontId="14" fillId="0" borderId="0" xfId="11" applyNumberFormat="1" applyFont="1" applyFill="1" applyBorder="1" applyAlignment="1">
      <alignment horizontal="center" vertical="center" shrinkToFit="1"/>
    </xf>
    <xf numFmtId="184" fontId="14" fillId="0" borderId="0" xfId="10" applyNumberFormat="1" applyFont="1" applyFill="1" applyBorder="1" applyAlignment="1">
      <alignment horizontal="right" vertical="center" wrapText="1"/>
    </xf>
    <xf numFmtId="0" fontId="14" fillId="0" borderId="0" xfId="11" applyFont="1" applyFill="1" applyBorder="1" applyAlignment="1">
      <alignment vertical="center"/>
    </xf>
    <xf numFmtId="178" fontId="8" fillId="0" borderId="0" xfId="11" applyNumberFormat="1" applyFont="1" applyFill="1" applyBorder="1" applyAlignment="1">
      <alignment vertical="center"/>
    </xf>
    <xf numFmtId="178" fontId="14" fillId="0" borderId="0" xfId="11" applyNumberFormat="1" applyFont="1" applyFill="1" applyBorder="1" applyAlignment="1">
      <alignment vertical="center" wrapText="1"/>
    </xf>
    <xf numFmtId="178" fontId="14" fillId="0" borderId="0" xfId="11" applyNumberFormat="1" applyFont="1" applyFill="1" applyBorder="1" applyAlignment="1">
      <alignment vertical="center"/>
    </xf>
    <xf numFmtId="178" fontId="14" fillId="0" borderId="0" xfId="11" applyNumberFormat="1" applyFont="1" applyFill="1" applyAlignment="1">
      <alignment vertical="center"/>
    </xf>
    <xf numFmtId="0" fontId="8" fillId="0" borderId="0" xfId="11" applyFont="1" applyFill="1">
      <alignment vertical="center"/>
    </xf>
    <xf numFmtId="0" fontId="14" fillId="0" borderId="0" xfId="11" applyFont="1" applyFill="1">
      <alignment vertical="center"/>
    </xf>
    <xf numFmtId="0" fontId="14" fillId="0" borderId="0" xfId="11" applyFont="1" applyFill="1" applyAlignment="1">
      <alignment vertical="center" shrinkToFit="1"/>
    </xf>
    <xf numFmtId="0" fontId="8" fillId="0" borderId="0" xfId="11" applyFont="1" applyFill="1" applyBorder="1">
      <alignment vertical="center"/>
    </xf>
    <xf numFmtId="0" fontId="14" fillId="0" borderId="0" xfId="11" applyFont="1" applyFill="1" applyBorder="1">
      <alignment vertical="center"/>
    </xf>
    <xf numFmtId="0" fontId="14" fillId="0" borderId="0" xfId="11" applyFont="1" applyFill="1" applyBorder="1" applyAlignment="1">
      <alignment vertical="center" shrinkToFit="1"/>
    </xf>
    <xf numFmtId="0" fontId="8" fillId="0" borderId="0" xfId="11" applyFont="1" applyFill="1" applyBorder="1" applyAlignment="1">
      <alignment vertical="center"/>
    </xf>
    <xf numFmtId="178" fontId="14" fillId="7" borderId="168" xfId="11" applyNumberFormat="1" applyFont="1" applyFill="1" applyBorder="1" applyAlignment="1">
      <alignment horizontal="center" vertical="center" shrinkToFit="1"/>
    </xf>
    <xf numFmtId="38" fontId="14" fillId="7" borderId="30" xfId="10" applyFont="1" applyFill="1" applyBorder="1" applyAlignment="1">
      <alignment horizontal="right" vertical="center" wrapText="1"/>
    </xf>
    <xf numFmtId="38" fontId="14" fillId="0" borderId="30" xfId="10" quotePrefix="1" applyFont="1" applyFill="1" applyBorder="1" applyAlignment="1">
      <alignment vertical="center" shrinkToFit="1"/>
    </xf>
    <xf numFmtId="178" fontId="14" fillId="7" borderId="163" xfId="11" applyNumberFormat="1" applyFont="1" applyFill="1" applyBorder="1" applyAlignment="1">
      <alignment horizontal="center" vertical="center" shrinkToFit="1"/>
    </xf>
    <xf numFmtId="38" fontId="14" fillId="0" borderId="5" xfId="10" quotePrefix="1" applyFont="1" applyFill="1" applyBorder="1" applyAlignment="1">
      <alignment vertical="center" shrinkToFit="1"/>
    </xf>
    <xf numFmtId="178" fontId="14" fillId="7" borderId="26" xfId="11" applyNumberFormat="1" applyFont="1" applyFill="1" applyBorder="1" applyAlignment="1">
      <alignment horizontal="center" vertical="center" shrinkToFit="1"/>
    </xf>
    <xf numFmtId="178" fontId="14" fillId="7" borderId="135" xfId="11" applyNumberFormat="1" applyFont="1" applyFill="1" applyBorder="1" applyAlignment="1">
      <alignment horizontal="center" vertical="center" shrinkToFit="1"/>
    </xf>
    <xf numFmtId="38" fontId="14" fillId="0" borderId="26" xfId="10" quotePrefix="1" applyFont="1" applyFill="1" applyBorder="1" applyAlignment="1">
      <alignment vertical="center" shrinkToFit="1"/>
    </xf>
    <xf numFmtId="0" fontId="14" fillId="7" borderId="129" xfId="11" applyFont="1" applyFill="1" applyBorder="1" applyAlignment="1">
      <alignment vertical="center"/>
    </xf>
    <xf numFmtId="178" fontId="14" fillId="7" borderId="1" xfId="11" applyNumberFormat="1" applyFont="1" applyFill="1" applyBorder="1" applyAlignment="1">
      <alignment horizontal="center" vertical="center" shrinkToFit="1"/>
    </xf>
    <xf numFmtId="178" fontId="14" fillId="7" borderId="2" xfId="11" applyNumberFormat="1" applyFont="1" applyFill="1" applyBorder="1" applyAlignment="1">
      <alignment horizontal="center" vertical="center" shrinkToFit="1"/>
    </xf>
    <xf numFmtId="178" fontId="14" fillId="7" borderId="3" xfId="11" applyNumberFormat="1" applyFont="1" applyFill="1" applyBorder="1" applyAlignment="1">
      <alignment horizontal="center" vertical="center" shrinkToFit="1"/>
    </xf>
    <xf numFmtId="38" fontId="14" fillId="7" borderId="1" xfId="10" applyFont="1" applyFill="1" applyBorder="1" applyAlignment="1">
      <alignment horizontal="right" vertical="center" wrapText="1"/>
    </xf>
    <xf numFmtId="0" fontId="14" fillId="0" borderId="1" xfId="11" applyFont="1" applyFill="1" applyBorder="1" applyAlignment="1">
      <alignment vertical="center" shrinkToFit="1"/>
    </xf>
    <xf numFmtId="38" fontId="14" fillId="0" borderId="0" xfId="10" applyFont="1" applyFill="1" applyAlignment="1">
      <alignment vertical="center"/>
    </xf>
    <xf numFmtId="177" fontId="14" fillId="2" borderId="164" xfId="11" applyNumberFormat="1" applyFont="1" applyFill="1" applyBorder="1" applyAlignment="1">
      <alignment horizontal="center" vertical="center" wrapText="1"/>
    </xf>
    <xf numFmtId="177" fontId="14" fillId="2" borderId="9" xfId="11" applyNumberFormat="1" applyFont="1" applyFill="1" applyBorder="1" applyAlignment="1">
      <alignment horizontal="center" vertical="center" wrapText="1"/>
    </xf>
    <xf numFmtId="0" fontId="14" fillId="0" borderId="1" xfId="11" applyFont="1" applyFill="1" applyBorder="1" applyAlignment="1">
      <alignment vertical="center"/>
    </xf>
    <xf numFmtId="178" fontId="14" fillId="7" borderId="41" xfId="11" applyNumberFormat="1" applyFont="1" applyFill="1" applyBorder="1" applyAlignment="1">
      <alignment vertical="center"/>
    </xf>
    <xf numFmtId="178" fontId="14" fillId="7" borderId="5" xfId="11" applyNumberFormat="1" applyFont="1" applyFill="1" applyBorder="1" applyAlignment="1">
      <alignment horizontal="center" vertical="center" shrinkToFit="1"/>
    </xf>
    <xf numFmtId="0" fontId="14" fillId="0" borderId="5" xfId="11" applyFont="1" applyFill="1" applyBorder="1" applyAlignment="1">
      <alignment vertical="center" shrinkToFit="1"/>
    </xf>
    <xf numFmtId="178" fontId="14" fillId="7" borderId="140" xfId="11" applyNumberFormat="1" applyFont="1" applyFill="1" applyBorder="1" applyAlignment="1">
      <alignment vertical="center"/>
    </xf>
    <xf numFmtId="178" fontId="14" fillId="7" borderId="64" xfId="11" applyNumberFormat="1" applyFont="1" applyFill="1" applyBorder="1" applyAlignment="1">
      <alignment horizontal="center" vertical="center" shrinkToFit="1"/>
    </xf>
    <xf numFmtId="38" fontId="14" fillId="0" borderId="64" xfId="10" quotePrefix="1" applyFont="1" applyFill="1" applyBorder="1" applyAlignment="1">
      <alignment vertical="center" shrinkToFit="1"/>
    </xf>
    <xf numFmtId="178" fontId="14" fillId="7" borderId="5" xfId="11" applyNumberFormat="1" applyFont="1" applyFill="1" applyBorder="1" applyAlignment="1">
      <alignment vertical="center"/>
    </xf>
    <xf numFmtId="0" fontId="8" fillId="7" borderId="131" xfId="11" applyFont="1" applyFill="1" applyBorder="1" applyAlignment="1">
      <alignment horizontal="left" vertical="top" shrinkToFit="1"/>
    </xf>
    <xf numFmtId="178" fontId="8" fillId="7" borderId="0" xfId="11" applyNumberFormat="1" applyFont="1" applyFill="1" applyBorder="1" applyAlignment="1">
      <alignment horizontal="left" vertical="top"/>
    </xf>
    <xf numFmtId="0" fontId="8" fillId="7" borderId="0" xfId="11" applyFont="1" applyFill="1" applyBorder="1" applyAlignment="1">
      <alignment vertical="top" shrinkToFit="1"/>
    </xf>
    <xf numFmtId="178" fontId="14" fillId="0" borderId="0" xfId="11" applyNumberFormat="1" applyFont="1" applyFill="1" applyBorder="1" applyAlignment="1">
      <alignment horizontal="left" vertical="center" shrinkToFit="1"/>
    </xf>
    <xf numFmtId="178" fontId="10" fillId="0" borderId="0" xfId="11" applyNumberFormat="1" applyFont="1" applyFill="1" applyBorder="1" applyAlignment="1">
      <alignment horizontal="centerContinuous" vertical="center"/>
    </xf>
    <xf numFmtId="178" fontId="10" fillId="0" borderId="0" xfId="11" applyNumberFormat="1" applyFont="1" applyFill="1" applyBorder="1" applyAlignment="1">
      <alignment horizontal="centerContinuous" vertical="center" shrinkToFit="1"/>
    </xf>
    <xf numFmtId="178" fontId="10" fillId="0" borderId="0" xfId="11" applyNumberFormat="1" applyFont="1" applyFill="1" applyAlignment="1">
      <alignment horizontal="centerContinuous" vertical="center" wrapText="1"/>
    </xf>
    <xf numFmtId="0" fontId="10" fillId="0" borderId="0" xfId="11" applyFont="1" applyFill="1" applyAlignment="1">
      <alignment vertical="center"/>
    </xf>
    <xf numFmtId="0" fontId="26" fillId="8" borderId="1" xfId="3" applyFont="1" applyFill="1" applyBorder="1" applyAlignment="1">
      <alignment horizontal="center" vertical="center" wrapText="1"/>
    </xf>
    <xf numFmtId="0" fontId="26" fillId="0" borderId="1" xfId="3" applyFont="1" applyBorder="1" applyAlignment="1">
      <alignment horizontal="center" vertical="center" wrapText="1"/>
    </xf>
    <xf numFmtId="0" fontId="52" fillId="7" borderId="0" xfId="11" applyFont="1" applyFill="1" applyBorder="1" applyAlignment="1">
      <alignment horizontal="left" vertical="top"/>
    </xf>
    <xf numFmtId="178" fontId="52" fillId="0" borderId="0" xfId="11" applyNumberFormat="1" applyFont="1" applyFill="1" applyBorder="1" applyAlignment="1">
      <alignment vertical="center" shrinkToFit="1"/>
    </xf>
    <xf numFmtId="178" fontId="10" fillId="0" borderId="0" xfId="11" applyNumberFormat="1" applyFont="1" applyFill="1" applyBorder="1" applyAlignment="1">
      <alignment horizontal="center" vertical="center" shrinkToFit="1"/>
    </xf>
    <xf numFmtId="184" fontId="10" fillId="0" borderId="0" xfId="10" applyNumberFormat="1" applyFont="1" applyFill="1" applyBorder="1" applyAlignment="1">
      <alignment horizontal="right" vertical="center" wrapText="1"/>
    </xf>
    <xf numFmtId="178" fontId="31" fillId="0" borderId="0" xfId="11" applyNumberFormat="1" applyFont="1" applyFill="1" applyBorder="1" applyAlignment="1">
      <alignment vertical="center"/>
    </xf>
    <xf numFmtId="178" fontId="31" fillId="0" borderId="0" xfId="11" applyNumberFormat="1" applyFont="1" applyFill="1" applyBorder="1" applyAlignment="1">
      <alignment horizontal="center" vertical="center" shrinkToFit="1"/>
    </xf>
    <xf numFmtId="0" fontId="31" fillId="0" borderId="0" xfId="11" applyFont="1" applyFill="1" applyAlignment="1">
      <alignment vertical="center"/>
    </xf>
    <xf numFmtId="0" fontId="31" fillId="0" borderId="0" xfId="11" applyFont="1" applyFill="1">
      <alignment vertical="center"/>
    </xf>
    <xf numFmtId="0" fontId="31" fillId="0" borderId="0" xfId="11" applyFont="1" applyFill="1" applyAlignment="1">
      <alignment vertical="center" shrinkToFit="1"/>
    </xf>
    <xf numFmtId="0" fontId="31" fillId="0" borderId="0" xfId="11" applyFont="1" applyFill="1" applyBorder="1">
      <alignment vertical="center"/>
    </xf>
    <xf numFmtId="0" fontId="31" fillId="0" borderId="0" xfId="11" applyFont="1" applyFill="1" applyBorder="1" applyAlignment="1">
      <alignment vertical="center" shrinkToFit="1"/>
    </xf>
    <xf numFmtId="178" fontId="14" fillId="7" borderId="5" xfId="11" applyNumberFormat="1" applyFont="1" applyFill="1" applyBorder="1" applyAlignment="1">
      <alignment vertical="center" wrapText="1"/>
    </xf>
    <xf numFmtId="0" fontId="14" fillId="0" borderId="64" xfId="11" applyFont="1" applyFill="1" applyBorder="1" applyAlignment="1">
      <alignment vertical="center" shrinkToFit="1"/>
    </xf>
    <xf numFmtId="183" fontId="14" fillId="7" borderId="140" xfId="11" applyNumberFormat="1" applyFont="1" applyFill="1" applyBorder="1" applyAlignment="1">
      <alignment vertical="center" shrinkToFit="1"/>
    </xf>
    <xf numFmtId="178" fontId="14" fillId="7" borderId="65" xfId="11" applyNumberFormat="1" applyFont="1" applyFill="1" applyBorder="1" applyAlignment="1">
      <alignment horizontal="center" vertical="center" shrinkToFit="1"/>
    </xf>
    <xf numFmtId="178" fontId="14" fillId="7" borderId="125" xfId="11" applyNumberFormat="1" applyFont="1" applyFill="1" applyBorder="1" applyAlignment="1">
      <alignment vertical="center"/>
    </xf>
    <xf numFmtId="178" fontId="14" fillId="7" borderId="126" xfId="11" applyNumberFormat="1" applyFont="1" applyFill="1" applyBorder="1" applyAlignment="1">
      <alignment horizontal="center" vertical="center" shrinkToFit="1"/>
    </xf>
    <xf numFmtId="178" fontId="14" fillId="7" borderId="22" xfId="11" applyNumberFormat="1" applyFont="1" applyFill="1" applyBorder="1" applyAlignment="1">
      <alignment vertical="center" wrapText="1"/>
    </xf>
    <xf numFmtId="182" fontId="14" fillId="7" borderId="14" xfId="11" applyNumberFormat="1" applyFont="1" applyFill="1" applyBorder="1" applyAlignment="1">
      <alignment vertical="center" shrinkToFit="1"/>
    </xf>
    <xf numFmtId="178" fontId="14" fillId="7" borderId="129" xfId="11" applyNumberFormat="1" applyFont="1" applyFill="1" applyBorder="1" applyAlignment="1">
      <alignment vertical="center"/>
    </xf>
    <xf numFmtId="186" fontId="14" fillId="9" borderId="164" xfId="10" applyNumberFormat="1" applyFont="1" applyFill="1" applyBorder="1" applyAlignment="1">
      <alignment horizontal="right" vertical="center" wrapText="1"/>
    </xf>
    <xf numFmtId="186" fontId="14" fillId="9" borderId="9" xfId="10" applyNumberFormat="1" applyFont="1" applyFill="1" applyBorder="1" applyAlignment="1">
      <alignment horizontal="right" vertical="center" wrapText="1"/>
    </xf>
    <xf numFmtId="0" fontId="14" fillId="0" borderId="10" xfId="11" applyFont="1" applyFill="1" applyBorder="1" applyAlignment="1">
      <alignment vertical="center"/>
    </xf>
    <xf numFmtId="0" fontId="8" fillId="9" borderId="1" xfId="3" applyFont="1" applyFill="1" applyBorder="1" applyAlignment="1">
      <alignment horizontal="center" vertical="center" wrapText="1"/>
    </xf>
    <xf numFmtId="0" fontId="52" fillId="7" borderId="0" xfId="6" applyFont="1" applyFill="1" applyAlignment="1">
      <alignment vertical="center"/>
    </xf>
    <xf numFmtId="0" fontId="52" fillId="7" borderId="0" xfId="6" applyFont="1" applyFill="1" applyAlignment="1">
      <alignment horizontal="center" vertical="center"/>
    </xf>
    <xf numFmtId="0" fontId="52" fillId="0" borderId="0" xfId="6" applyFont="1" applyFill="1" applyAlignment="1">
      <alignment vertical="center"/>
    </xf>
    <xf numFmtId="3" fontId="11" fillId="7" borderId="0" xfId="7" applyNumberFormat="1" applyFont="1" applyFill="1" applyAlignment="1">
      <alignment vertical="center"/>
    </xf>
    <xf numFmtId="0" fontId="69" fillId="7" borderId="0" xfId="13" applyFont="1" applyFill="1" applyAlignment="1">
      <alignment vertical="center"/>
    </xf>
    <xf numFmtId="0" fontId="32" fillId="7" borderId="0" xfId="6" applyFont="1" applyFill="1" applyAlignment="1">
      <alignment horizontal="left" vertical="center"/>
    </xf>
    <xf numFmtId="3" fontId="11" fillId="0" borderId="0" xfId="7" applyNumberFormat="1" applyFont="1" applyFill="1" applyAlignment="1">
      <alignment vertical="center"/>
    </xf>
    <xf numFmtId="3" fontId="10" fillId="7" borderId="0" xfId="7" applyNumberFormat="1" applyFont="1" applyFill="1" applyAlignment="1">
      <alignment horizontal="right" vertical="center"/>
    </xf>
    <xf numFmtId="0" fontId="10" fillId="7" borderId="0" xfId="6" applyFont="1" applyFill="1" applyAlignment="1">
      <alignment vertical="center"/>
    </xf>
    <xf numFmtId="0" fontId="10" fillId="7" borderId="0" xfId="6" applyFont="1" applyFill="1" applyAlignment="1">
      <alignment horizontal="center" vertical="center"/>
    </xf>
    <xf numFmtId="0" fontId="10" fillId="7" borderId="0" xfId="6" applyFont="1" applyFill="1" applyBorder="1" applyAlignment="1">
      <alignment horizontal="center" vertical="center"/>
    </xf>
    <xf numFmtId="0" fontId="10" fillId="7" borderId="0" xfId="6" applyFont="1" applyFill="1" applyBorder="1" applyAlignment="1">
      <alignment vertical="center"/>
    </xf>
    <xf numFmtId="0" fontId="34" fillId="7" borderId="0" xfId="6" applyFont="1" applyFill="1" applyBorder="1" applyAlignment="1">
      <alignment horizontal="center" vertical="center"/>
    </xf>
    <xf numFmtId="3" fontId="11" fillId="7" borderId="0" xfId="7" applyNumberFormat="1" applyFont="1" applyFill="1" applyAlignment="1">
      <alignment horizontal="centerContinuous" vertical="center"/>
    </xf>
    <xf numFmtId="3" fontId="11" fillId="0" borderId="0" xfId="7" applyNumberFormat="1" applyFont="1" applyFill="1" applyAlignment="1">
      <alignment horizontal="centerContinuous" vertical="center"/>
    </xf>
    <xf numFmtId="3" fontId="34" fillId="7" borderId="0" xfId="7" applyNumberFormat="1" applyFont="1" applyFill="1" applyBorder="1" applyAlignment="1">
      <alignment horizontal="center" vertical="center"/>
    </xf>
    <xf numFmtId="3" fontId="34" fillId="7" borderId="0" xfId="7" applyNumberFormat="1" applyFont="1" applyFill="1" applyAlignment="1">
      <alignment horizontal="center" vertical="center"/>
    </xf>
    <xf numFmtId="0" fontId="34" fillId="7" borderId="0" xfId="6" applyFont="1" applyFill="1" applyAlignment="1">
      <alignment horizontal="center" vertical="center"/>
    </xf>
    <xf numFmtId="0" fontId="10" fillId="0" borderId="0" xfId="6" applyFont="1" applyFill="1" applyAlignment="1">
      <alignment vertical="center"/>
    </xf>
    <xf numFmtId="0" fontId="10" fillId="7" borderId="39" xfId="6" applyFont="1" applyFill="1" applyBorder="1" applyAlignment="1">
      <alignment vertical="center"/>
    </xf>
    <xf numFmtId="0" fontId="52" fillId="7" borderId="193" xfId="6" applyFont="1" applyFill="1" applyBorder="1" applyAlignment="1">
      <alignment horizontal="center" vertical="center"/>
    </xf>
    <xf numFmtId="0" fontId="10" fillId="0" borderId="194" xfId="6" applyFont="1" applyFill="1" applyBorder="1" applyAlignment="1">
      <alignment horizontal="center" vertical="center"/>
    </xf>
    <xf numFmtId="0" fontId="45" fillId="0" borderId="194" xfId="6" applyFont="1" applyFill="1" applyBorder="1" applyAlignment="1">
      <alignment horizontal="center" vertical="center"/>
    </xf>
    <xf numFmtId="0" fontId="52" fillId="7" borderId="0" xfId="6" applyFont="1" applyFill="1" applyBorder="1" applyAlignment="1">
      <alignment vertical="center"/>
    </xf>
    <xf numFmtId="0" fontId="45" fillId="0" borderId="114" xfId="6" applyFont="1" applyFill="1" applyBorder="1" applyAlignment="1">
      <alignment horizontal="center" vertical="center"/>
    </xf>
    <xf numFmtId="3" fontId="45" fillId="0" borderId="190" xfId="6" applyNumberFormat="1" applyFont="1" applyFill="1" applyBorder="1" applyAlignment="1">
      <alignment horizontal="right" vertical="center"/>
    </xf>
    <xf numFmtId="0" fontId="45" fillId="0" borderId="196" xfId="6" applyFont="1" applyFill="1" applyBorder="1" applyAlignment="1">
      <alignment horizontal="center" vertical="center"/>
    </xf>
    <xf numFmtId="3" fontId="45" fillId="0" borderId="197" xfId="6" applyNumberFormat="1" applyFont="1" applyFill="1" applyBorder="1" applyAlignment="1">
      <alignment horizontal="right" vertical="center"/>
    </xf>
    <xf numFmtId="0" fontId="45" fillId="0" borderId="199" xfId="6" applyFont="1" applyFill="1" applyBorder="1" applyAlignment="1">
      <alignment horizontal="center" vertical="center"/>
    </xf>
    <xf numFmtId="3" fontId="45" fillId="0" borderId="200" xfId="6" applyNumberFormat="1" applyFont="1" applyFill="1" applyBorder="1" applyAlignment="1">
      <alignment horizontal="right" vertical="center"/>
    </xf>
    <xf numFmtId="0" fontId="45" fillId="0" borderId="202" xfId="6" applyFont="1" applyFill="1" applyBorder="1" applyAlignment="1">
      <alignment horizontal="center" vertical="center"/>
    </xf>
    <xf numFmtId="3" fontId="45" fillId="0" borderId="203" xfId="6" applyNumberFormat="1" applyFont="1" applyFill="1" applyBorder="1" applyAlignment="1">
      <alignment horizontal="right" vertical="center"/>
    </xf>
    <xf numFmtId="0" fontId="52" fillId="7" borderId="0" xfId="6" applyFont="1" applyFill="1" applyAlignment="1">
      <alignment horizontal="left" vertical="center"/>
    </xf>
    <xf numFmtId="0" fontId="72" fillId="7" borderId="0" xfId="6" applyFont="1" applyFill="1" applyAlignment="1">
      <alignment vertical="center"/>
    </xf>
    <xf numFmtId="0" fontId="52" fillId="0" borderId="0" xfId="6" applyFont="1" applyFill="1" applyAlignment="1">
      <alignment horizontal="center" vertical="center"/>
    </xf>
    <xf numFmtId="0" fontId="69" fillId="7" borderId="0" xfId="13" applyFont="1" applyFill="1" applyAlignment="1">
      <alignment horizontal="right" vertical="center"/>
    </xf>
    <xf numFmtId="0" fontId="45" fillId="9" borderId="195" xfId="6" applyFont="1" applyFill="1" applyBorder="1" applyAlignment="1">
      <alignment horizontal="left" vertical="center"/>
    </xf>
    <xf numFmtId="0" fontId="45" fillId="9" borderId="198" xfId="6" applyFont="1" applyFill="1" applyBorder="1" applyAlignment="1">
      <alignment horizontal="left" vertical="center"/>
    </xf>
    <xf numFmtId="0" fontId="45" fillId="9" borderId="201" xfId="6" applyFont="1" applyFill="1" applyBorder="1" applyAlignment="1">
      <alignment horizontal="left" vertical="center"/>
    </xf>
    <xf numFmtId="0" fontId="9" fillId="9" borderId="3" xfId="1" applyFont="1" applyFill="1" applyBorder="1" applyAlignment="1">
      <alignment horizontal="center" vertical="center" shrinkToFit="1"/>
    </xf>
    <xf numFmtId="0" fontId="8" fillId="9" borderId="1" xfId="1" applyFont="1" applyFill="1" applyBorder="1" applyAlignment="1">
      <alignment horizontal="center" vertical="center" wrapText="1"/>
    </xf>
    <xf numFmtId="49" fontId="8" fillId="9" borderId="6" xfId="1" applyNumberFormat="1" applyFont="1" applyFill="1" applyBorder="1" applyAlignment="1">
      <alignment horizontal="center" vertical="center" shrinkToFit="1"/>
    </xf>
    <xf numFmtId="49" fontId="8" fillId="9" borderId="7" xfId="1" applyNumberFormat="1" applyFont="1" applyFill="1" applyBorder="1" applyAlignment="1">
      <alignment horizontal="center" vertical="center" shrinkToFit="1"/>
    </xf>
    <xf numFmtId="49" fontId="8" fillId="9" borderId="8" xfId="1" quotePrefix="1" applyNumberFormat="1" applyFont="1" applyFill="1" applyBorder="1" applyAlignment="1">
      <alignment horizontal="center" vertical="center" shrinkToFit="1"/>
    </xf>
    <xf numFmtId="0" fontId="14" fillId="9" borderId="140" xfId="9" applyFont="1" applyFill="1" applyBorder="1" applyAlignment="1">
      <alignment vertical="center"/>
    </xf>
    <xf numFmtId="0" fontId="14" fillId="9" borderId="131" xfId="9" applyFont="1" applyFill="1" applyBorder="1" applyAlignment="1">
      <alignment vertical="center"/>
    </xf>
    <xf numFmtId="0" fontId="14" fillId="9" borderId="65" xfId="9" applyFont="1" applyFill="1" applyBorder="1" applyAlignment="1">
      <alignment vertical="center"/>
    </xf>
    <xf numFmtId="0" fontId="14" fillId="9" borderId="129" xfId="9" applyFont="1" applyFill="1" applyBorder="1" applyAlignment="1">
      <alignment vertical="center"/>
    </xf>
    <xf numFmtId="0" fontId="14" fillId="9" borderId="0" xfId="9" applyFont="1" applyFill="1" applyBorder="1" applyAlignment="1">
      <alignment vertical="center"/>
    </xf>
    <xf numFmtId="0" fontId="14" fillId="9" borderId="40" xfId="9" applyFont="1" applyFill="1" applyBorder="1" applyAlignment="1">
      <alignment vertical="center"/>
    </xf>
    <xf numFmtId="0" fontId="14" fillId="9" borderId="41" xfId="9" applyFont="1" applyFill="1" applyBorder="1" applyAlignment="1">
      <alignment vertical="center"/>
    </xf>
    <xf numFmtId="0" fontId="14" fillId="9" borderId="10" xfId="9" applyFont="1" applyFill="1" applyBorder="1" applyAlignment="1">
      <alignment vertical="center"/>
    </xf>
    <xf numFmtId="0" fontId="14" fillId="9" borderId="163" xfId="9" applyFont="1" applyFill="1" applyBorder="1" applyAlignment="1">
      <alignment vertical="center"/>
    </xf>
    <xf numFmtId="38" fontId="8" fillId="9" borderId="17" xfId="7" applyFont="1" applyFill="1" applyBorder="1" applyAlignment="1" applyProtection="1">
      <alignment vertical="center"/>
      <protection locked="0"/>
    </xf>
    <xf numFmtId="38" fontId="8" fillId="9" borderId="155" xfId="7" applyFont="1" applyFill="1" applyBorder="1" applyAlignment="1" applyProtection="1">
      <alignment vertical="center" wrapText="1"/>
      <protection locked="0"/>
    </xf>
    <xf numFmtId="38" fontId="8" fillId="9" borderId="155" xfId="7" applyFont="1" applyFill="1" applyBorder="1" applyAlignment="1" applyProtection="1">
      <alignment vertical="center"/>
      <protection locked="0"/>
    </xf>
    <xf numFmtId="38" fontId="8" fillId="9" borderId="133" xfId="7" applyFont="1" applyFill="1" applyBorder="1" applyAlignment="1" applyProtection="1">
      <alignment vertical="center" wrapText="1"/>
      <protection locked="0"/>
    </xf>
    <xf numFmtId="38" fontId="8" fillId="9" borderId="28" xfId="7" applyFont="1" applyFill="1" applyBorder="1" applyAlignment="1" applyProtection="1">
      <alignment vertical="center"/>
      <protection locked="0"/>
    </xf>
    <xf numFmtId="0" fontId="8" fillId="9" borderId="135" xfId="6" applyNumberFormat="1" applyFont="1" applyFill="1" applyBorder="1" applyAlignment="1" applyProtection="1">
      <alignment horizontal="left" vertical="center" wrapText="1" shrinkToFit="1"/>
      <protection locked="0"/>
    </xf>
    <xf numFmtId="0" fontId="8" fillId="9" borderId="135" xfId="6" applyNumberFormat="1" applyFont="1" applyFill="1" applyBorder="1" applyAlignment="1" applyProtection="1">
      <alignment horizontal="center" vertical="center" wrapText="1" shrinkToFit="1"/>
      <protection locked="0"/>
    </xf>
    <xf numFmtId="0" fontId="8" fillId="9" borderId="135" xfId="6" applyNumberFormat="1" applyFont="1" applyFill="1" applyBorder="1" applyAlignment="1" applyProtection="1">
      <alignment horizontal="center" vertical="center" shrinkToFit="1"/>
      <protection locked="0"/>
    </xf>
    <xf numFmtId="0" fontId="8" fillId="9" borderId="167" xfId="6" applyNumberFormat="1" applyFont="1" applyFill="1" applyBorder="1" applyAlignment="1" applyProtection="1">
      <alignment horizontal="left" vertical="center" wrapText="1" indent="1" shrinkToFit="1"/>
      <protection locked="0"/>
    </xf>
    <xf numFmtId="0" fontId="8" fillId="9" borderId="135" xfId="6" applyNumberFormat="1" applyFont="1" applyFill="1" applyBorder="1" applyAlignment="1" applyProtection="1">
      <alignment horizontal="left" vertical="center" wrapText="1" indent="1" shrinkToFit="1"/>
      <protection locked="0"/>
    </xf>
    <xf numFmtId="0" fontId="8" fillId="9" borderId="174" xfId="6" applyFont="1" applyFill="1" applyBorder="1" applyAlignment="1"/>
    <xf numFmtId="178" fontId="50" fillId="9" borderId="172" xfId="6" applyNumberFormat="1" applyFont="1" applyFill="1" applyBorder="1" applyAlignment="1">
      <alignment horizontal="right" vertical="center"/>
    </xf>
    <xf numFmtId="0" fontId="8" fillId="9" borderId="178" xfId="6" applyFont="1" applyFill="1" applyBorder="1" applyAlignment="1"/>
    <xf numFmtId="178" fontId="50" fillId="9" borderId="176" xfId="6" applyNumberFormat="1" applyFont="1" applyFill="1" applyBorder="1" applyAlignment="1">
      <alignment horizontal="right" vertical="center"/>
    </xf>
    <xf numFmtId="0" fontId="8" fillId="9" borderId="180" xfId="6" applyFont="1" applyFill="1" applyBorder="1" applyAlignment="1"/>
    <xf numFmtId="178" fontId="50" fillId="9" borderId="179" xfId="6" applyNumberFormat="1" applyFont="1" applyFill="1" applyBorder="1" applyAlignment="1">
      <alignment horizontal="right" vertical="center"/>
    </xf>
    <xf numFmtId="0" fontId="14" fillId="9" borderId="182" xfId="6" applyFont="1" applyFill="1" applyBorder="1" applyAlignment="1">
      <alignment vertical="center" wrapText="1"/>
    </xf>
    <xf numFmtId="38" fontId="14" fillId="9" borderId="126" xfId="7" applyFont="1" applyFill="1" applyBorder="1" applyAlignment="1">
      <alignment vertical="center"/>
    </xf>
    <xf numFmtId="9" fontId="14" fillId="9" borderId="143" xfId="8" applyFont="1" applyFill="1" applyBorder="1" applyAlignment="1">
      <alignment horizontal="right" vertical="center"/>
    </xf>
    <xf numFmtId="0" fontId="14" fillId="9" borderId="27" xfId="6" applyFont="1" applyFill="1" applyBorder="1" applyAlignment="1">
      <alignment vertical="center" wrapText="1"/>
    </xf>
    <xf numFmtId="38" fontId="14" fillId="9" borderId="26" xfId="7" applyFont="1" applyFill="1" applyBorder="1" applyAlignment="1">
      <alignment vertical="center"/>
    </xf>
    <xf numFmtId="9" fontId="14" fillId="9" borderId="26" xfId="8" applyFont="1" applyFill="1" applyBorder="1" applyAlignment="1">
      <alignment horizontal="right" vertical="center"/>
    </xf>
    <xf numFmtId="0" fontId="14" fillId="9" borderId="19" xfId="6" applyFont="1" applyFill="1" applyBorder="1" applyAlignment="1">
      <alignment vertical="center" wrapText="1"/>
    </xf>
    <xf numFmtId="0" fontId="55" fillId="9" borderId="1" xfId="6" applyFont="1" applyFill="1" applyBorder="1" applyAlignment="1">
      <alignment horizontal="center" vertical="center"/>
    </xf>
    <xf numFmtId="0" fontId="58" fillId="9" borderId="1" xfId="6" applyFont="1" applyFill="1" applyBorder="1" applyAlignment="1">
      <alignment horizontal="center" vertical="center" wrapText="1"/>
    </xf>
    <xf numFmtId="0" fontId="55" fillId="9" borderId="1" xfId="6" applyFont="1" applyFill="1" applyBorder="1"/>
    <xf numFmtId="0" fontId="55" fillId="0" borderId="0" xfId="6" applyFont="1" applyFill="1"/>
    <xf numFmtId="0" fontId="54" fillId="0" borderId="0" xfId="6" applyFont="1" applyFill="1"/>
    <xf numFmtId="0" fontId="55" fillId="0" borderId="0" xfId="6" applyFont="1" applyFill="1" applyAlignment="1">
      <alignment horizontal="center" vertical="top"/>
    </xf>
    <xf numFmtId="178" fontId="14" fillId="9" borderId="14" xfId="11" applyNumberFormat="1" applyFont="1" applyFill="1" applyBorder="1" applyAlignment="1">
      <alignment vertical="center" wrapText="1"/>
    </xf>
    <xf numFmtId="178" fontId="14" fillId="9" borderId="0" xfId="11" applyNumberFormat="1" applyFont="1" applyFill="1" applyBorder="1" applyAlignment="1">
      <alignment vertical="center" wrapText="1"/>
    </xf>
    <xf numFmtId="38" fontId="14" fillId="9" borderId="64" xfId="10" applyFont="1" applyFill="1" applyBorder="1" applyAlignment="1">
      <alignment horizontal="right" vertical="center" wrapText="1"/>
    </xf>
    <xf numFmtId="38" fontId="14" fillId="9" borderId="22" xfId="10" applyFont="1" applyFill="1" applyBorder="1" applyAlignment="1">
      <alignment horizontal="right" vertical="center" wrapText="1"/>
    </xf>
    <xf numFmtId="38" fontId="14" fillId="9" borderId="124" xfId="10" applyFont="1" applyFill="1" applyBorder="1" applyAlignment="1">
      <alignment horizontal="right" vertical="center" wrapText="1"/>
    </xf>
    <xf numFmtId="38" fontId="14" fillId="9" borderId="26" xfId="10" applyFont="1" applyFill="1" applyBorder="1" applyAlignment="1">
      <alignment horizontal="right" vertical="center" wrapText="1"/>
    </xf>
    <xf numFmtId="0" fontId="14" fillId="0" borderId="0" xfId="14" applyFont="1"/>
    <xf numFmtId="0" fontId="14" fillId="0" borderId="0" xfId="14" applyFont="1" applyAlignment="1">
      <alignment horizontal="center"/>
    </xf>
    <xf numFmtId="0" fontId="7" fillId="0" borderId="0" xfId="15" applyFont="1">
      <alignment vertical="center"/>
    </xf>
    <xf numFmtId="0" fontId="35" fillId="0" borderId="0" xfId="16" applyFont="1" applyAlignment="1">
      <alignment horizontal="center" vertical="center" wrapText="1"/>
    </xf>
    <xf numFmtId="0" fontId="35" fillId="0" borderId="0" xfId="16" applyFont="1" applyAlignment="1">
      <alignment horizontal="center" vertical="center"/>
    </xf>
    <xf numFmtId="0" fontId="14" fillId="0" borderId="0" xfId="16" applyFont="1">
      <alignment vertical="center"/>
    </xf>
    <xf numFmtId="0" fontId="14" fillId="0" borderId="0" xfId="16" quotePrefix="1" applyFont="1">
      <alignment vertical="center"/>
    </xf>
    <xf numFmtId="0" fontId="14" fillId="0" borderId="0" xfId="16" applyFont="1" applyAlignment="1">
      <alignment horizontal="left" vertical="center"/>
    </xf>
    <xf numFmtId="0" fontId="78" fillId="0" borderId="0" xfId="16" applyFont="1">
      <alignment vertical="center"/>
    </xf>
    <xf numFmtId="0" fontId="14" fillId="0" borderId="0" xfId="16" applyFont="1" applyAlignment="1">
      <alignment vertical="center"/>
    </xf>
    <xf numFmtId="0" fontId="14" fillId="0" borderId="0" xfId="16" applyFont="1" applyAlignment="1">
      <alignment vertical="center" wrapText="1"/>
    </xf>
    <xf numFmtId="0" fontId="35" fillId="0" borderId="0" xfId="17" applyFont="1" applyAlignment="1">
      <alignment horizontal="left" vertical="center"/>
    </xf>
    <xf numFmtId="0" fontId="8" fillId="0" borderId="0" xfId="17" applyFont="1" applyAlignment="1">
      <alignment horizontal="centerContinuous" vertical="center"/>
    </xf>
    <xf numFmtId="0" fontId="50" fillId="0" borderId="0" xfId="17" applyFont="1" applyAlignment="1">
      <alignment horizontal="centerContinuous" vertical="center"/>
    </xf>
    <xf numFmtId="0" fontId="8" fillId="0" borderId="0" xfId="17" applyFont="1" applyAlignment="1">
      <alignment vertical="center"/>
    </xf>
    <xf numFmtId="0" fontId="8" fillId="0" borderId="0" xfId="17" applyFont="1" applyBorder="1" applyAlignment="1">
      <alignment vertical="center"/>
    </xf>
    <xf numFmtId="0" fontId="8" fillId="2" borderId="207" xfId="17" applyFont="1" applyFill="1" applyBorder="1" applyAlignment="1">
      <alignment horizontal="center" vertical="center"/>
    </xf>
    <xf numFmtId="0" fontId="8" fillId="2" borderId="208" xfId="17" applyFont="1" applyFill="1" applyBorder="1" applyAlignment="1">
      <alignment horizontal="center" vertical="center"/>
    </xf>
    <xf numFmtId="0" fontId="8" fillId="2" borderId="209" xfId="17" applyFont="1" applyFill="1" applyBorder="1" applyAlignment="1">
      <alignment horizontal="center" vertical="center"/>
    </xf>
    <xf numFmtId="0" fontId="8" fillId="0" borderId="0" xfId="17" applyFont="1" applyBorder="1" applyAlignment="1">
      <alignment horizontal="center" vertical="center"/>
    </xf>
    <xf numFmtId="0" fontId="8" fillId="0" borderId="0" xfId="17" applyFont="1" applyAlignment="1">
      <alignment horizontal="center" vertical="center"/>
    </xf>
    <xf numFmtId="0" fontId="8" fillId="0" borderId="31" xfId="17" applyFont="1" applyBorder="1" applyAlignment="1">
      <alignment horizontal="left" vertical="center"/>
    </xf>
    <xf numFmtId="0" fontId="8" fillId="0" borderId="32" xfId="17" applyFont="1" applyBorder="1" applyAlignment="1">
      <alignment vertical="center"/>
    </xf>
    <xf numFmtId="0" fontId="8" fillId="0" borderId="58" xfId="17" applyFont="1" applyBorder="1" applyAlignment="1">
      <alignment vertical="center"/>
    </xf>
    <xf numFmtId="0" fontId="8" fillId="0" borderId="210" xfId="17" applyFont="1" applyFill="1" applyBorder="1" applyAlignment="1">
      <alignment horizontal="center" vertical="center" wrapText="1"/>
    </xf>
    <xf numFmtId="0" fontId="8" fillId="0" borderId="211" xfId="17" applyFont="1" applyFill="1" applyBorder="1" applyAlignment="1">
      <alignment horizontal="center" vertical="center" wrapText="1"/>
    </xf>
    <xf numFmtId="0" fontId="8" fillId="0" borderId="212" xfId="17" applyFont="1" applyFill="1" applyBorder="1" applyAlignment="1">
      <alignment horizontal="center" vertical="top" wrapText="1"/>
    </xf>
    <xf numFmtId="0" fontId="14" fillId="0" borderId="213" xfId="17" applyFont="1" applyBorder="1" applyAlignment="1">
      <alignment vertical="center" textRotation="255"/>
    </xf>
    <xf numFmtId="0" fontId="8" fillId="0" borderId="140" xfId="17" applyFont="1" applyBorder="1" applyAlignment="1">
      <alignment horizontal="left" vertical="center"/>
    </xf>
    <xf numFmtId="0" fontId="8" fillId="0" borderId="131" xfId="17" applyFont="1" applyBorder="1" applyAlignment="1">
      <alignment vertical="center"/>
    </xf>
    <xf numFmtId="0" fontId="8" fillId="0" borderId="214" xfId="17" applyFont="1" applyBorder="1" applyAlignment="1">
      <alignment vertical="center"/>
    </xf>
    <xf numFmtId="0" fontId="8" fillId="0" borderId="65" xfId="17" applyFont="1" applyFill="1" applyBorder="1" applyAlignment="1">
      <alignment horizontal="center" vertical="center" wrapText="1"/>
    </xf>
    <xf numFmtId="0" fontId="8" fillId="0" borderId="64" xfId="17" applyFont="1" applyFill="1" applyBorder="1" applyAlignment="1">
      <alignment horizontal="center" vertical="center" wrapText="1"/>
    </xf>
    <xf numFmtId="0" fontId="8" fillId="0" borderId="187" xfId="17" applyFont="1" applyFill="1" applyBorder="1" applyAlignment="1">
      <alignment horizontal="center" vertical="top" wrapText="1"/>
    </xf>
    <xf numFmtId="0" fontId="8" fillId="0" borderId="129" xfId="17" quotePrefix="1" applyFont="1" applyBorder="1" applyAlignment="1">
      <alignment horizontal="left" vertical="center"/>
    </xf>
    <xf numFmtId="0" fontId="8" fillId="0" borderId="215" xfId="17" applyFont="1" applyBorder="1" applyAlignment="1">
      <alignment vertical="center"/>
    </xf>
    <xf numFmtId="0" fontId="8" fillId="0" borderId="151" xfId="17" applyFont="1" applyFill="1" applyBorder="1" applyAlignment="1">
      <alignment horizontal="center" vertical="center" wrapText="1"/>
    </xf>
    <xf numFmtId="0" fontId="8" fillId="0" borderId="22" xfId="17" applyFont="1" applyFill="1" applyBorder="1" applyAlignment="1">
      <alignment horizontal="center" vertical="center" wrapText="1"/>
    </xf>
    <xf numFmtId="0" fontId="8" fillId="0" borderId="216" xfId="17" applyFont="1" applyFill="1" applyBorder="1" applyAlignment="1">
      <alignment horizontal="center" vertical="top" wrapText="1"/>
    </xf>
    <xf numFmtId="0" fontId="8" fillId="0" borderId="217" xfId="17" applyFont="1" applyBorder="1" applyAlignment="1">
      <alignment vertical="center"/>
    </xf>
    <xf numFmtId="0" fontId="8" fillId="0" borderId="26" xfId="17" applyFont="1" applyFill="1" applyBorder="1" applyAlignment="1">
      <alignment horizontal="left" vertical="center" wrapText="1"/>
    </xf>
    <xf numFmtId="0" fontId="8" fillId="0" borderId="218" xfId="17" applyFont="1" applyFill="1" applyBorder="1" applyAlignment="1">
      <alignment horizontal="left" vertical="top" wrapText="1"/>
    </xf>
    <xf numFmtId="0" fontId="8" fillId="0" borderId="65" xfId="17" applyFont="1" applyBorder="1" applyAlignment="1">
      <alignment horizontal="center" vertical="center"/>
    </xf>
    <xf numFmtId="0" fontId="8" fillId="0" borderId="64" xfId="17" applyFont="1" applyBorder="1" applyAlignment="1">
      <alignment horizontal="center" vertical="center"/>
    </xf>
    <xf numFmtId="56" fontId="8" fillId="0" borderId="216" xfId="17" applyNumberFormat="1" applyFont="1" applyFill="1" applyBorder="1" applyAlignment="1">
      <alignment vertical="top" wrapText="1"/>
    </xf>
    <xf numFmtId="0" fontId="8" fillId="0" borderId="218" xfId="17" applyFont="1" applyFill="1" applyBorder="1" applyAlignment="1">
      <alignment vertical="top" wrapText="1"/>
    </xf>
    <xf numFmtId="0" fontId="8" fillId="0" borderId="218" xfId="17" applyFont="1" applyFill="1" applyBorder="1" applyAlignment="1">
      <alignment vertical="top"/>
    </xf>
    <xf numFmtId="0" fontId="8" fillId="0" borderId="217" xfId="17" applyFont="1" applyFill="1" applyBorder="1" applyAlignment="1">
      <alignment vertical="center"/>
    </xf>
    <xf numFmtId="0" fontId="8" fillId="0" borderId="218" xfId="17" applyFont="1" applyFill="1" applyBorder="1" applyAlignment="1">
      <alignment vertical="top" shrinkToFit="1"/>
    </xf>
    <xf numFmtId="0" fontId="8" fillId="0" borderId="41" xfId="17" quotePrefix="1" applyFont="1" applyBorder="1" applyAlignment="1">
      <alignment horizontal="left" vertical="center"/>
    </xf>
    <xf numFmtId="0" fontId="8" fillId="0" borderId="222" xfId="17" applyFont="1" applyBorder="1" applyAlignment="1">
      <alignment vertical="center"/>
    </xf>
    <xf numFmtId="0" fontId="8" fillId="0" borderId="223" xfId="17" applyFont="1" applyFill="1" applyBorder="1" applyAlignment="1">
      <alignment vertical="top" wrapText="1"/>
    </xf>
    <xf numFmtId="0" fontId="8" fillId="0" borderId="2" xfId="17" applyFont="1" applyBorder="1" applyAlignment="1">
      <alignment horizontal="left" vertical="center"/>
    </xf>
    <xf numFmtId="0" fontId="8" fillId="0" borderId="224" xfId="17" applyFont="1" applyBorder="1" applyAlignment="1">
      <alignment vertical="center"/>
    </xf>
    <xf numFmtId="0" fontId="8" fillId="0" borderId="3" xfId="17" applyFont="1" applyBorder="1" applyAlignment="1">
      <alignment horizontal="left" vertical="center" wrapText="1"/>
    </xf>
    <xf numFmtId="0" fontId="8" fillId="0" borderId="1" xfId="17" applyFont="1" applyBorder="1" applyAlignment="1">
      <alignment horizontal="left" vertical="center" wrapText="1"/>
    </xf>
    <xf numFmtId="0" fontId="8" fillId="0" borderId="225" xfId="17" applyFont="1" applyFill="1" applyBorder="1" applyAlignment="1">
      <alignment vertical="top" wrapText="1"/>
    </xf>
    <xf numFmtId="0" fontId="8" fillId="0" borderId="64" xfId="17" applyFont="1" applyBorder="1" applyAlignment="1">
      <alignment vertical="center"/>
    </xf>
    <xf numFmtId="0" fontId="8" fillId="0" borderId="187" xfId="17" applyFont="1" applyBorder="1" applyAlignment="1">
      <alignment horizontal="center" vertical="center"/>
    </xf>
    <xf numFmtId="0" fontId="8" fillId="0" borderId="0" xfId="17" applyFont="1" applyBorder="1" applyAlignment="1">
      <alignment vertical="center" wrapText="1"/>
    </xf>
    <xf numFmtId="0" fontId="14" fillId="0" borderId="213" xfId="17" applyFont="1" applyFill="1" applyBorder="1" applyAlignment="1">
      <alignment vertical="center" textRotation="255"/>
    </xf>
    <xf numFmtId="0" fontId="8" fillId="0" borderId="129" xfId="17" quotePrefix="1" applyFont="1" applyFill="1" applyBorder="1" applyAlignment="1">
      <alignment horizontal="left" vertical="center"/>
    </xf>
    <xf numFmtId="0" fontId="8" fillId="0" borderId="1" xfId="17" applyFont="1" applyFill="1" applyBorder="1" applyAlignment="1">
      <alignment horizontal="left" vertical="center"/>
    </xf>
    <xf numFmtId="0" fontId="8" fillId="0" borderId="225" xfId="17" applyFont="1" applyFill="1" applyBorder="1" applyAlignment="1">
      <alignment vertical="center"/>
    </xf>
    <xf numFmtId="0" fontId="8" fillId="0" borderId="3" xfId="17" applyFont="1" applyFill="1" applyBorder="1" applyAlignment="1">
      <alignment horizontal="left" vertical="center" wrapText="1"/>
    </xf>
    <xf numFmtId="0" fontId="8" fillId="0" borderId="1" xfId="17" applyFont="1" applyFill="1" applyBorder="1" applyAlignment="1">
      <alignment horizontal="left" vertical="center" wrapText="1"/>
    </xf>
    <xf numFmtId="0" fontId="8" fillId="0" borderId="225" xfId="17" applyFont="1" applyFill="1" applyBorder="1" applyAlignment="1">
      <alignment vertical="top"/>
    </xf>
    <xf numFmtId="0" fontId="8" fillId="0" borderId="0" xfId="17" applyFont="1" applyFill="1" applyBorder="1" applyAlignment="1">
      <alignment vertical="center" wrapText="1"/>
    </xf>
    <xf numFmtId="0" fontId="8" fillId="0" borderId="0" xfId="17" applyFont="1" applyFill="1" applyBorder="1" applyAlignment="1">
      <alignment vertical="center"/>
    </xf>
    <xf numFmtId="0" fontId="8" fillId="0" borderId="0" xfId="17" applyFont="1" applyFill="1" applyAlignment="1">
      <alignment vertical="center"/>
    </xf>
    <xf numFmtId="0" fontId="8" fillId="0" borderId="1" xfId="17" applyFont="1" applyBorder="1" applyAlignment="1">
      <alignment horizontal="left" vertical="center"/>
    </xf>
    <xf numFmtId="0" fontId="8" fillId="0" borderId="225" xfId="17" applyFont="1" applyBorder="1" applyAlignment="1">
      <alignment vertical="center"/>
    </xf>
    <xf numFmtId="0" fontId="8" fillId="0" borderId="140" xfId="17" quotePrefix="1" applyFont="1" applyBorder="1" applyAlignment="1">
      <alignment horizontal="left" vertical="center"/>
    </xf>
    <xf numFmtId="0" fontId="8" fillId="0" borderId="131" xfId="17" applyFont="1" applyBorder="1" applyAlignment="1">
      <alignment horizontal="left" vertical="center"/>
    </xf>
    <xf numFmtId="0" fontId="8" fillId="0" borderId="187" xfId="17" applyFont="1" applyFill="1" applyBorder="1" applyAlignment="1">
      <alignment horizontal="left" vertical="top" wrapText="1"/>
    </xf>
    <xf numFmtId="0" fontId="8" fillId="0" borderId="225" xfId="17" applyFont="1" applyFill="1" applyBorder="1" applyAlignment="1">
      <alignment horizontal="left" vertical="top" wrapText="1"/>
    </xf>
    <xf numFmtId="0" fontId="8" fillId="0" borderId="129" xfId="17" applyFont="1" applyBorder="1" applyAlignment="1">
      <alignment horizontal="center" vertical="center"/>
    </xf>
    <xf numFmtId="0" fontId="8" fillId="0" borderId="1" xfId="17" applyFont="1" applyBorder="1" applyAlignment="1">
      <alignment vertical="center"/>
    </xf>
    <xf numFmtId="0" fontId="8" fillId="0" borderId="214" xfId="17" applyFont="1" applyFill="1" applyBorder="1" applyAlignment="1">
      <alignment vertical="top" wrapText="1"/>
    </xf>
    <xf numFmtId="0" fontId="8" fillId="0" borderId="140" xfId="17" applyFont="1" applyBorder="1" applyAlignment="1">
      <alignment vertical="center"/>
    </xf>
    <xf numFmtId="0" fontId="8" fillId="0" borderId="226" xfId="17" applyFont="1" applyFill="1" applyBorder="1" applyAlignment="1">
      <alignment vertical="center" wrapText="1"/>
    </xf>
    <xf numFmtId="0" fontId="8" fillId="0" borderId="129" xfId="17" applyFont="1" applyBorder="1" applyAlignment="1">
      <alignment vertical="center"/>
    </xf>
    <xf numFmtId="0" fontId="8" fillId="0" borderId="216" xfId="17" applyFont="1" applyFill="1" applyBorder="1" applyAlignment="1">
      <alignment vertical="center" wrapText="1"/>
    </xf>
    <xf numFmtId="0" fontId="8" fillId="0" borderId="215" xfId="17" applyFont="1" applyFill="1" applyBorder="1" applyAlignment="1">
      <alignment vertical="top" wrapText="1"/>
    </xf>
    <xf numFmtId="0" fontId="8" fillId="0" borderId="218" xfId="17" applyFont="1" applyBorder="1" applyAlignment="1">
      <alignment vertical="center"/>
    </xf>
    <xf numFmtId="0" fontId="8" fillId="0" borderId="40" xfId="17" applyFont="1" applyBorder="1" applyAlignment="1">
      <alignment horizontal="center" vertical="center"/>
    </xf>
    <xf numFmtId="0" fontId="8" fillId="0" borderId="124" xfId="17" applyFont="1" applyBorder="1" applyAlignment="1">
      <alignment horizontal="center" vertical="center"/>
    </xf>
    <xf numFmtId="0" fontId="8" fillId="0" borderId="227" xfId="17" applyFont="1" applyFill="1" applyBorder="1" applyAlignment="1">
      <alignment vertical="top" wrapText="1"/>
    </xf>
    <xf numFmtId="0" fontId="8" fillId="0" borderId="218" xfId="17" applyFont="1" applyFill="1" applyBorder="1" applyAlignment="1">
      <alignment vertical="center"/>
    </xf>
    <xf numFmtId="0" fontId="8" fillId="0" borderId="218" xfId="17" applyFont="1" applyBorder="1" applyAlignment="1">
      <alignment vertical="center" wrapText="1"/>
    </xf>
    <xf numFmtId="0" fontId="8" fillId="0" borderId="219" xfId="17" applyFont="1" applyBorder="1" applyAlignment="1">
      <alignment vertical="center" wrapText="1"/>
    </xf>
    <xf numFmtId="0" fontId="8" fillId="0" borderId="219" xfId="17" applyFont="1" applyFill="1" applyBorder="1" applyAlignment="1">
      <alignment vertical="top" wrapText="1"/>
    </xf>
    <xf numFmtId="0" fontId="14" fillId="0" borderId="192" xfId="17" applyFont="1" applyBorder="1" applyAlignment="1">
      <alignment vertical="center" textRotation="255"/>
    </xf>
    <xf numFmtId="0" fontId="8" fillId="0" borderId="135" xfId="17" applyFont="1" applyFill="1" applyBorder="1" applyAlignment="1">
      <alignment horizontal="left" vertical="center" wrapText="1"/>
    </xf>
    <xf numFmtId="0" fontId="8" fillId="0" borderId="5" xfId="17" applyFont="1" applyBorder="1" applyAlignment="1">
      <alignment horizontal="center" vertical="center"/>
    </xf>
    <xf numFmtId="0" fontId="8" fillId="0" borderId="223" xfId="17" applyFont="1" applyBorder="1" applyAlignment="1">
      <alignment vertical="center" wrapText="1"/>
    </xf>
    <xf numFmtId="0" fontId="8" fillId="0" borderId="168" xfId="17" applyFont="1" applyFill="1" applyBorder="1" applyAlignment="1">
      <alignment horizontal="left" vertical="center" wrapText="1"/>
    </xf>
    <xf numFmtId="0" fontId="8" fillId="0" borderId="30" xfId="17" applyFont="1" applyFill="1" applyBorder="1" applyAlignment="1">
      <alignment horizontal="left" vertical="center" wrapText="1"/>
    </xf>
    <xf numFmtId="0" fontId="8" fillId="0" borderId="131" xfId="17" quotePrefix="1" applyFont="1" applyBorder="1" applyAlignment="1">
      <alignment horizontal="left" vertical="center"/>
    </xf>
    <xf numFmtId="0" fontId="8" fillId="0" borderId="65" xfId="17" applyFont="1" applyBorder="1" applyAlignment="1">
      <alignment horizontal="center" vertical="center" wrapText="1"/>
    </xf>
    <xf numFmtId="0" fontId="8" fillId="0" borderId="64" xfId="17" applyFont="1" applyBorder="1" applyAlignment="1">
      <alignment horizontal="center" vertical="center" wrapText="1"/>
    </xf>
    <xf numFmtId="0" fontId="8" fillId="0" borderId="187" xfId="17" applyFont="1" applyFill="1" applyBorder="1" applyAlignment="1">
      <alignment vertical="top" wrapText="1"/>
    </xf>
    <xf numFmtId="0" fontId="8" fillId="0" borderId="129" xfId="17" applyFont="1" applyBorder="1" applyAlignment="1">
      <alignment horizontal="left" vertical="center"/>
    </xf>
    <xf numFmtId="0" fontId="8" fillId="0" borderId="1" xfId="17" quotePrefix="1" applyFont="1" applyBorder="1" applyAlignment="1">
      <alignment horizontal="left" vertical="center"/>
    </xf>
    <xf numFmtId="0" fontId="8" fillId="0" borderId="65" xfId="17" applyFont="1" applyBorder="1" applyAlignment="1">
      <alignment horizontal="left" vertical="center" wrapText="1"/>
    </xf>
    <xf numFmtId="0" fontId="8" fillId="0" borderId="64" xfId="17" applyFont="1" applyBorder="1" applyAlignment="1">
      <alignment horizontal="left" vertical="center" wrapText="1"/>
    </xf>
    <xf numFmtId="0" fontId="8" fillId="0" borderId="3" xfId="17" applyFont="1" applyBorder="1" applyAlignment="1">
      <alignment vertical="center" wrapText="1"/>
    </xf>
    <xf numFmtId="0" fontId="8" fillId="0" borderId="1" xfId="17" applyFont="1" applyBorder="1" applyAlignment="1">
      <alignment vertical="center" wrapText="1"/>
    </xf>
    <xf numFmtId="0" fontId="8" fillId="0" borderId="163" xfId="17" applyFont="1" applyBorder="1" applyAlignment="1">
      <alignment horizontal="left" vertical="center" wrapText="1"/>
    </xf>
    <xf numFmtId="0" fontId="14" fillId="0" borderId="179" xfId="17" applyFont="1" applyBorder="1" applyAlignment="1">
      <alignment vertical="center" textRotation="255"/>
    </xf>
    <xf numFmtId="0" fontId="8" fillId="0" borderId="228" xfId="17" applyFont="1" applyBorder="1" applyAlignment="1">
      <alignment horizontal="left" vertical="center"/>
    </xf>
    <xf numFmtId="0" fontId="8" fillId="0" borderId="229" xfId="17" applyFont="1" applyBorder="1" applyAlignment="1">
      <alignment vertical="center"/>
    </xf>
    <xf numFmtId="0" fontId="8" fillId="0" borderId="38" xfId="17" applyFont="1" applyBorder="1" applyAlignment="1">
      <alignment horizontal="left" vertical="center" wrapText="1"/>
    </xf>
    <xf numFmtId="0" fontId="8" fillId="0" borderId="48" xfId="17" applyFont="1" applyBorder="1" applyAlignment="1">
      <alignment horizontal="left" vertical="center" wrapText="1"/>
    </xf>
    <xf numFmtId="0" fontId="8" fillId="0" borderId="49" xfId="17" applyFont="1" applyFill="1" applyBorder="1" applyAlignment="1">
      <alignment vertical="top" wrapText="1"/>
    </xf>
    <xf numFmtId="0" fontId="14" fillId="0" borderId="213" xfId="17" applyFont="1" applyBorder="1" applyAlignment="1">
      <alignment vertical="center"/>
    </xf>
    <xf numFmtId="0" fontId="8" fillId="0" borderId="10" xfId="17" applyFont="1" applyBorder="1" applyAlignment="1">
      <alignment horizontal="center" vertical="center"/>
    </xf>
    <xf numFmtId="0" fontId="8" fillId="0" borderId="10" xfId="17" applyFont="1" applyBorder="1" applyAlignment="1">
      <alignment vertical="center"/>
    </xf>
    <xf numFmtId="0" fontId="8" fillId="0" borderId="42" xfId="17" applyFont="1" applyBorder="1" applyAlignment="1">
      <alignment vertical="center"/>
    </xf>
    <xf numFmtId="0" fontId="8" fillId="0" borderId="175" xfId="17" applyFont="1" applyBorder="1" applyAlignment="1">
      <alignment horizontal="center" vertical="top"/>
    </xf>
    <xf numFmtId="0" fontId="14" fillId="0" borderId="192" xfId="17" applyFont="1" applyBorder="1" applyAlignment="1">
      <alignment horizontal="center" vertical="center" textRotation="255"/>
    </xf>
    <xf numFmtId="0" fontId="8" fillId="0" borderId="3" xfId="17" applyFont="1" applyBorder="1" applyAlignment="1">
      <alignment vertical="center"/>
    </xf>
    <xf numFmtId="56" fontId="8" fillId="0" borderId="131" xfId="17" applyNumberFormat="1" applyFont="1" applyBorder="1" applyAlignment="1">
      <alignment horizontal="left" vertical="center"/>
    </xf>
    <xf numFmtId="56" fontId="8" fillId="0" borderId="214" xfId="17" applyNumberFormat="1" applyFont="1" applyBorder="1" applyAlignment="1">
      <alignment horizontal="left" vertical="center"/>
    </xf>
    <xf numFmtId="0" fontId="8" fillId="0" borderId="4" xfId="17" applyFont="1" applyBorder="1" applyAlignment="1">
      <alignment horizontal="left" vertical="center"/>
    </xf>
    <xf numFmtId="0" fontId="8" fillId="0" borderId="4" xfId="17" quotePrefix="1" applyFont="1" applyBorder="1" applyAlignment="1">
      <alignment horizontal="left" vertical="center"/>
    </xf>
    <xf numFmtId="0" fontId="8" fillId="0" borderId="40" xfId="17" applyFont="1" applyBorder="1" applyAlignment="1">
      <alignment horizontal="left" vertical="center" wrapText="1"/>
    </xf>
    <xf numFmtId="0" fontId="8" fillId="0" borderId="187" xfId="17" applyFont="1" applyBorder="1" applyAlignment="1">
      <alignment horizontal="center" vertical="top"/>
    </xf>
    <xf numFmtId="0" fontId="8" fillId="0" borderId="124" xfId="17" applyFont="1" applyBorder="1" applyAlignment="1">
      <alignment vertical="center"/>
    </xf>
    <xf numFmtId="0" fontId="8" fillId="0" borderId="216" xfId="17" applyFont="1" applyBorder="1" applyAlignment="1">
      <alignment vertical="center"/>
    </xf>
    <xf numFmtId="0" fontId="8" fillId="0" borderId="216" xfId="17" applyFont="1" applyFill="1" applyBorder="1" applyAlignment="1">
      <alignment vertical="top" wrapText="1"/>
    </xf>
    <xf numFmtId="0" fontId="8" fillId="0" borderId="5" xfId="17" applyFont="1" applyBorder="1" applyAlignment="1">
      <alignment vertical="center"/>
    </xf>
    <xf numFmtId="0" fontId="8" fillId="0" borderId="223" xfId="17" applyFont="1" applyBorder="1" applyAlignment="1">
      <alignment vertical="center"/>
    </xf>
    <xf numFmtId="0" fontId="8" fillId="0" borderId="220" xfId="17" applyFont="1" applyFill="1" applyBorder="1" applyAlignment="1">
      <alignment vertical="top" wrapText="1"/>
    </xf>
    <xf numFmtId="0" fontId="14" fillId="0" borderId="192" xfId="17" applyFont="1" applyFill="1" applyBorder="1" applyAlignment="1">
      <alignment horizontal="center" vertical="center" textRotation="255"/>
    </xf>
    <xf numFmtId="0" fontId="8" fillId="0" borderId="4" xfId="17" applyFont="1" applyFill="1" applyBorder="1" applyAlignment="1">
      <alignment horizontal="left" vertical="center"/>
    </xf>
    <xf numFmtId="0" fontId="8" fillId="0" borderId="4" xfId="17" quotePrefix="1" applyFont="1" applyFill="1" applyBorder="1" applyAlignment="1">
      <alignment horizontal="left" vertical="center"/>
    </xf>
    <xf numFmtId="0" fontId="8" fillId="0" borderId="224" xfId="17" applyFont="1" applyFill="1" applyBorder="1" applyAlignment="1">
      <alignment vertical="center"/>
    </xf>
    <xf numFmtId="0" fontId="14" fillId="0" borderId="179" xfId="17" applyFont="1" applyBorder="1" applyAlignment="1">
      <alignment horizontal="center" vertical="center" textRotation="255"/>
    </xf>
    <xf numFmtId="0" fontId="8" fillId="0" borderId="228" xfId="17" quotePrefix="1" applyFont="1" applyBorder="1" applyAlignment="1">
      <alignment horizontal="left" vertical="center"/>
    </xf>
    <xf numFmtId="0" fontId="8" fillId="0" borderId="49" xfId="17" applyFont="1" applyFill="1" applyBorder="1" applyAlignment="1">
      <alignment vertical="top"/>
    </xf>
    <xf numFmtId="0" fontId="14" fillId="0" borderId="192" xfId="17" applyFont="1" applyBorder="1" applyAlignment="1">
      <alignment vertical="center"/>
    </xf>
    <xf numFmtId="0" fontId="8" fillId="0" borderId="10" xfId="17" quotePrefix="1" applyFont="1" applyBorder="1" applyAlignment="1">
      <alignment horizontal="left" vertical="center"/>
    </xf>
    <xf numFmtId="0" fontId="8" fillId="0" borderId="163" xfId="17" applyFont="1" applyBorder="1" applyAlignment="1">
      <alignment horizontal="center" vertical="center" wrapText="1"/>
    </xf>
    <xf numFmtId="0" fontId="8" fillId="0" borderId="64" xfId="17" applyFont="1" applyBorder="1" applyAlignment="1">
      <alignment horizontal="left" vertical="center"/>
    </xf>
    <xf numFmtId="0" fontId="8" fillId="0" borderId="124" xfId="17" quotePrefix="1" applyFont="1" applyBorder="1" applyAlignment="1">
      <alignment horizontal="left" vertical="center"/>
    </xf>
    <xf numFmtId="0" fontId="8" fillId="0" borderId="22" xfId="17" applyFont="1" applyBorder="1" applyAlignment="1">
      <alignment vertical="center"/>
    </xf>
    <xf numFmtId="0" fontId="8" fillId="0" borderId="151" xfId="17" applyFont="1" applyFill="1" applyBorder="1" applyAlignment="1">
      <alignment horizontal="left" vertical="center" wrapText="1"/>
    </xf>
    <xf numFmtId="0" fontId="8" fillId="0" borderId="22" xfId="17" applyFont="1" applyFill="1" applyBorder="1" applyAlignment="1">
      <alignment horizontal="left" vertical="center" wrapText="1"/>
    </xf>
    <xf numFmtId="0" fontId="8" fillId="0" borderId="26" xfId="17" applyFont="1" applyBorder="1" applyAlignment="1">
      <alignment vertical="center"/>
    </xf>
    <xf numFmtId="0" fontId="8" fillId="0" borderId="227" xfId="17" applyFont="1" applyBorder="1" applyAlignment="1">
      <alignment vertical="center"/>
    </xf>
    <xf numFmtId="0" fontId="8" fillId="0" borderId="218" xfId="17" applyFont="1" applyFill="1" applyBorder="1" applyAlignment="1">
      <alignment horizontal="center" vertical="top" wrapText="1"/>
    </xf>
    <xf numFmtId="0" fontId="8" fillId="0" borderId="107" xfId="17" quotePrefix="1" applyFont="1" applyBorder="1" applyAlignment="1">
      <alignment horizontal="left" vertical="center"/>
    </xf>
    <xf numFmtId="0" fontId="8" fillId="0" borderId="230" xfId="17" applyFont="1" applyBorder="1" applyAlignment="1">
      <alignment vertical="center"/>
    </xf>
    <xf numFmtId="0" fontId="8" fillId="0" borderId="231" xfId="17" applyFont="1" applyBorder="1" applyAlignment="1">
      <alignment vertical="center"/>
    </xf>
    <xf numFmtId="0" fontId="8" fillId="0" borderId="232" xfId="17" applyFont="1" applyFill="1" applyBorder="1" applyAlignment="1">
      <alignment horizontal="left" vertical="center" wrapText="1"/>
    </xf>
    <xf numFmtId="0" fontId="8" fillId="0" borderId="230" xfId="17" applyFont="1" applyFill="1" applyBorder="1" applyAlignment="1">
      <alignment horizontal="left" vertical="center" wrapText="1"/>
    </xf>
    <xf numFmtId="0" fontId="8" fillId="0" borderId="233" xfId="17" applyFont="1" applyFill="1" applyBorder="1" applyAlignment="1">
      <alignment horizontal="center" vertical="top" wrapText="1"/>
    </xf>
    <xf numFmtId="0" fontId="8" fillId="0" borderId="5" xfId="17" quotePrefix="1" applyFont="1" applyBorder="1" applyAlignment="1">
      <alignment horizontal="left" vertical="center"/>
    </xf>
    <xf numFmtId="0" fontId="8" fillId="0" borderId="163" xfId="17" applyFont="1" applyBorder="1" applyAlignment="1">
      <alignment vertical="center"/>
    </xf>
    <xf numFmtId="0" fontId="8" fillId="0" borderId="163" xfId="17" applyFont="1" applyFill="1" applyBorder="1" applyAlignment="1">
      <alignment horizontal="center" vertical="center"/>
    </xf>
    <xf numFmtId="0" fontId="8" fillId="0" borderId="5" xfId="17" applyFont="1" applyFill="1" applyBorder="1" applyAlignment="1">
      <alignment horizontal="center" vertical="center"/>
    </xf>
    <xf numFmtId="0" fontId="8" fillId="0" borderId="220" xfId="17" applyFont="1" applyFill="1" applyBorder="1" applyAlignment="1">
      <alignment horizontal="center" vertical="center"/>
    </xf>
    <xf numFmtId="56" fontId="8" fillId="0" borderId="1" xfId="17" applyNumberFormat="1" applyFont="1" applyBorder="1" applyAlignment="1">
      <alignment horizontal="center" vertical="center" textRotation="255"/>
    </xf>
    <xf numFmtId="0" fontId="14" fillId="0" borderId="213" xfId="17" applyFont="1" applyBorder="1" applyAlignment="1">
      <alignment horizontal="center" vertical="center" textRotation="255"/>
    </xf>
    <xf numFmtId="56" fontId="8" fillId="0" borderId="140" xfId="17" applyNumberFormat="1" applyFont="1" applyBorder="1" applyAlignment="1">
      <alignment horizontal="left" vertical="center"/>
    </xf>
    <xf numFmtId="0" fontId="8" fillId="0" borderId="65" xfId="17" applyFont="1" applyBorder="1" applyAlignment="1">
      <alignment vertical="center"/>
    </xf>
    <xf numFmtId="0" fontId="8" fillId="0" borderId="3" xfId="17" applyFont="1" applyFill="1" applyBorder="1" applyAlignment="1">
      <alignment horizontal="center" vertical="center"/>
    </xf>
    <xf numFmtId="0" fontId="8" fillId="0" borderId="1" xfId="17" applyFont="1" applyFill="1" applyBorder="1" applyAlignment="1">
      <alignment horizontal="center" vertical="center"/>
    </xf>
    <xf numFmtId="0" fontId="8" fillId="0" borderId="225" xfId="17" applyFont="1" applyFill="1" applyBorder="1" applyAlignment="1">
      <alignment horizontal="center" vertical="center"/>
    </xf>
    <xf numFmtId="56" fontId="8" fillId="0" borderId="124" xfId="17" quotePrefix="1" applyNumberFormat="1" applyFont="1" applyBorder="1" applyAlignment="1">
      <alignment horizontal="left" vertical="center"/>
    </xf>
    <xf numFmtId="0" fontId="8" fillId="0" borderId="22" xfId="17" applyFont="1" applyFill="1" applyBorder="1" applyAlignment="1">
      <alignment vertical="center"/>
    </xf>
    <xf numFmtId="0" fontId="8" fillId="0" borderId="26" xfId="17" applyFont="1" applyFill="1" applyBorder="1" applyAlignment="1">
      <alignment vertical="center"/>
    </xf>
    <xf numFmtId="0" fontId="8" fillId="0" borderId="26" xfId="17" applyFont="1" applyFill="1" applyBorder="1" applyAlignment="1">
      <alignment horizontal="left" vertical="center" shrinkToFit="1"/>
    </xf>
    <xf numFmtId="0" fontId="8" fillId="0" borderId="30" xfId="17" applyFont="1" applyBorder="1" applyAlignment="1">
      <alignment vertical="center"/>
    </xf>
    <xf numFmtId="0" fontId="8" fillId="0" borderId="2" xfId="17" applyFont="1" applyFill="1" applyBorder="1" applyAlignment="1">
      <alignment horizontal="left" vertical="center"/>
    </xf>
    <xf numFmtId="0" fontId="8" fillId="0" borderId="163" xfId="17" applyFont="1" applyFill="1" applyBorder="1" applyAlignment="1">
      <alignment horizontal="left" vertical="center" wrapText="1"/>
    </xf>
    <xf numFmtId="56" fontId="8" fillId="0" borderId="2" xfId="17" quotePrefix="1" applyNumberFormat="1" applyFont="1" applyBorder="1" applyAlignment="1">
      <alignment horizontal="left" vertical="center"/>
    </xf>
    <xf numFmtId="0" fontId="8" fillId="0" borderId="5" xfId="17" applyFont="1" applyFill="1" applyBorder="1" applyAlignment="1">
      <alignment horizontal="left" vertical="center" wrapText="1"/>
    </xf>
    <xf numFmtId="56" fontId="8" fillId="0" borderId="1" xfId="17" applyNumberFormat="1" applyFont="1" applyBorder="1" applyAlignment="1">
      <alignment horizontal="left" vertical="center"/>
    </xf>
    <xf numFmtId="0" fontId="8" fillId="0" borderId="37" xfId="17" applyFont="1" applyBorder="1" applyAlignment="1">
      <alignment vertical="center"/>
    </xf>
    <xf numFmtId="0" fontId="8" fillId="0" borderId="37" xfId="17" applyFont="1" applyBorder="1" applyAlignment="1">
      <alignment horizontal="left" vertical="center"/>
    </xf>
    <xf numFmtId="0" fontId="50" fillId="0" borderId="114" xfId="17" applyFont="1" applyBorder="1" applyAlignment="1">
      <alignment vertical="center"/>
    </xf>
    <xf numFmtId="0" fontId="8" fillId="0" borderId="0" xfId="17" applyFont="1" applyAlignment="1">
      <alignment vertical="center" textRotation="255"/>
    </xf>
    <xf numFmtId="0" fontId="8" fillId="0" borderId="0" xfId="17" applyFont="1" applyAlignment="1">
      <alignment horizontal="left" vertical="center"/>
    </xf>
    <xf numFmtId="0" fontId="50" fillId="0" borderId="0" xfId="17" applyFont="1" applyAlignment="1">
      <alignment vertical="center"/>
    </xf>
    <xf numFmtId="0" fontId="45" fillId="0" borderId="0" xfId="14" applyFont="1"/>
    <xf numFmtId="0" fontId="45" fillId="0" borderId="0" xfId="14" applyFont="1" applyAlignment="1">
      <alignment horizontal="right"/>
    </xf>
    <xf numFmtId="0" fontId="47" fillId="0" borderId="2" xfId="14" applyFont="1" applyBorder="1" applyAlignment="1">
      <alignment horizontal="centerContinuous" vertical="center"/>
    </xf>
    <xf numFmtId="0" fontId="47" fillId="0" borderId="4" xfId="14" applyFont="1" applyBorder="1" applyAlignment="1">
      <alignment horizontal="centerContinuous"/>
    </xf>
    <xf numFmtId="0" fontId="47" fillId="5" borderId="4" xfId="14" applyFont="1" applyFill="1" applyBorder="1" applyAlignment="1">
      <alignment horizontal="centerContinuous"/>
    </xf>
    <xf numFmtId="0" fontId="47" fillId="0" borderId="3" xfId="14" applyFont="1" applyBorder="1" applyAlignment="1">
      <alignment horizontal="centerContinuous"/>
    </xf>
    <xf numFmtId="0" fontId="34" fillId="0" borderId="138" xfId="14" applyFont="1" applyBorder="1" applyAlignment="1">
      <alignment vertical="center"/>
    </xf>
    <xf numFmtId="0" fontId="34" fillId="0" borderId="138" xfId="14" applyFont="1" applyBorder="1" applyAlignment="1">
      <alignment horizontal="right" vertical="center"/>
    </xf>
    <xf numFmtId="0" fontId="34" fillId="0" borderId="0" xfId="14" applyFont="1" applyAlignment="1">
      <alignment vertical="center"/>
    </xf>
    <xf numFmtId="0" fontId="11" fillId="0" borderId="0" xfId="14" applyFont="1"/>
    <xf numFmtId="0" fontId="11" fillId="0" borderId="0" xfId="14" applyFont="1" applyAlignment="1">
      <alignment horizontal="right"/>
    </xf>
    <xf numFmtId="0" fontId="75" fillId="0" borderId="0" xfId="15">
      <alignment vertical="center"/>
    </xf>
    <xf numFmtId="0" fontId="80" fillId="0" borderId="0" xfId="15" applyFont="1">
      <alignment vertical="center"/>
    </xf>
    <xf numFmtId="0" fontId="75" fillId="0" borderId="45" xfId="15" applyBorder="1" applyAlignment="1">
      <alignment horizontal="centerContinuous" vertical="center"/>
    </xf>
    <xf numFmtId="0" fontId="75" fillId="0" borderId="235" xfId="15" applyBorder="1" applyAlignment="1">
      <alignment horizontal="center" vertical="center"/>
    </xf>
    <xf numFmtId="0" fontId="75" fillId="0" borderId="236" xfId="15" applyBorder="1" applyAlignment="1">
      <alignment horizontal="center" vertical="center"/>
    </xf>
    <xf numFmtId="0" fontId="75" fillId="0" borderId="237" xfId="15" applyBorder="1" applyAlignment="1">
      <alignment horizontal="center" vertical="center"/>
    </xf>
    <xf numFmtId="0" fontId="75" fillId="0" borderId="238" xfId="15" applyBorder="1" applyAlignment="1">
      <alignment horizontal="center" vertical="center"/>
    </xf>
    <xf numFmtId="0" fontId="75" fillId="0" borderId="100" xfId="15" applyBorder="1" applyAlignment="1">
      <alignment horizontal="center" vertical="center"/>
    </xf>
    <xf numFmtId="0" fontId="75" fillId="0" borderId="41" xfId="15" applyBorder="1" applyAlignment="1">
      <alignment horizontal="center" vertical="center"/>
    </xf>
    <xf numFmtId="0" fontId="75" fillId="0" borderId="120" xfId="15" applyBorder="1" applyAlignment="1">
      <alignment horizontal="center" vertical="center"/>
    </xf>
    <xf numFmtId="0" fontId="75" fillId="0" borderId="12" xfId="15" applyBorder="1" applyAlignment="1">
      <alignment horizontal="center" vertical="center"/>
    </xf>
    <xf numFmtId="0" fontId="75" fillId="0" borderId="119" xfId="15" applyBorder="1" applyAlignment="1">
      <alignment horizontal="center" vertical="center" shrinkToFit="1"/>
    </xf>
    <xf numFmtId="0" fontId="75" fillId="0" borderId="5" xfId="15" applyBorder="1" applyAlignment="1">
      <alignment vertical="center" wrapText="1"/>
    </xf>
    <xf numFmtId="0" fontId="75" fillId="0" borderId="220" xfId="15" applyBorder="1" applyAlignment="1">
      <alignment vertical="center" wrapText="1"/>
    </xf>
    <xf numFmtId="0" fontId="75" fillId="0" borderId="239" xfId="15" applyBorder="1" applyAlignment="1">
      <alignment horizontal="center" vertical="center"/>
    </xf>
    <xf numFmtId="0" fontId="75" fillId="9" borderId="2" xfId="15" applyFill="1" applyBorder="1" applyAlignment="1">
      <alignment horizontal="center" vertical="center"/>
    </xf>
    <xf numFmtId="0" fontId="75" fillId="9" borderId="164" xfId="15" applyFill="1" applyBorder="1" applyAlignment="1">
      <alignment horizontal="center" vertical="center"/>
    </xf>
    <xf numFmtId="0" fontId="75" fillId="9" borderId="7" xfId="15" applyFill="1" applyBorder="1" applyAlignment="1">
      <alignment horizontal="center" vertical="center"/>
    </xf>
    <xf numFmtId="0" fontId="75" fillId="9" borderId="9" xfId="15" applyFill="1" applyBorder="1" applyAlignment="1">
      <alignment horizontal="center" vertical="center" shrinkToFit="1"/>
    </xf>
    <xf numFmtId="0" fontId="75" fillId="9" borderId="1" xfId="15" applyFill="1" applyBorder="1" applyAlignment="1">
      <alignment vertical="center" wrapText="1"/>
    </xf>
    <xf numFmtId="0" fontId="75" fillId="9" borderId="225" xfId="15" applyFill="1" applyBorder="1" applyAlignment="1">
      <alignment vertical="center" wrapText="1"/>
    </xf>
    <xf numFmtId="0" fontId="75" fillId="0" borderId="47" xfId="15" applyBorder="1" applyAlignment="1">
      <alignment horizontal="center" vertical="center"/>
    </xf>
    <xf numFmtId="0" fontId="75" fillId="9" borderId="240" xfId="15" applyFill="1" applyBorder="1" applyAlignment="1">
      <alignment horizontal="center" vertical="center"/>
    </xf>
    <xf numFmtId="0" fontId="75" fillId="9" borderId="236" xfId="15" applyFill="1" applyBorder="1" applyAlignment="1">
      <alignment horizontal="center" vertical="center"/>
    </xf>
    <xf numFmtId="0" fontId="75" fillId="9" borderId="237" xfId="15" applyFill="1" applyBorder="1" applyAlignment="1">
      <alignment horizontal="center" vertical="center"/>
    </xf>
    <xf numFmtId="0" fontId="75" fillId="9" borderId="238" xfId="15" applyFill="1" applyBorder="1" applyAlignment="1">
      <alignment horizontal="center" vertical="center" shrinkToFit="1"/>
    </xf>
    <xf numFmtId="0" fontId="75" fillId="9" borderId="48" xfId="15" applyFill="1" applyBorder="1" applyAlignment="1">
      <alignment vertical="center" wrapText="1"/>
    </xf>
    <xf numFmtId="0" fontId="75" fillId="9" borderId="49" xfId="15" applyFill="1" applyBorder="1" applyAlignment="1">
      <alignment vertical="center" wrapText="1"/>
    </xf>
    <xf numFmtId="0" fontId="81" fillId="0" borderId="0" xfId="15" applyFont="1">
      <alignment vertical="center"/>
    </xf>
    <xf numFmtId="0" fontId="16" fillId="0" borderId="0" xfId="15" applyFont="1">
      <alignment vertical="center"/>
    </xf>
    <xf numFmtId="0" fontId="14" fillId="0" borderId="0" xfId="18" applyFont="1" applyFill="1" applyAlignment="1">
      <alignment vertical="center"/>
    </xf>
    <xf numFmtId="0" fontId="49" fillId="0" borderId="0" xfId="18" applyFont="1" applyFill="1" applyBorder="1" applyAlignment="1">
      <alignment horizontal="centerContinuous" vertical="center"/>
    </xf>
    <xf numFmtId="0" fontId="14" fillId="0" borderId="0" xfId="18" applyFont="1" applyFill="1" applyAlignment="1">
      <alignment horizontal="centerContinuous" vertical="center" wrapText="1"/>
    </xf>
    <xf numFmtId="0" fontId="14" fillId="0" borderId="0" xfId="18" applyFont="1" applyFill="1" applyAlignment="1">
      <alignment horizontal="centerContinuous" vertical="center"/>
    </xf>
    <xf numFmtId="0" fontId="14" fillId="0" borderId="0" xfId="18" applyFont="1" applyFill="1" applyAlignment="1">
      <alignment horizontal="center" vertical="center"/>
    </xf>
    <xf numFmtId="0" fontId="14" fillId="0" borderId="0" xfId="18" applyFont="1" applyFill="1" applyBorder="1" applyAlignment="1">
      <alignment horizontal="centerContinuous" vertical="center" wrapText="1"/>
    </xf>
    <xf numFmtId="0" fontId="14" fillId="0" borderId="0" xfId="18" applyFont="1" applyFill="1" applyBorder="1" applyAlignment="1">
      <alignment horizontal="center" vertical="center" shrinkToFit="1"/>
    </xf>
    <xf numFmtId="0" fontId="14" fillId="0" borderId="0" xfId="18" applyFont="1" applyFill="1" applyAlignment="1">
      <alignment vertical="center" wrapText="1"/>
    </xf>
    <xf numFmtId="0" fontId="35" fillId="0" borderId="0" xfId="18" applyFont="1" applyFill="1" applyAlignment="1">
      <alignment vertical="center"/>
    </xf>
    <xf numFmtId="0" fontId="33" fillId="0" borderId="0" xfId="18" applyFont="1" applyFill="1" applyBorder="1" applyAlignment="1">
      <alignment vertical="center"/>
    </xf>
    <xf numFmtId="0" fontId="35" fillId="0" borderId="0" xfId="18" applyFont="1" applyFill="1" applyAlignment="1">
      <alignment horizontal="centerContinuous" vertical="center" wrapText="1"/>
    </xf>
    <xf numFmtId="0" fontId="35" fillId="0" borderId="0" xfId="18" applyFont="1" applyFill="1" applyAlignment="1">
      <alignment horizontal="centerContinuous" vertical="center"/>
    </xf>
    <xf numFmtId="0" fontId="35" fillId="0" borderId="0" xfId="18" applyFont="1" applyFill="1" applyAlignment="1">
      <alignment horizontal="center" vertical="center"/>
    </xf>
    <xf numFmtId="0" fontId="35" fillId="0" borderId="0" xfId="18" applyFont="1" applyFill="1" applyBorder="1" applyAlignment="1">
      <alignment horizontal="centerContinuous" vertical="center" wrapText="1"/>
    </xf>
    <xf numFmtId="0" fontId="35" fillId="0" borderId="0" xfId="18" applyFont="1" applyFill="1" applyAlignment="1">
      <alignment vertical="center" wrapText="1"/>
    </xf>
    <xf numFmtId="0" fontId="49" fillId="0" borderId="0" xfId="18" applyFont="1" applyFill="1" applyAlignment="1">
      <alignment vertical="center"/>
    </xf>
    <xf numFmtId="0" fontId="49" fillId="0" borderId="37" xfId="18" applyFont="1" applyFill="1" applyBorder="1" applyAlignment="1">
      <alignment vertical="center"/>
    </xf>
    <xf numFmtId="0" fontId="14" fillId="0" borderId="241" xfId="18" applyFont="1" applyBorder="1" applyAlignment="1">
      <alignment horizontal="center" vertical="center" wrapText="1"/>
    </xf>
    <xf numFmtId="0" fontId="14" fillId="0" borderId="242" xfId="18" applyFont="1" applyFill="1" applyBorder="1" applyAlignment="1">
      <alignment horizontal="centerContinuous" vertical="center" wrapText="1"/>
    </xf>
    <xf numFmtId="0" fontId="14" fillId="0" borderId="208" xfId="18" applyFont="1" applyFill="1" applyBorder="1" applyAlignment="1">
      <alignment horizontal="centerContinuous" vertical="center" wrapText="1"/>
    </xf>
    <xf numFmtId="0" fontId="14" fillId="0" borderId="241" xfId="18" applyFont="1" applyFill="1" applyBorder="1" applyAlignment="1">
      <alignment horizontal="center" vertical="center" wrapText="1"/>
    </xf>
    <xf numFmtId="0" fontId="14" fillId="0" borderId="205" xfId="18" applyFont="1" applyFill="1" applyBorder="1" applyAlignment="1">
      <alignment horizontal="center" vertical="center" wrapText="1"/>
    </xf>
    <xf numFmtId="0" fontId="14" fillId="0" borderId="0" xfId="18" applyFont="1" applyAlignment="1">
      <alignment vertical="center" wrapText="1"/>
    </xf>
    <xf numFmtId="0" fontId="14" fillId="0" borderId="0" xfId="18" applyFont="1" applyBorder="1" applyAlignment="1">
      <alignment vertical="center" wrapText="1"/>
    </xf>
    <xf numFmtId="0" fontId="14" fillId="0" borderId="244" xfId="18" applyFont="1" applyFill="1" applyBorder="1" applyAlignment="1">
      <alignment horizontal="center" vertical="center" wrapText="1"/>
    </xf>
    <xf numFmtId="0" fontId="14" fillId="0" borderId="245" xfId="18" applyFont="1" applyFill="1" applyBorder="1" applyAlignment="1">
      <alignment vertical="center"/>
    </xf>
    <xf numFmtId="0" fontId="14" fillId="0" borderId="10" xfId="18" applyFont="1" applyFill="1" applyBorder="1" applyAlignment="1">
      <alignment vertical="center"/>
    </xf>
    <xf numFmtId="0" fontId="14" fillId="0" borderId="246" xfId="18" applyFont="1" applyFill="1" applyBorder="1" applyAlignment="1">
      <alignment horizontal="center" vertical="center" wrapText="1"/>
    </xf>
    <xf numFmtId="0" fontId="14" fillId="0" borderId="42" xfId="18" applyFont="1" applyFill="1" applyBorder="1" applyAlignment="1">
      <alignment horizontal="center" vertical="center" wrapText="1"/>
    </xf>
    <xf numFmtId="0" fontId="14" fillId="0" borderId="246" xfId="18" applyFont="1" applyFill="1" applyBorder="1" applyAlignment="1">
      <alignment horizontal="center" vertical="center" shrinkToFit="1"/>
    </xf>
    <xf numFmtId="0" fontId="14" fillId="0" borderId="220" xfId="18" applyFont="1" applyFill="1" applyBorder="1" applyAlignment="1">
      <alignment vertical="top" wrapText="1"/>
    </xf>
    <xf numFmtId="0" fontId="14" fillId="0" borderId="43" xfId="18" applyFont="1" applyFill="1" applyBorder="1" applyAlignment="1">
      <alignment vertical="center"/>
    </xf>
    <xf numFmtId="0" fontId="14" fillId="0" borderId="247" xfId="18" applyFont="1" applyFill="1" applyBorder="1" applyAlignment="1">
      <alignment vertical="center"/>
    </xf>
    <xf numFmtId="0" fontId="14" fillId="0" borderId="0" xfId="18" applyFont="1" applyFill="1" applyBorder="1" applyAlignment="1">
      <alignment vertical="center"/>
    </xf>
    <xf numFmtId="0" fontId="14" fillId="0" borderId="248" xfId="18" applyFont="1" applyFill="1" applyBorder="1" applyAlignment="1">
      <alignment horizontal="center" vertical="center" shrinkToFit="1"/>
    </xf>
    <xf numFmtId="0" fontId="14" fillId="0" borderId="175" xfId="18" applyFont="1" applyFill="1" applyBorder="1" applyAlignment="1">
      <alignment vertical="top" wrapText="1"/>
    </xf>
    <xf numFmtId="0" fontId="14" fillId="0" borderId="192" xfId="18" applyFont="1" applyFill="1" applyBorder="1" applyAlignment="1">
      <alignment vertical="center"/>
    </xf>
    <xf numFmtId="0" fontId="14" fillId="0" borderId="14" xfId="18" applyFont="1" applyFill="1" applyBorder="1" applyAlignment="1">
      <alignment vertical="top"/>
    </xf>
    <xf numFmtId="0" fontId="14" fillId="0" borderId="150" xfId="18" applyFont="1" applyFill="1" applyBorder="1" applyAlignment="1">
      <alignment vertical="center"/>
    </xf>
    <xf numFmtId="0" fontId="14" fillId="0" borderId="249" xfId="18" applyFont="1" applyFill="1" applyBorder="1" applyAlignment="1">
      <alignment horizontal="left" vertical="top" wrapText="1"/>
    </xf>
    <xf numFmtId="0" fontId="14" fillId="9" borderId="215" xfId="18" applyFont="1" applyFill="1" applyBorder="1" applyAlignment="1">
      <alignment horizontal="left" vertical="top" wrapText="1"/>
    </xf>
    <xf numFmtId="0" fontId="14" fillId="0" borderId="249" xfId="18" applyFont="1" applyFill="1" applyBorder="1" applyAlignment="1">
      <alignment horizontal="center" vertical="center" shrinkToFit="1"/>
    </xf>
    <xf numFmtId="0" fontId="14" fillId="0" borderId="216" xfId="18" applyFont="1" applyFill="1" applyBorder="1" applyAlignment="1">
      <alignment vertical="top" wrapText="1"/>
    </xf>
    <xf numFmtId="0" fontId="14" fillId="0" borderId="129" xfId="18" applyFont="1" applyFill="1" applyBorder="1" applyAlignment="1">
      <alignment vertical="center"/>
    </xf>
    <xf numFmtId="0" fontId="14" fillId="0" borderId="40" xfId="18" applyFont="1" applyFill="1" applyBorder="1" applyAlignment="1">
      <alignment vertical="center"/>
    </xf>
    <xf numFmtId="0" fontId="14" fillId="0" borderId="183" xfId="18" applyFont="1" applyFill="1" applyBorder="1" applyAlignment="1">
      <alignment vertical="center"/>
    </xf>
    <xf numFmtId="0" fontId="14" fillId="0" borderId="133" xfId="18" applyFont="1" applyFill="1" applyBorder="1" applyAlignment="1">
      <alignment vertical="center"/>
    </xf>
    <xf numFmtId="0" fontId="14" fillId="0" borderId="134" xfId="18" applyFont="1" applyFill="1" applyBorder="1" applyAlignment="1">
      <alignment vertical="center"/>
    </xf>
    <xf numFmtId="0" fontId="14" fillId="0" borderId="244" xfId="18" applyFont="1" applyFill="1" applyBorder="1" applyAlignment="1">
      <alignment horizontal="left" vertical="top" wrapText="1"/>
    </xf>
    <xf numFmtId="0" fontId="14" fillId="9" borderId="250" xfId="18" applyFont="1" applyFill="1" applyBorder="1" applyAlignment="1">
      <alignment horizontal="left" vertical="top" wrapText="1"/>
    </xf>
    <xf numFmtId="0" fontId="14" fillId="0" borderId="251" xfId="18" applyFont="1" applyFill="1" applyBorder="1" applyAlignment="1">
      <alignment horizontal="center" vertical="center" shrinkToFit="1"/>
    </xf>
    <xf numFmtId="0" fontId="14" fillId="0" borderId="252" xfId="18" applyFont="1" applyFill="1" applyBorder="1" applyAlignment="1">
      <alignment vertical="top" wrapText="1"/>
    </xf>
    <xf numFmtId="0" fontId="14" fillId="0" borderId="23" xfId="18" applyFont="1" applyFill="1" applyBorder="1" applyAlignment="1">
      <alignment vertical="center"/>
    </xf>
    <xf numFmtId="0" fontId="14" fillId="0" borderId="41" xfId="18" applyFont="1" applyFill="1" applyBorder="1" applyAlignment="1">
      <alignment vertical="center"/>
    </xf>
    <xf numFmtId="0" fontId="14" fillId="0" borderId="163" xfId="18" applyFont="1" applyFill="1" applyBorder="1" applyAlignment="1">
      <alignment vertical="center"/>
    </xf>
    <xf numFmtId="0" fontId="14" fillId="0" borderId="18" xfId="18" applyFont="1" applyFill="1" applyBorder="1" applyAlignment="1">
      <alignment vertical="center"/>
    </xf>
    <xf numFmtId="0" fontId="14" fillId="0" borderId="156" xfId="18" applyFont="1" applyFill="1" applyBorder="1" applyAlignment="1">
      <alignment vertical="center"/>
    </xf>
    <xf numFmtId="0" fontId="14" fillId="0" borderId="130" xfId="18" applyFont="1" applyFill="1" applyBorder="1" applyAlignment="1">
      <alignment vertical="center"/>
    </xf>
    <xf numFmtId="0" fontId="14" fillId="0" borderId="253" xfId="18" applyFont="1" applyFill="1" applyBorder="1" applyAlignment="1">
      <alignment horizontal="left" vertical="top" wrapText="1"/>
    </xf>
    <xf numFmtId="0" fontId="14" fillId="9" borderId="42" xfId="18" applyFont="1" applyFill="1" applyBorder="1" applyAlignment="1">
      <alignment horizontal="left" vertical="top" wrapText="1"/>
    </xf>
    <xf numFmtId="0" fontId="14" fillId="0" borderId="140" xfId="18" applyFont="1" applyFill="1" applyBorder="1" applyAlignment="1">
      <alignment vertical="center"/>
    </xf>
    <xf numFmtId="0" fontId="14" fillId="0" borderId="65" xfId="18" applyFont="1" applyFill="1" applyBorder="1" applyAlignment="1">
      <alignment vertical="center"/>
    </xf>
    <xf numFmtId="0" fontId="14" fillId="0" borderId="14" xfId="18" applyFont="1" applyFill="1" applyBorder="1" applyAlignment="1">
      <alignment vertical="center"/>
    </xf>
    <xf numFmtId="0" fontId="14" fillId="0" borderId="171" xfId="18" applyFont="1" applyFill="1" applyBorder="1" applyAlignment="1">
      <alignment vertical="center"/>
    </xf>
    <xf numFmtId="0" fontId="14" fillId="0" borderId="251" xfId="18" applyFont="1" applyFill="1" applyBorder="1" applyAlignment="1">
      <alignment horizontal="left" vertical="top" wrapText="1"/>
    </xf>
    <xf numFmtId="0" fontId="14" fillId="9" borderId="227" xfId="18" applyFont="1" applyFill="1" applyBorder="1" applyAlignment="1">
      <alignment horizontal="left" vertical="top" wrapText="1"/>
    </xf>
    <xf numFmtId="0" fontId="14" fillId="0" borderId="218" xfId="18" applyFont="1" applyFill="1" applyBorder="1" applyAlignment="1">
      <alignment vertical="top" wrapText="1"/>
    </xf>
    <xf numFmtId="0" fontId="14" fillId="9" borderId="254" xfId="18" applyFont="1" applyFill="1" applyBorder="1" applyAlignment="1">
      <alignment horizontal="left" vertical="top" wrapText="1"/>
    </xf>
    <xf numFmtId="0" fontId="14" fillId="0" borderId="253" xfId="18" applyFont="1" applyFill="1" applyBorder="1" applyAlignment="1">
      <alignment horizontal="center" vertical="center" shrinkToFit="1"/>
    </xf>
    <xf numFmtId="0" fontId="14" fillId="0" borderId="223" xfId="18" applyFont="1" applyFill="1" applyBorder="1" applyAlignment="1">
      <alignment vertical="top" wrapText="1"/>
    </xf>
    <xf numFmtId="0" fontId="14" fillId="0" borderId="127" xfId="18" applyFont="1" applyFill="1" applyBorder="1" applyAlignment="1">
      <alignment vertical="center"/>
    </xf>
    <xf numFmtId="0" fontId="14" fillId="0" borderId="213" xfId="18" applyFont="1" applyFill="1" applyBorder="1" applyAlignment="1">
      <alignment vertical="center"/>
    </xf>
    <xf numFmtId="0" fontId="14" fillId="0" borderId="154" xfId="18" applyFont="1" applyFill="1" applyBorder="1" applyAlignment="1">
      <alignment vertical="center"/>
    </xf>
    <xf numFmtId="0" fontId="14" fillId="0" borderId="134" xfId="18" applyFont="1" applyFill="1" applyBorder="1" applyAlignment="1">
      <alignment vertical="top"/>
    </xf>
    <xf numFmtId="0" fontId="14" fillId="0" borderId="161" xfId="18" applyFont="1" applyFill="1" applyBorder="1" applyAlignment="1">
      <alignment vertical="center"/>
    </xf>
    <xf numFmtId="0" fontId="14" fillId="0" borderId="255" xfId="18" applyFont="1" applyFill="1" applyBorder="1" applyAlignment="1">
      <alignment horizontal="left" vertical="top" wrapText="1"/>
    </xf>
    <xf numFmtId="0" fontId="14" fillId="9" borderId="39" xfId="18" applyFont="1" applyFill="1" applyBorder="1" applyAlignment="1">
      <alignment horizontal="left" vertical="top" wrapText="1"/>
    </xf>
    <xf numFmtId="0" fontId="14" fillId="0" borderId="41" xfId="18" applyFont="1" applyFill="1" applyBorder="1" applyAlignment="1">
      <alignment vertical="top"/>
    </xf>
    <xf numFmtId="0" fontId="14" fillId="0" borderId="225" xfId="18" applyFont="1" applyFill="1" applyBorder="1" applyAlignment="1">
      <alignment vertical="top" wrapText="1"/>
    </xf>
    <xf numFmtId="0" fontId="14" fillId="0" borderId="43" xfId="18" applyFont="1" applyFill="1" applyBorder="1" applyAlignment="1">
      <alignment vertical="top"/>
    </xf>
    <xf numFmtId="0" fontId="14" fillId="0" borderId="256" xfId="18" applyFont="1" applyFill="1" applyBorder="1" applyAlignment="1">
      <alignment horizontal="center" vertical="top" wrapText="1"/>
    </xf>
    <xf numFmtId="0" fontId="14" fillId="0" borderId="224" xfId="18" applyFont="1" applyFill="1" applyBorder="1" applyAlignment="1">
      <alignment horizontal="center" vertical="top" wrapText="1"/>
    </xf>
    <xf numFmtId="0" fontId="14" fillId="0" borderId="256" xfId="18" applyFont="1" applyFill="1" applyBorder="1" applyAlignment="1">
      <alignment horizontal="center" vertical="center" shrinkToFit="1"/>
    </xf>
    <xf numFmtId="0" fontId="14" fillId="0" borderId="247" xfId="18" applyFont="1" applyFill="1" applyBorder="1" applyAlignment="1">
      <alignment horizontal="left" vertical="top"/>
    </xf>
    <xf numFmtId="0" fontId="14" fillId="0" borderId="131" xfId="18" applyFont="1" applyFill="1" applyBorder="1" applyAlignment="1">
      <alignment horizontal="left" vertical="top"/>
    </xf>
    <xf numFmtId="0" fontId="14" fillId="0" borderId="131" xfId="18" applyFont="1" applyFill="1" applyBorder="1" applyAlignment="1">
      <alignment horizontal="left" vertical="top" wrapText="1"/>
    </xf>
    <xf numFmtId="0" fontId="14" fillId="0" borderId="215" xfId="18" applyFont="1" applyFill="1" applyBorder="1" applyAlignment="1">
      <alignment vertical="center"/>
    </xf>
    <xf numFmtId="0" fontId="14" fillId="0" borderId="257" xfId="18" applyFont="1" applyFill="1" applyBorder="1" applyAlignment="1">
      <alignment horizontal="center" vertical="center" wrapText="1"/>
    </xf>
    <xf numFmtId="0" fontId="14" fillId="0" borderId="214" xfId="18" applyFont="1" applyFill="1" applyBorder="1" applyAlignment="1">
      <alignment horizontal="center" vertical="center" wrapText="1"/>
    </xf>
    <xf numFmtId="0" fontId="14" fillId="0" borderId="257" xfId="18" applyFont="1" applyFill="1" applyBorder="1" applyAlignment="1">
      <alignment horizontal="center" vertical="center" shrinkToFit="1"/>
    </xf>
    <xf numFmtId="0" fontId="14" fillId="0" borderId="213" xfId="18" applyFont="1" applyFill="1" applyBorder="1" applyAlignment="1">
      <alignment vertical="center" wrapText="1"/>
    </xf>
    <xf numFmtId="0" fontId="14" fillId="0" borderId="0" xfId="18" applyFont="1" applyFill="1" applyBorder="1" applyAlignment="1">
      <alignment horizontal="left" vertical="top"/>
    </xf>
    <xf numFmtId="0" fontId="14" fillId="0" borderId="14" xfId="18" applyFont="1" applyFill="1" applyBorder="1" applyAlignment="1">
      <alignment horizontal="left" vertical="top"/>
    </xf>
    <xf numFmtId="0" fontId="14" fillId="0" borderId="127" xfId="18" applyFont="1" applyFill="1" applyBorder="1" applyAlignment="1">
      <alignment horizontal="left" vertical="top"/>
    </xf>
    <xf numFmtId="0" fontId="14" fillId="0" borderId="128" xfId="18" applyFont="1" applyFill="1" applyBorder="1" applyAlignment="1">
      <alignment horizontal="left" vertical="top"/>
    </xf>
    <xf numFmtId="0" fontId="14" fillId="0" borderId="244" xfId="18" applyFont="1" applyFill="1" applyBorder="1" applyAlignment="1">
      <alignment horizontal="center" vertical="center" shrinkToFit="1"/>
    </xf>
    <xf numFmtId="0" fontId="14" fillId="0" borderId="129" xfId="18" applyFont="1" applyFill="1" applyBorder="1" applyAlignment="1">
      <alignment horizontal="left" vertical="top"/>
    </xf>
    <xf numFmtId="0" fontId="14" fillId="9" borderId="227" xfId="18" applyFont="1" applyFill="1" applyBorder="1" applyAlignment="1">
      <alignment horizontal="left" vertical="center" wrapText="1"/>
    </xf>
    <xf numFmtId="0" fontId="14" fillId="0" borderId="133" xfId="18" applyFont="1" applyFill="1" applyBorder="1" applyAlignment="1">
      <alignment vertical="top"/>
    </xf>
    <xf numFmtId="0" fontId="14" fillId="0" borderId="134" xfId="18" applyFont="1" applyFill="1" applyBorder="1" applyAlignment="1">
      <alignment horizontal="left" vertical="center"/>
    </xf>
    <xf numFmtId="0" fontId="14" fillId="0" borderId="218" xfId="18" applyFont="1" applyFill="1" applyBorder="1" applyAlignment="1">
      <alignment vertical="top" shrinkToFit="1"/>
    </xf>
    <xf numFmtId="0" fontId="14" fillId="0" borderId="245" xfId="18" applyFont="1" applyFill="1" applyBorder="1" applyAlignment="1">
      <alignment vertical="center" wrapText="1"/>
    </xf>
    <xf numFmtId="0" fontId="14" fillId="0" borderId="10" xfId="18" applyFont="1" applyFill="1" applyBorder="1" applyAlignment="1">
      <alignment horizontal="left" vertical="top"/>
    </xf>
    <xf numFmtId="0" fontId="14" fillId="0" borderId="18" xfId="18" applyFont="1" applyFill="1" applyBorder="1" applyAlignment="1">
      <alignment horizontal="left" vertical="top"/>
    </xf>
    <xf numFmtId="0" fontId="14" fillId="0" borderId="223" xfId="18" applyFont="1" applyFill="1" applyBorder="1" applyAlignment="1">
      <alignment vertical="top" shrinkToFit="1"/>
    </xf>
    <xf numFmtId="0" fontId="14" fillId="0" borderId="248" xfId="18" applyFont="1" applyFill="1" applyBorder="1" applyAlignment="1">
      <alignment horizontal="center" vertical="center" wrapText="1"/>
    </xf>
    <xf numFmtId="0" fontId="14" fillId="0" borderId="39" xfId="18" applyFont="1" applyFill="1" applyBorder="1" applyAlignment="1">
      <alignment horizontal="center" vertical="center" wrapText="1"/>
    </xf>
    <xf numFmtId="0" fontId="14" fillId="0" borderId="192" xfId="18" applyFont="1" applyFill="1" applyBorder="1" applyAlignment="1">
      <alignment vertical="center" wrapText="1"/>
    </xf>
    <xf numFmtId="0" fontId="14" fillId="0" borderId="256" xfId="18" applyFont="1" applyFill="1" applyBorder="1" applyAlignment="1">
      <alignment horizontal="center" vertical="center" wrapText="1"/>
    </xf>
    <xf numFmtId="0" fontId="14" fillId="0" borderId="224" xfId="18" applyFont="1" applyFill="1" applyBorder="1" applyAlignment="1">
      <alignment horizontal="center" vertical="center" wrapText="1"/>
    </xf>
    <xf numFmtId="0" fontId="14" fillId="0" borderId="129" xfId="18" applyFont="1" applyFill="1" applyBorder="1" applyAlignment="1">
      <alignment horizontal="left" vertical="top" wrapText="1"/>
    </xf>
    <xf numFmtId="0" fontId="14" fillId="0" borderId="257" xfId="18" applyFont="1" applyFill="1" applyBorder="1" applyAlignment="1">
      <alignment horizontal="left" vertical="top" wrapText="1"/>
    </xf>
    <xf numFmtId="0" fontId="14" fillId="9" borderId="214" xfId="18" applyFont="1" applyFill="1" applyBorder="1" applyAlignment="1">
      <alignment horizontal="left" vertical="top" wrapText="1"/>
    </xf>
    <xf numFmtId="0" fontId="14" fillId="0" borderId="187" xfId="18" applyFont="1" applyFill="1" applyBorder="1" applyAlignment="1">
      <alignment vertical="top" wrapText="1"/>
    </xf>
    <xf numFmtId="0" fontId="14" fillId="0" borderId="40" xfId="18" applyFont="1" applyFill="1" applyBorder="1" applyAlignment="1">
      <alignment horizontal="left" vertical="center" wrapText="1"/>
    </xf>
    <xf numFmtId="0" fontId="14" fillId="0" borderId="128" xfId="18" applyFont="1" applyFill="1" applyBorder="1" applyAlignment="1">
      <alignment horizontal="left" vertical="center" wrapText="1"/>
    </xf>
    <xf numFmtId="0" fontId="14" fillId="0" borderId="64" xfId="18" applyFont="1" applyFill="1" applyBorder="1" applyAlignment="1">
      <alignment vertical="center"/>
    </xf>
    <xf numFmtId="0" fontId="14" fillId="0" borderId="100" xfId="18" applyFont="1" applyFill="1" applyBorder="1" applyAlignment="1">
      <alignment vertical="center" wrapText="1"/>
    </xf>
    <xf numFmtId="0" fontId="14" fillId="0" borderId="41" xfId="18" applyFont="1" applyFill="1" applyBorder="1" applyAlignment="1">
      <alignment horizontal="left" vertical="top" wrapText="1"/>
    </xf>
    <xf numFmtId="0" fontId="14" fillId="0" borderId="18" xfId="18" applyFont="1" applyFill="1" applyBorder="1" applyAlignment="1">
      <alignment vertical="top"/>
    </xf>
    <xf numFmtId="0" fontId="14" fillId="0" borderId="246" xfId="18" applyFont="1" applyFill="1" applyBorder="1" applyAlignment="1">
      <alignment horizontal="left" vertical="top" wrapText="1"/>
    </xf>
    <xf numFmtId="0" fontId="14" fillId="0" borderId="140" xfId="18" applyFont="1" applyFill="1" applyBorder="1" applyAlignment="1">
      <alignment horizontal="left" vertical="top"/>
    </xf>
    <xf numFmtId="0" fontId="14" fillId="0" borderId="125" xfId="18" applyFont="1" applyFill="1" applyBorder="1" applyAlignment="1">
      <alignment horizontal="left" vertical="top"/>
    </xf>
    <xf numFmtId="0" fontId="14" fillId="0" borderId="159" xfId="18" applyFont="1" applyFill="1" applyBorder="1" applyAlignment="1">
      <alignment vertical="top"/>
    </xf>
    <xf numFmtId="0" fontId="14" fillId="0" borderId="227" xfId="18" applyFont="1" applyFill="1" applyBorder="1" applyAlignment="1">
      <alignment vertical="center"/>
    </xf>
    <xf numFmtId="0" fontId="14" fillId="0" borderId="258" xfId="18" applyFont="1" applyFill="1" applyBorder="1" applyAlignment="1">
      <alignment vertical="top"/>
    </xf>
    <xf numFmtId="0" fontId="14" fillId="0" borderId="155" xfId="18" applyFont="1" applyFill="1" applyBorder="1" applyAlignment="1">
      <alignment vertical="top"/>
    </xf>
    <xf numFmtId="0" fontId="14" fillId="0" borderId="133" xfId="18" applyFont="1" applyFill="1" applyBorder="1" applyAlignment="1">
      <alignment horizontal="left" vertical="top"/>
    </xf>
    <xf numFmtId="0" fontId="14" fillId="0" borderId="159" xfId="18" applyFont="1" applyFill="1" applyBorder="1" applyAlignment="1">
      <alignment vertical="center"/>
    </xf>
    <xf numFmtId="0" fontId="14" fillId="0" borderId="155" xfId="18" applyFont="1" applyFill="1" applyBorder="1" applyAlignment="1">
      <alignment vertical="center"/>
    </xf>
    <xf numFmtId="0" fontId="14" fillId="0" borderId="24" xfId="18" applyFont="1" applyFill="1" applyBorder="1" applyAlignment="1">
      <alignment vertical="top"/>
    </xf>
    <xf numFmtId="0" fontId="82" fillId="0" borderId="213" xfId="18" applyFont="1" applyFill="1" applyBorder="1" applyAlignment="1">
      <alignment vertical="center" wrapText="1"/>
    </xf>
    <xf numFmtId="0" fontId="82" fillId="0" borderId="0" xfId="18" applyFont="1" applyFill="1" applyBorder="1" applyAlignment="1">
      <alignment horizontal="left" vertical="top"/>
    </xf>
    <xf numFmtId="0" fontId="82" fillId="0" borderId="40" xfId="18" applyFont="1" applyFill="1" applyBorder="1" applyAlignment="1">
      <alignment vertical="center"/>
    </xf>
    <xf numFmtId="0" fontId="14" fillId="0" borderId="132" xfId="18" applyFont="1" applyFill="1" applyBorder="1" applyAlignment="1">
      <alignment vertical="center"/>
    </xf>
    <xf numFmtId="0" fontId="14" fillId="0" borderId="24" xfId="18" applyFont="1" applyFill="1" applyBorder="1" applyAlignment="1">
      <alignment vertical="center"/>
    </xf>
    <xf numFmtId="0" fontId="14" fillId="9" borderId="244" xfId="18" applyFont="1" applyFill="1" applyBorder="1" applyAlignment="1">
      <alignment horizontal="left" vertical="top" wrapText="1"/>
    </xf>
    <xf numFmtId="0" fontId="82" fillId="0" borderId="0" xfId="18" applyFont="1" applyFill="1" applyBorder="1" applyAlignment="1">
      <alignment vertical="center"/>
    </xf>
    <xf numFmtId="0" fontId="14" fillId="9" borderId="253" xfId="18" applyFont="1" applyFill="1" applyBorder="1" applyAlignment="1">
      <alignment horizontal="left" vertical="top" wrapText="1"/>
    </xf>
    <xf numFmtId="0" fontId="14" fillId="0" borderId="259" xfId="18" applyFont="1" applyFill="1" applyBorder="1" applyAlignment="1">
      <alignment vertical="center"/>
    </xf>
    <xf numFmtId="0" fontId="14" fillId="0" borderId="250" xfId="18" applyFont="1" applyFill="1" applyBorder="1" applyAlignment="1">
      <alignment vertical="center"/>
    </xf>
    <xf numFmtId="0" fontId="14" fillId="9" borderId="259" xfId="18" applyFont="1" applyFill="1" applyBorder="1" applyAlignment="1">
      <alignment horizontal="left" vertical="top" wrapText="1"/>
    </xf>
    <xf numFmtId="0" fontId="14" fillId="0" borderId="255" xfId="18" applyFont="1" applyFill="1" applyBorder="1" applyAlignment="1">
      <alignment horizontal="center" vertical="center" shrinkToFit="1"/>
    </xf>
    <xf numFmtId="0" fontId="14" fillId="0" borderId="133" xfId="18" applyFont="1" applyFill="1" applyBorder="1" applyAlignment="1">
      <alignment horizontal="left" vertical="center"/>
    </xf>
    <xf numFmtId="0" fontId="14" fillId="0" borderId="159" xfId="18" applyFont="1" applyFill="1" applyBorder="1" applyAlignment="1">
      <alignment horizontal="left" vertical="center"/>
    </xf>
    <xf numFmtId="0" fontId="14" fillId="0" borderId="0" xfId="18" applyFont="1" applyFill="1" applyBorder="1" applyAlignment="1">
      <alignment horizontal="center" vertical="center"/>
    </xf>
    <xf numFmtId="0" fontId="14" fillId="0" borderId="40" xfId="18" applyFont="1" applyFill="1" applyBorder="1" applyAlignment="1">
      <alignment horizontal="center" vertical="center"/>
    </xf>
    <xf numFmtId="0" fontId="14" fillId="0" borderId="129" xfId="18" applyFont="1" applyFill="1" applyBorder="1" applyAlignment="1">
      <alignment horizontal="center" vertical="center"/>
    </xf>
    <xf numFmtId="0" fontId="14" fillId="0" borderId="219" xfId="18" applyFont="1" applyFill="1" applyBorder="1" applyAlignment="1">
      <alignment vertical="top" wrapText="1"/>
    </xf>
    <xf numFmtId="0" fontId="14" fillId="0" borderId="142" xfId="18" applyFont="1" applyFill="1" applyBorder="1" applyAlignment="1">
      <alignment vertical="center"/>
    </xf>
    <xf numFmtId="0" fontId="14" fillId="0" borderId="142" xfId="18" applyFont="1" applyFill="1" applyBorder="1" applyAlignment="1">
      <alignment horizontal="left" vertical="center"/>
    </xf>
    <xf numFmtId="0" fontId="14" fillId="0" borderId="221" xfId="18" applyFont="1" applyFill="1" applyBorder="1" applyAlignment="1">
      <alignment vertical="center"/>
    </xf>
    <xf numFmtId="0" fontId="14" fillId="0" borderId="260" xfId="18" applyFont="1" applyFill="1" applyBorder="1" applyAlignment="1">
      <alignment vertical="center"/>
    </xf>
    <xf numFmtId="0" fontId="14" fillId="0" borderId="24" xfId="18" applyFont="1" applyFill="1" applyBorder="1" applyAlignment="1">
      <alignment horizontal="left" vertical="center"/>
    </xf>
    <xf numFmtId="0" fontId="14" fillId="0" borderId="213" xfId="18" applyFont="1" applyFill="1" applyBorder="1" applyAlignment="1">
      <alignment vertical="top" wrapText="1"/>
    </xf>
    <xf numFmtId="0" fontId="14" fillId="0" borderId="0" xfId="18" applyFont="1" applyFill="1" applyBorder="1" applyAlignment="1">
      <alignment horizontal="left" vertical="center"/>
    </xf>
    <xf numFmtId="0" fontId="14" fillId="0" borderId="40" xfId="18" applyFont="1" applyFill="1" applyBorder="1" applyAlignment="1">
      <alignment horizontal="left" vertical="center"/>
    </xf>
    <xf numFmtId="0" fontId="14" fillId="0" borderId="150" xfId="18" applyFont="1" applyFill="1" applyBorder="1" applyAlignment="1">
      <alignment horizontal="left" vertical="center"/>
    </xf>
    <xf numFmtId="0" fontId="14" fillId="0" borderId="150" xfId="18" applyFont="1" applyFill="1" applyBorder="1" applyAlignment="1">
      <alignment horizontal="left" vertical="center" wrapText="1"/>
    </xf>
    <xf numFmtId="0" fontId="14" fillId="0" borderId="248" xfId="18" applyFont="1" applyFill="1" applyBorder="1" applyAlignment="1">
      <alignment horizontal="left" vertical="top" wrapText="1"/>
    </xf>
    <xf numFmtId="0" fontId="14" fillId="0" borderId="0" xfId="18" applyFont="1" applyFill="1" applyBorder="1" applyAlignment="1">
      <alignment horizontal="left" vertical="center" wrapText="1"/>
    </xf>
    <xf numFmtId="0" fontId="14" fillId="0" borderId="161" xfId="18" applyFont="1" applyFill="1" applyBorder="1" applyAlignment="1">
      <alignment horizontal="left" vertical="center"/>
    </xf>
    <xf numFmtId="0" fontId="14" fillId="0" borderId="245" xfId="18" applyFont="1" applyFill="1" applyBorder="1" applyAlignment="1">
      <alignment vertical="top" wrapText="1"/>
    </xf>
    <xf numFmtId="0" fontId="14" fillId="0" borderId="130" xfId="18" applyFont="1" applyFill="1" applyBorder="1" applyAlignment="1">
      <alignment vertical="top"/>
    </xf>
    <xf numFmtId="0" fontId="14" fillId="0" borderId="134" xfId="18" applyFont="1" applyFill="1" applyBorder="1" applyAlignment="1">
      <alignment horizontal="left" vertical="top"/>
    </xf>
    <xf numFmtId="0" fontId="14" fillId="0" borderId="192" xfId="18" applyFont="1" applyFill="1" applyBorder="1" applyAlignment="1">
      <alignment vertical="top" wrapText="1"/>
    </xf>
    <xf numFmtId="0" fontId="14" fillId="0" borderId="150" xfId="18" applyFont="1" applyFill="1" applyBorder="1" applyAlignment="1">
      <alignment vertical="center" wrapText="1"/>
    </xf>
    <xf numFmtId="0" fontId="14" fillId="0" borderId="128" xfId="18" applyFont="1" applyFill="1" applyBorder="1" applyAlignment="1">
      <alignment vertical="center"/>
    </xf>
    <xf numFmtId="0" fontId="14" fillId="0" borderId="155" xfId="18" applyFont="1" applyFill="1" applyBorder="1" applyAlignment="1">
      <alignment horizontal="left" vertical="center" wrapText="1"/>
    </xf>
    <xf numFmtId="0" fontId="14" fillId="0" borderId="244" xfId="18" applyFont="1" applyFill="1" applyBorder="1" applyAlignment="1">
      <alignment vertical="center" wrapText="1"/>
    </xf>
    <xf numFmtId="0" fontId="14" fillId="0" borderId="41" xfId="18" applyFont="1" applyFill="1" applyBorder="1" applyAlignment="1">
      <alignment vertical="center" wrapText="1"/>
    </xf>
    <xf numFmtId="0" fontId="14" fillId="0" borderId="124" xfId="18" applyFont="1" applyFill="1" applyBorder="1" applyAlignment="1">
      <alignment vertical="center"/>
    </xf>
    <xf numFmtId="0" fontId="14" fillId="0" borderId="183" xfId="18" applyFont="1" applyFill="1" applyBorder="1" applyAlignment="1">
      <alignment vertical="center" wrapText="1"/>
    </xf>
    <xf numFmtId="0" fontId="14" fillId="0" borderId="129" xfId="18" applyFont="1" applyFill="1" applyBorder="1" applyAlignment="1">
      <alignment horizontal="left" vertical="center"/>
    </xf>
    <xf numFmtId="0" fontId="14" fillId="0" borderId="132" xfId="18" applyFont="1" applyFill="1" applyBorder="1" applyAlignment="1">
      <alignment horizontal="left" vertical="center" wrapText="1"/>
    </xf>
    <xf numFmtId="0" fontId="14" fillId="0" borderId="142" xfId="18" applyFont="1" applyFill="1" applyBorder="1" applyAlignment="1">
      <alignment horizontal="left" vertical="center" wrapText="1"/>
    </xf>
    <xf numFmtId="0" fontId="14" fillId="0" borderId="125" xfId="18" applyFont="1" applyFill="1" applyBorder="1" applyAlignment="1">
      <alignment vertical="center"/>
    </xf>
    <xf numFmtId="0" fontId="14" fillId="0" borderId="128" xfId="18" applyFont="1" applyFill="1" applyBorder="1" applyAlignment="1">
      <alignment vertical="top"/>
    </xf>
    <xf numFmtId="0" fontId="14" fillId="0" borderId="247" xfId="18" applyFont="1" applyFill="1" applyBorder="1" applyAlignment="1">
      <alignment vertical="top"/>
    </xf>
    <xf numFmtId="0" fontId="82" fillId="0" borderId="4" xfId="18" applyFont="1" applyFill="1" applyBorder="1" applyAlignment="1">
      <alignment vertical="center"/>
    </xf>
    <xf numFmtId="0" fontId="14" fillId="0" borderId="0" xfId="14" applyFont="1" applyBorder="1" applyAlignment="1">
      <alignment vertical="center"/>
    </xf>
    <xf numFmtId="0" fontId="49" fillId="0" borderId="218" xfId="18" applyFont="1" applyFill="1" applyBorder="1" applyAlignment="1">
      <alignment vertical="top" wrapText="1"/>
    </xf>
    <xf numFmtId="0" fontId="14" fillId="9" borderId="248" xfId="18" applyFont="1" applyFill="1" applyBorder="1" applyAlignment="1">
      <alignment horizontal="left" vertical="top" wrapText="1"/>
    </xf>
    <xf numFmtId="0" fontId="14" fillId="0" borderId="129" xfId="14" applyFont="1" applyBorder="1" applyAlignment="1">
      <alignment vertical="center"/>
    </xf>
    <xf numFmtId="0" fontId="14" fillId="0" borderId="10" xfId="18" applyFont="1" applyFill="1" applyBorder="1" applyAlignment="1">
      <alignment vertical="top"/>
    </xf>
    <xf numFmtId="0" fontId="14" fillId="0" borderId="4" xfId="18" applyFont="1" applyFill="1" applyBorder="1" applyAlignment="1">
      <alignment vertical="top"/>
    </xf>
    <xf numFmtId="0" fontId="82" fillId="0" borderId="192" xfId="18" applyFont="1" applyFill="1" applyBorder="1" applyAlignment="1">
      <alignment vertical="center"/>
    </xf>
    <xf numFmtId="0" fontId="82" fillId="0" borderId="192" xfId="18" applyFont="1" applyFill="1" applyBorder="1" applyAlignment="1">
      <alignment vertical="top" wrapText="1"/>
    </xf>
    <xf numFmtId="0" fontId="14" fillId="0" borderId="161" xfId="18" applyFont="1" applyFill="1" applyBorder="1" applyAlignment="1">
      <alignment horizontal="left" vertical="center" wrapText="1"/>
    </xf>
    <xf numFmtId="0" fontId="14" fillId="0" borderId="244" xfId="18" applyFont="1" applyFill="1" applyBorder="1" applyAlignment="1">
      <alignment horizontal="center" vertical="top" shrinkToFit="1"/>
    </xf>
    <xf numFmtId="0" fontId="14" fillId="0" borderId="132" xfId="18" applyFont="1" applyFill="1" applyBorder="1" applyAlignment="1">
      <alignment horizontal="left" vertical="center"/>
    </xf>
    <xf numFmtId="0" fontId="14" fillId="0" borderId="132" xfId="18" applyFont="1" applyFill="1" applyBorder="1" applyAlignment="1">
      <alignment vertical="top"/>
    </xf>
    <xf numFmtId="0" fontId="14" fillId="0" borderId="217" xfId="18" applyFont="1" applyFill="1" applyBorder="1" applyAlignment="1">
      <alignment vertical="center"/>
    </xf>
    <xf numFmtId="0" fontId="14" fillId="0" borderId="255" xfId="18" applyFont="1" applyFill="1" applyBorder="1" applyAlignment="1">
      <alignment horizontal="left" vertical="center" wrapText="1"/>
    </xf>
    <xf numFmtId="0" fontId="14" fillId="9" borderId="259" xfId="18" applyFont="1" applyFill="1" applyBorder="1" applyAlignment="1">
      <alignment horizontal="left" vertical="center" wrapText="1"/>
    </xf>
    <xf numFmtId="0" fontId="14" fillId="0" borderId="258" xfId="18" applyFont="1" applyFill="1" applyBorder="1" applyAlignment="1">
      <alignment vertical="center"/>
    </xf>
    <xf numFmtId="0" fontId="14" fillId="0" borderId="256" xfId="18" applyFont="1" applyFill="1" applyBorder="1" applyAlignment="1">
      <alignment horizontal="center" vertical="center"/>
    </xf>
    <xf numFmtId="0" fontId="14" fillId="0" borderId="224" xfId="18" applyFont="1" applyFill="1" applyBorder="1" applyAlignment="1">
      <alignment horizontal="center" vertical="center"/>
    </xf>
    <xf numFmtId="0" fontId="14" fillId="0" borderId="225" xfId="18" applyFont="1" applyFill="1" applyBorder="1" applyAlignment="1">
      <alignment vertical="top"/>
    </xf>
    <xf numFmtId="0" fontId="14" fillId="0" borderId="246" xfId="18" applyFont="1" applyFill="1" applyBorder="1" applyAlignment="1">
      <alignment horizontal="center" vertical="center"/>
    </xf>
    <xf numFmtId="0" fontId="14" fillId="0" borderId="39" xfId="18" applyFont="1" applyFill="1" applyBorder="1" applyAlignment="1">
      <alignment horizontal="center" vertical="center"/>
    </xf>
    <xf numFmtId="0" fontId="14" fillId="0" borderId="175" xfId="18" applyFont="1" applyFill="1" applyBorder="1" applyAlignment="1">
      <alignment vertical="top"/>
    </xf>
    <xf numFmtId="0" fontId="14" fillId="0" borderId="192" xfId="18" applyFont="1" applyFill="1" applyBorder="1" applyAlignment="1">
      <alignment vertical="top"/>
    </xf>
    <xf numFmtId="0" fontId="14" fillId="0" borderId="257" xfId="18" applyFont="1" applyFill="1" applyBorder="1" applyAlignment="1">
      <alignment horizontal="left" vertical="top"/>
    </xf>
    <xf numFmtId="0" fontId="14" fillId="9" borderId="214" xfId="18" applyFont="1" applyFill="1" applyBorder="1" applyAlignment="1">
      <alignment horizontal="left" vertical="top"/>
    </xf>
    <xf numFmtId="0" fontId="14" fillId="0" borderId="187" xfId="18" applyFont="1" applyFill="1" applyBorder="1" applyAlignment="1">
      <alignment vertical="top"/>
    </xf>
    <xf numFmtId="0" fontId="14" fillId="0" borderId="244" xfId="18" applyFont="1" applyFill="1" applyBorder="1" applyAlignment="1">
      <alignment horizontal="left" vertical="top"/>
    </xf>
    <xf numFmtId="0" fontId="14" fillId="9" borderId="227" xfId="18" applyFont="1" applyFill="1" applyBorder="1" applyAlignment="1">
      <alignment horizontal="left" vertical="top"/>
    </xf>
    <xf numFmtId="0" fontId="14" fillId="0" borderId="218" xfId="18" applyFont="1" applyFill="1" applyBorder="1" applyAlignment="1">
      <alignment vertical="top"/>
    </xf>
    <xf numFmtId="0" fontId="14" fillId="0" borderId="40" xfId="18" applyFont="1" applyFill="1" applyBorder="1" applyAlignment="1">
      <alignment vertical="center" wrapText="1"/>
    </xf>
    <xf numFmtId="0" fontId="14" fillId="0" borderId="161" xfId="18" applyFont="1" applyFill="1" applyBorder="1" applyAlignment="1">
      <alignment vertical="center" wrapText="1"/>
    </xf>
    <xf numFmtId="0" fontId="14" fillId="0" borderId="248" xfId="18" applyFont="1" applyFill="1" applyBorder="1" applyAlignment="1">
      <alignment horizontal="left" vertical="top"/>
    </xf>
    <xf numFmtId="0" fontId="14" fillId="9" borderId="39" xfId="18" applyFont="1" applyFill="1" applyBorder="1" applyAlignment="1">
      <alignment horizontal="left" vertical="top"/>
    </xf>
    <xf numFmtId="0" fontId="14" fillId="0" borderId="137" xfId="18" applyFont="1" applyFill="1" applyBorder="1" applyAlignment="1">
      <alignment vertical="center"/>
    </xf>
    <xf numFmtId="3" fontId="14" fillId="0" borderId="244" xfId="18" applyNumberFormat="1" applyFont="1" applyFill="1" applyBorder="1" applyAlignment="1">
      <alignment horizontal="left" vertical="top"/>
    </xf>
    <xf numFmtId="3" fontId="14" fillId="9" borderId="227" xfId="18" applyNumberFormat="1" applyFont="1" applyFill="1" applyBorder="1" applyAlignment="1">
      <alignment horizontal="left" vertical="top"/>
    </xf>
    <xf numFmtId="3" fontId="14" fillId="0" borderId="244" xfId="18" applyNumberFormat="1" applyFont="1" applyFill="1" applyBorder="1" applyAlignment="1">
      <alignment horizontal="center" vertical="center" shrinkToFit="1"/>
    </xf>
    <xf numFmtId="0" fontId="14" fillId="0" borderId="137" xfId="18" applyFont="1" applyFill="1" applyBorder="1" applyAlignment="1">
      <alignment horizontal="left" vertical="center"/>
    </xf>
    <xf numFmtId="0" fontId="14" fillId="0" borderId="227" xfId="18" applyFont="1" applyFill="1" applyBorder="1" applyAlignment="1">
      <alignment horizontal="left" vertical="center"/>
    </xf>
    <xf numFmtId="0" fontId="14" fillId="0" borderId="255" xfId="18" applyFont="1" applyFill="1" applyBorder="1" applyAlignment="1">
      <alignment horizontal="left" vertical="top"/>
    </xf>
    <xf numFmtId="0" fontId="14" fillId="9" borderId="259" xfId="18" applyFont="1" applyFill="1" applyBorder="1" applyAlignment="1">
      <alignment horizontal="left" vertical="top"/>
    </xf>
    <xf numFmtId="0" fontId="14" fillId="0" borderId="219" xfId="18" applyFont="1" applyFill="1" applyBorder="1" applyAlignment="1">
      <alignment vertical="top"/>
    </xf>
    <xf numFmtId="0" fontId="14" fillId="0" borderId="255" xfId="18" applyFont="1" applyFill="1" applyBorder="1" applyAlignment="1">
      <alignment vertical="top"/>
    </xf>
    <xf numFmtId="0" fontId="14" fillId="9" borderId="255" xfId="18" applyFont="1" applyFill="1" applyBorder="1" applyAlignment="1">
      <alignment vertical="top"/>
    </xf>
    <xf numFmtId="0" fontId="14" fillId="0" borderId="142" xfId="18" applyFont="1" applyFill="1" applyBorder="1" applyAlignment="1">
      <alignment vertical="top"/>
    </xf>
    <xf numFmtId="0" fontId="14" fillId="0" borderId="244" xfId="18" applyFont="1" applyFill="1" applyBorder="1" applyAlignment="1">
      <alignment vertical="top" wrapText="1"/>
    </xf>
    <xf numFmtId="0" fontId="14" fillId="9" borderId="227" xfId="18" applyFont="1" applyFill="1" applyBorder="1" applyAlignment="1">
      <alignment horizontal="center" vertical="top"/>
    </xf>
    <xf numFmtId="0" fontId="14" fillId="0" borderId="253" xfId="18" applyFont="1" applyFill="1" applyBorder="1" applyAlignment="1">
      <alignment vertical="top" wrapText="1"/>
    </xf>
    <xf numFmtId="0" fontId="14" fillId="9" borderId="254" xfId="18" applyFont="1" applyFill="1" applyBorder="1" applyAlignment="1">
      <alignment vertical="top" wrapText="1"/>
    </xf>
    <xf numFmtId="0" fontId="14" fillId="0" borderId="249" xfId="18" applyFont="1" applyFill="1" applyBorder="1" applyAlignment="1">
      <alignment horizontal="left" vertical="top"/>
    </xf>
    <xf numFmtId="0" fontId="14" fillId="9" borderId="215" xfId="18" applyFont="1" applyFill="1" applyBorder="1" applyAlignment="1">
      <alignment horizontal="left" vertical="top"/>
    </xf>
    <xf numFmtId="0" fontId="14" fillId="0" borderId="216" xfId="18" applyFont="1" applyFill="1" applyBorder="1" applyAlignment="1">
      <alignment vertical="top"/>
    </xf>
    <xf numFmtId="0" fontId="14" fillId="0" borderId="175" xfId="18" applyFont="1" applyFill="1" applyBorder="1" applyAlignment="1">
      <alignment vertical="top" shrinkToFit="1"/>
    </xf>
    <xf numFmtId="0" fontId="14" fillId="0" borderId="100" xfId="18" applyFont="1" applyFill="1" applyBorder="1" applyAlignment="1">
      <alignment vertical="top"/>
    </xf>
    <xf numFmtId="0" fontId="14" fillId="0" borderId="156" xfId="18" applyFont="1" applyFill="1" applyBorder="1" applyAlignment="1">
      <alignment vertical="top"/>
    </xf>
    <xf numFmtId="0" fontId="14" fillId="9" borderId="42" xfId="18" applyFont="1" applyFill="1" applyBorder="1" applyAlignment="1">
      <alignment horizontal="left" vertical="top"/>
    </xf>
    <xf numFmtId="0" fontId="14" fillId="0" borderId="220" xfId="18" applyFont="1" applyFill="1" applyBorder="1" applyAlignment="1">
      <alignment vertical="top"/>
    </xf>
    <xf numFmtId="0" fontId="14" fillId="0" borderId="39" xfId="18" applyFont="1" applyFill="1" applyBorder="1" applyAlignment="1">
      <alignment horizontal="left" vertical="top" wrapText="1"/>
    </xf>
    <xf numFmtId="0" fontId="14" fillId="0" borderId="253" xfId="18" applyFont="1" applyFill="1" applyBorder="1" applyAlignment="1">
      <alignment vertical="top" shrinkToFit="1"/>
    </xf>
    <xf numFmtId="0" fontId="14" fillId="0" borderId="128" xfId="18" applyFont="1" applyFill="1" applyBorder="1" applyAlignment="1">
      <alignment vertical="center" wrapText="1"/>
    </xf>
    <xf numFmtId="0" fontId="14" fillId="0" borderId="100" xfId="18" applyFont="1" applyFill="1" applyBorder="1" applyAlignment="1">
      <alignment vertical="top" wrapText="1"/>
    </xf>
    <xf numFmtId="0" fontId="14" fillId="0" borderId="251" xfId="18" applyFont="1" applyFill="1" applyBorder="1" applyAlignment="1">
      <alignment horizontal="left" vertical="top"/>
    </xf>
    <xf numFmtId="0" fontId="14" fillId="9" borderId="250" xfId="18" applyFont="1" applyFill="1" applyBorder="1" applyAlignment="1">
      <alignment horizontal="left" vertical="top"/>
    </xf>
    <xf numFmtId="0" fontId="14" fillId="0" borderId="252" xfId="18" applyFont="1" applyFill="1" applyBorder="1" applyAlignment="1">
      <alignment vertical="top"/>
    </xf>
    <xf numFmtId="0" fontId="14" fillId="0" borderId="132" xfId="18" applyFont="1" applyFill="1" applyBorder="1" applyAlignment="1">
      <alignment horizontal="left" vertical="top"/>
    </xf>
    <xf numFmtId="0" fontId="14" fillId="0" borderId="24" xfId="18" applyFont="1" applyFill="1" applyBorder="1" applyAlignment="1">
      <alignment horizontal="left" vertical="top"/>
    </xf>
    <xf numFmtId="0" fontId="14" fillId="0" borderId="214" xfId="18" applyFont="1" applyFill="1" applyBorder="1" applyAlignment="1">
      <alignment horizontal="center" vertical="center"/>
    </xf>
    <xf numFmtId="0" fontId="14" fillId="0" borderId="150" xfId="18" applyFont="1" applyFill="1" applyBorder="1" applyAlignment="1">
      <alignment horizontal="left" vertical="top"/>
    </xf>
    <xf numFmtId="0" fontId="14" fillId="0" borderId="0" xfId="18" applyFont="1" applyFill="1" applyBorder="1" applyAlignment="1">
      <alignment vertical="top"/>
    </xf>
    <xf numFmtId="0" fontId="14" fillId="9" borderId="259" xfId="18" applyFont="1" applyFill="1" applyBorder="1" applyAlignment="1">
      <alignment horizontal="left" vertical="top" shrinkToFit="1"/>
    </xf>
    <xf numFmtId="0" fontId="14" fillId="0" borderId="255" xfId="18" applyFont="1" applyFill="1" applyBorder="1" applyAlignment="1">
      <alignment horizontal="left" vertical="top" shrinkToFit="1"/>
    </xf>
    <xf numFmtId="0" fontId="14" fillId="0" borderId="244" xfId="18" applyFont="1" applyFill="1" applyBorder="1" applyAlignment="1">
      <alignment vertical="top"/>
    </xf>
    <xf numFmtId="0" fontId="14" fillId="0" borderId="253" xfId="18" applyFont="1" applyFill="1" applyBorder="1" applyAlignment="1">
      <alignment horizontal="left" vertical="top"/>
    </xf>
    <xf numFmtId="0" fontId="14" fillId="9" borderId="254" xfId="18" applyFont="1" applyFill="1" applyBorder="1" applyAlignment="1">
      <alignment horizontal="left" vertical="top" shrinkToFit="1"/>
    </xf>
    <xf numFmtId="0" fontId="14" fillId="0" borderId="253" xfId="18" applyFont="1" applyFill="1" applyBorder="1" applyAlignment="1">
      <alignment vertical="top"/>
    </xf>
    <xf numFmtId="0" fontId="14" fillId="9" borderId="227" xfId="18" applyFont="1" applyFill="1" applyBorder="1" applyAlignment="1">
      <alignment horizontal="left" vertical="top" shrinkToFit="1"/>
    </xf>
    <xf numFmtId="0" fontId="14" fillId="9" borderId="42" xfId="18" applyFont="1" applyFill="1" applyBorder="1" applyAlignment="1">
      <alignment horizontal="left" vertical="top" shrinkToFit="1"/>
    </xf>
    <xf numFmtId="0" fontId="14" fillId="0" borderId="213" xfId="18" applyFont="1" applyFill="1" applyBorder="1" applyAlignment="1">
      <alignment vertical="top"/>
    </xf>
    <xf numFmtId="0" fontId="14" fillId="9" borderId="215" xfId="18" applyFont="1" applyFill="1" applyBorder="1" applyAlignment="1">
      <alignment horizontal="left" vertical="top" shrinkToFit="1"/>
    </xf>
    <xf numFmtId="0" fontId="14" fillId="0" borderId="253" xfId="18" applyFont="1" applyFill="1" applyBorder="1" applyAlignment="1">
      <alignment horizontal="left" vertical="top" wrapText="1" shrinkToFit="1"/>
    </xf>
    <xf numFmtId="0" fontId="14" fillId="0" borderId="220" xfId="18" applyFont="1" applyFill="1" applyBorder="1" applyAlignment="1">
      <alignment vertical="top" shrinkToFit="1"/>
    </xf>
    <xf numFmtId="0" fontId="14" fillId="0" borderId="253" xfId="18" applyFont="1" applyFill="1" applyBorder="1" applyAlignment="1">
      <alignment horizontal="left" vertical="top" shrinkToFit="1"/>
    </xf>
    <xf numFmtId="0" fontId="14" fillId="0" borderId="245" xfId="18" applyFont="1" applyFill="1" applyBorder="1" applyAlignment="1">
      <alignment vertical="top"/>
    </xf>
    <xf numFmtId="0" fontId="14" fillId="9" borderId="255" xfId="18" applyFont="1" applyFill="1" applyBorder="1" applyAlignment="1">
      <alignment horizontal="left" vertical="top" shrinkToFit="1"/>
    </xf>
    <xf numFmtId="0" fontId="14" fillId="9" borderId="254" xfId="18" applyFont="1" applyFill="1" applyBorder="1" applyAlignment="1">
      <alignment horizontal="left" vertical="top"/>
    </xf>
    <xf numFmtId="0" fontId="14" fillId="0" borderId="223" xfId="18" applyFont="1" applyFill="1" applyBorder="1" applyAlignment="1">
      <alignment vertical="top"/>
    </xf>
    <xf numFmtId="0" fontId="7" fillId="9" borderId="244" xfId="18" applyFont="1" applyFill="1" applyBorder="1" applyAlignment="1">
      <alignment horizontal="left" vertical="top" wrapText="1"/>
    </xf>
    <xf numFmtId="0" fontId="7" fillId="0" borderId="244" xfId="18" applyFont="1" applyFill="1" applyBorder="1" applyAlignment="1">
      <alignment horizontal="center" vertical="center" shrinkToFit="1"/>
    </xf>
    <xf numFmtId="0" fontId="7" fillId="0" borderId="218" xfId="18" applyFont="1" applyFill="1" applyBorder="1" applyAlignment="1">
      <alignment vertical="top"/>
    </xf>
    <xf numFmtId="0" fontId="7" fillId="0" borderId="0" xfId="18" applyFont="1" applyAlignment="1">
      <alignment vertical="center" wrapText="1"/>
    </xf>
    <xf numFmtId="0" fontId="7" fillId="0" borderId="0" xfId="18" applyFont="1" applyBorder="1" applyAlignment="1">
      <alignment vertical="center" wrapText="1"/>
    </xf>
    <xf numFmtId="0" fontId="7" fillId="9" borderId="215" xfId="18" applyFont="1" applyFill="1" applyBorder="1" applyAlignment="1">
      <alignment horizontal="left" vertical="top"/>
    </xf>
    <xf numFmtId="0" fontId="7" fillId="0" borderId="249" xfId="18" applyFont="1" applyFill="1" applyBorder="1" applyAlignment="1">
      <alignment horizontal="center" vertical="center" shrinkToFit="1"/>
    </xf>
    <xf numFmtId="0" fontId="7" fillId="0" borderId="216" xfId="18" applyFont="1" applyFill="1" applyBorder="1" applyAlignment="1">
      <alignment vertical="top"/>
    </xf>
    <xf numFmtId="0" fontId="7" fillId="9" borderId="227" xfId="18" applyFont="1" applyFill="1" applyBorder="1" applyAlignment="1">
      <alignment horizontal="left" vertical="top" shrinkToFit="1"/>
    </xf>
    <xf numFmtId="0" fontId="7" fillId="9" borderId="227" xfId="18" applyFont="1" applyFill="1" applyBorder="1" applyAlignment="1">
      <alignment horizontal="left" vertical="top"/>
    </xf>
    <xf numFmtId="0" fontId="14" fillId="0" borderId="140" xfId="18" applyFont="1" applyFill="1" applyBorder="1" applyAlignment="1">
      <alignment vertical="top"/>
    </xf>
    <xf numFmtId="0" fontId="82" fillId="0" borderId="213" xfId="18" applyFont="1" applyFill="1" applyBorder="1" applyAlignment="1">
      <alignment vertical="top" wrapText="1"/>
    </xf>
    <xf numFmtId="0" fontId="7" fillId="9" borderId="215" xfId="18" applyFont="1" applyFill="1" applyBorder="1" applyAlignment="1">
      <alignment horizontal="center" vertical="top" wrapText="1"/>
    </xf>
    <xf numFmtId="0" fontId="7" fillId="0" borderId="216" xfId="18" applyFont="1" applyFill="1" applyBorder="1" applyAlignment="1">
      <alignment vertical="top" wrapText="1"/>
    </xf>
    <xf numFmtId="0" fontId="7" fillId="9" borderId="227" xfId="18" applyFont="1" applyFill="1" applyBorder="1" applyAlignment="1">
      <alignment horizontal="center" vertical="top" wrapText="1"/>
    </xf>
    <xf numFmtId="0" fontId="7" fillId="0" borderId="218" xfId="18" applyFont="1" applyFill="1" applyBorder="1" applyAlignment="1">
      <alignment vertical="top" wrapText="1"/>
    </xf>
    <xf numFmtId="0" fontId="14" fillId="9" borderId="39" xfId="18" applyFont="1" applyFill="1" applyBorder="1" applyAlignment="1">
      <alignment horizontal="center" vertical="top" wrapText="1"/>
    </xf>
    <xf numFmtId="0" fontId="14" fillId="9" borderId="215" xfId="18" applyFont="1" applyFill="1" applyBorder="1" applyAlignment="1">
      <alignment horizontal="center" vertical="top" wrapText="1"/>
    </xf>
    <xf numFmtId="0" fontId="14" fillId="9" borderId="227" xfId="18" applyFont="1" applyFill="1" applyBorder="1" applyAlignment="1">
      <alignment horizontal="center" vertical="top" wrapText="1"/>
    </xf>
    <xf numFmtId="0" fontId="82" fillId="0" borderId="213" xfId="18" applyFont="1" applyFill="1" applyBorder="1" applyAlignment="1">
      <alignment vertical="top"/>
    </xf>
    <xf numFmtId="0" fontId="7" fillId="0" borderId="224" xfId="18" applyFont="1" applyFill="1" applyBorder="1" applyAlignment="1">
      <alignment horizontal="center" vertical="center" wrapText="1"/>
    </xf>
    <xf numFmtId="0" fontId="7" fillId="0" borderId="256" xfId="18" applyFont="1" applyFill="1" applyBorder="1" applyAlignment="1">
      <alignment horizontal="center" vertical="center" shrinkToFit="1"/>
    </xf>
    <xf numFmtId="0" fontId="7" fillId="0" borderId="187" xfId="18" applyFont="1" applyFill="1" applyBorder="1" applyAlignment="1">
      <alignment vertical="top" wrapText="1"/>
    </xf>
    <xf numFmtId="0" fontId="7" fillId="0" borderId="0" xfId="18" applyFont="1" applyFill="1" applyAlignment="1">
      <alignment vertical="center" wrapText="1"/>
    </xf>
    <xf numFmtId="0" fontId="7" fillId="0" borderId="0" xfId="18" applyFont="1" applyFill="1" applyBorder="1" applyAlignment="1">
      <alignment vertical="center" wrapText="1"/>
    </xf>
    <xf numFmtId="0" fontId="7" fillId="9" borderId="227" xfId="18" applyFont="1" applyFill="1" applyBorder="1" applyAlignment="1">
      <alignment vertical="top" wrapText="1"/>
    </xf>
    <xf numFmtId="0" fontId="7" fillId="9" borderId="244" xfId="18" applyFont="1" applyFill="1" applyBorder="1" applyAlignment="1">
      <alignment horizontal="center" vertical="top" wrapText="1"/>
    </xf>
    <xf numFmtId="0" fontId="7" fillId="9" borderId="253" xfId="18" applyFont="1" applyFill="1" applyBorder="1" applyAlignment="1">
      <alignment horizontal="center" vertical="top" wrapText="1"/>
    </xf>
    <xf numFmtId="0" fontId="7" fillId="0" borderId="175" xfId="18" applyFont="1" applyFill="1" applyBorder="1" applyAlignment="1">
      <alignment vertical="top" wrapText="1"/>
    </xf>
    <xf numFmtId="0" fontId="7" fillId="0" borderId="187" xfId="18" applyFont="1" applyFill="1" applyBorder="1" applyAlignment="1">
      <alignment vertical="top" shrinkToFit="1"/>
    </xf>
    <xf numFmtId="0" fontId="14" fillId="0" borderId="256" xfId="18" applyFont="1" applyFill="1" applyBorder="1" applyAlignment="1">
      <alignment vertical="top" wrapText="1"/>
    </xf>
    <xf numFmtId="0" fontId="7" fillId="9" borderId="250" xfId="18" applyFont="1" applyFill="1" applyBorder="1" applyAlignment="1">
      <alignment horizontal="left" vertical="top" wrapText="1"/>
    </xf>
    <xf numFmtId="0" fontId="7" fillId="0" borderId="251" xfId="18" applyFont="1" applyFill="1" applyBorder="1" applyAlignment="1">
      <alignment horizontal="center" vertical="center" shrinkToFit="1"/>
    </xf>
    <xf numFmtId="0" fontId="7" fillId="0" borderId="252" xfId="18" applyFont="1" applyFill="1" applyBorder="1" applyAlignment="1">
      <alignment vertical="top" wrapText="1"/>
    </xf>
    <xf numFmtId="0" fontId="7" fillId="9" borderId="227" xfId="18" applyFont="1" applyFill="1" applyBorder="1" applyAlignment="1">
      <alignment horizontal="left" vertical="top" wrapText="1"/>
    </xf>
    <xf numFmtId="0" fontId="14" fillId="0" borderId="244" xfId="18" applyFont="1" applyFill="1" applyBorder="1" applyAlignment="1">
      <alignment horizontal="left" vertical="center" wrapText="1"/>
    </xf>
    <xf numFmtId="0" fontId="7" fillId="9" borderId="227" xfId="18" applyFont="1" applyFill="1" applyBorder="1" applyAlignment="1">
      <alignment horizontal="left" vertical="center" wrapText="1"/>
    </xf>
    <xf numFmtId="0" fontId="7" fillId="9" borderId="259" xfId="18" applyFont="1" applyFill="1" applyBorder="1" applyAlignment="1">
      <alignment horizontal="left" vertical="top" wrapText="1"/>
    </xf>
    <xf numFmtId="0" fontId="7" fillId="0" borderId="255" xfId="18" applyFont="1" applyFill="1" applyBorder="1" applyAlignment="1">
      <alignment horizontal="center" vertical="center" shrinkToFit="1"/>
    </xf>
    <xf numFmtId="0" fontId="7" fillId="0" borderId="219" xfId="18" applyFont="1" applyFill="1" applyBorder="1" applyAlignment="1">
      <alignment vertical="top" wrapText="1"/>
    </xf>
    <xf numFmtId="0" fontId="14" fillId="0" borderId="154" xfId="18" applyFont="1" applyFill="1" applyBorder="1" applyAlignment="1">
      <alignment horizontal="left" vertical="center"/>
    </xf>
    <xf numFmtId="0" fontId="14" fillId="0" borderId="184" xfId="18" applyFont="1" applyFill="1" applyBorder="1" applyAlignment="1">
      <alignment horizontal="left" vertical="top"/>
    </xf>
    <xf numFmtId="0" fontId="14" fillId="0" borderId="132" xfId="18" applyFont="1" applyFill="1" applyBorder="1" applyAlignment="1">
      <alignment vertical="center" wrapText="1"/>
    </xf>
    <xf numFmtId="0" fontId="14" fillId="0" borderId="137" xfId="18" applyFont="1" applyFill="1" applyBorder="1" applyAlignment="1">
      <alignment horizontal="left" vertical="top"/>
    </xf>
    <xf numFmtId="0" fontId="7" fillId="0" borderId="259" xfId="18" applyFont="1" applyFill="1" applyBorder="1" applyAlignment="1">
      <alignment vertical="top" wrapText="1"/>
    </xf>
    <xf numFmtId="0" fontId="14" fillId="0" borderId="184" xfId="18" applyFont="1" applyFill="1" applyBorder="1" applyAlignment="1">
      <alignment horizontal="left" vertical="center"/>
    </xf>
    <xf numFmtId="0" fontId="14" fillId="0" borderId="170" xfId="18" applyFont="1" applyFill="1" applyBorder="1" applyAlignment="1">
      <alignment horizontal="left" vertical="center" wrapText="1"/>
    </xf>
    <xf numFmtId="0" fontId="7" fillId="0" borderId="244" xfId="18" applyFont="1" applyFill="1" applyBorder="1" applyAlignment="1">
      <alignment vertical="top" wrapText="1"/>
    </xf>
    <xf numFmtId="0" fontId="14" fillId="0" borderId="120" xfId="18" applyFont="1" applyFill="1" applyBorder="1" applyAlignment="1">
      <alignment vertical="center"/>
    </xf>
    <xf numFmtId="0" fontId="14" fillId="0" borderId="219" xfId="18" applyFont="1" applyFill="1" applyBorder="1" applyAlignment="1">
      <alignment vertical="top" shrinkToFit="1"/>
    </xf>
    <xf numFmtId="0" fontId="7" fillId="9" borderId="215" xfId="18" applyFont="1" applyFill="1" applyBorder="1" applyAlignment="1">
      <alignment horizontal="left" vertical="top" wrapText="1"/>
    </xf>
    <xf numFmtId="0" fontId="14" fillId="0" borderId="257" xfId="18" applyFont="1" applyFill="1" applyBorder="1" applyAlignment="1">
      <alignment horizontal="center" vertical="center"/>
    </xf>
    <xf numFmtId="0" fontId="7" fillId="9" borderId="215" xfId="18" applyFont="1" applyFill="1" applyBorder="1" applyAlignment="1">
      <alignment horizontal="center" vertical="center"/>
    </xf>
    <xf numFmtId="0" fontId="7" fillId="0" borderId="257" xfId="18" applyFont="1" applyFill="1" applyBorder="1" applyAlignment="1">
      <alignment horizontal="center" vertical="center" shrinkToFit="1"/>
    </xf>
    <xf numFmtId="0" fontId="7" fillId="9" borderId="39" xfId="18" applyFont="1" applyFill="1" applyBorder="1" applyAlignment="1">
      <alignment horizontal="center" vertical="center"/>
    </xf>
    <xf numFmtId="0" fontId="7" fillId="9" borderId="254" xfId="18" applyFont="1" applyFill="1" applyBorder="1" applyAlignment="1">
      <alignment horizontal="center" vertical="center"/>
    </xf>
    <xf numFmtId="0" fontId="7" fillId="0" borderId="253" xfId="18" applyFont="1" applyFill="1" applyBorder="1" applyAlignment="1">
      <alignment horizontal="center" vertical="center" shrinkToFit="1"/>
    </xf>
    <xf numFmtId="0" fontId="14" fillId="0" borderId="249" xfId="18" applyFont="1" applyFill="1" applyBorder="1" applyAlignment="1">
      <alignment horizontal="left" vertical="center"/>
    </xf>
    <xf numFmtId="0" fontId="7" fillId="9" borderId="215" xfId="18" applyFont="1" applyFill="1" applyBorder="1" applyAlignment="1">
      <alignment horizontal="left" vertical="center"/>
    </xf>
    <xf numFmtId="0" fontId="14" fillId="0" borderId="244" xfId="18" applyFont="1" applyFill="1" applyBorder="1" applyAlignment="1">
      <alignment horizontal="left" vertical="center"/>
    </xf>
    <xf numFmtId="0" fontId="7" fillId="9" borderId="227" xfId="18" applyFont="1" applyFill="1" applyBorder="1" applyAlignment="1">
      <alignment horizontal="left" vertical="center"/>
    </xf>
    <xf numFmtId="0" fontId="16" fillId="0" borderId="244" xfId="18" applyFont="1" applyFill="1" applyBorder="1" applyAlignment="1">
      <alignment horizontal="center" vertical="center" shrinkToFit="1"/>
    </xf>
    <xf numFmtId="0" fontId="7" fillId="9" borderId="253" xfId="18" applyFont="1" applyFill="1" applyBorder="1" applyAlignment="1">
      <alignment horizontal="left" vertical="center" wrapText="1"/>
    </xf>
    <xf numFmtId="0" fontId="7" fillId="9" borderId="259" xfId="18" applyFont="1" applyFill="1" applyBorder="1" applyAlignment="1">
      <alignment horizontal="left" vertical="center" wrapText="1"/>
    </xf>
    <xf numFmtId="0" fontId="7" fillId="9" borderId="244" xfId="18" applyFont="1" applyFill="1" applyBorder="1" applyAlignment="1">
      <alignment horizontal="left" vertical="center" wrapText="1"/>
    </xf>
    <xf numFmtId="0" fontId="14" fillId="0" borderId="251" xfId="18" applyFont="1" applyFill="1" applyBorder="1" applyAlignment="1">
      <alignment horizontal="left" vertical="center" wrapText="1"/>
    </xf>
    <xf numFmtId="0" fontId="14" fillId="0" borderId="248" xfId="18" applyFont="1" applyFill="1" applyBorder="1" applyAlignment="1">
      <alignment horizontal="left" vertical="center" wrapText="1"/>
    </xf>
    <xf numFmtId="0" fontId="7" fillId="0" borderId="248" xfId="18" applyFont="1" applyFill="1" applyBorder="1" applyAlignment="1">
      <alignment horizontal="center" vertical="center" shrinkToFit="1"/>
    </xf>
    <xf numFmtId="0" fontId="7" fillId="9" borderId="254" xfId="18" applyFont="1" applyFill="1" applyBorder="1" applyAlignment="1">
      <alignment horizontal="left" vertical="center" wrapText="1"/>
    </xf>
    <xf numFmtId="0" fontId="14" fillId="0" borderId="10" xfId="18" applyFont="1" applyFill="1" applyBorder="1" applyAlignment="1">
      <alignment vertical="center" wrapText="1"/>
    </xf>
    <xf numFmtId="0" fontId="85" fillId="0" borderId="10" xfId="18" applyFont="1" applyFill="1" applyBorder="1" applyAlignment="1">
      <alignment vertical="center"/>
    </xf>
    <xf numFmtId="0" fontId="85" fillId="0" borderId="10" xfId="18" applyFont="1" applyFill="1" applyBorder="1" applyAlignment="1">
      <alignment vertical="center" wrapText="1"/>
    </xf>
    <xf numFmtId="0" fontId="14" fillId="0" borderId="246" xfId="18" applyFont="1" applyFill="1" applyBorder="1" applyAlignment="1">
      <alignment horizontal="center" vertical="top" wrapText="1"/>
    </xf>
    <xf numFmtId="0" fontId="14" fillId="0" borderId="42" xfId="18" applyFont="1" applyFill="1" applyBorder="1" applyAlignment="1">
      <alignment horizontal="center" vertical="top" wrapText="1"/>
    </xf>
    <xf numFmtId="0" fontId="14" fillId="0" borderId="257" xfId="18" applyFont="1" applyFill="1" applyBorder="1" applyAlignment="1">
      <alignment horizontal="center" vertical="top" wrapText="1"/>
    </xf>
    <xf numFmtId="0" fontId="14" fillId="0" borderId="214" xfId="18" applyFont="1" applyFill="1" applyBorder="1" applyAlignment="1">
      <alignment horizontal="center" vertical="top" wrapText="1"/>
    </xf>
    <xf numFmtId="0" fontId="7" fillId="9" borderId="253" xfId="18" applyFont="1" applyFill="1" applyBorder="1" applyAlignment="1">
      <alignment horizontal="left" vertical="top" wrapText="1"/>
    </xf>
    <xf numFmtId="0" fontId="16" fillId="0" borderId="244" xfId="18" applyFont="1" applyFill="1" applyBorder="1" applyAlignment="1">
      <alignment horizontal="center" vertical="top" shrinkToFit="1"/>
    </xf>
    <xf numFmtId="0" fontId="7" fillId="0" borderId="244" xfId="18" applyFont="1" applyFill="1" applyBorder="1" applyAlignment="1">
      <alignment horizontal="center" vertical="center" wrapText="1"/>
    </xf>
    <xf numFmtId="0" fontId="7" fillId="9" borderId="254" xfId="18" applyFont="1" applyFill="1" applyBorder="1" applyAlignment="1">
      <alignment horizontal="left" vertical="top" wrapText="1"/>
    </xf>
    <xf numFmtId="0" fontId="7" fillId="0" borderId="244" xfId="18" applyFont="1" applyFill="1" applyBorder="1" applyAlignment="1">
      <alignment horizontal="center" vertical="top" shrinkToFit="1"/>
    </xf>
    <xf numFmtId="0" fontId="7" fillId="9" borderId="42" xfId="18" applyFont="1" applyFill="1" applyBorder="1" applyAlignment="1">
      <alignment horizontal="center" vertical="top" wrapText="1"/>
    </xf>
    <xf numFmtId="0" fontId="7" fillId="0" borderId="256" xfId="18" applyFont="1" applyFill="1" applyBorder="1" applyAlignment="1">
      <alignment horizontal="center" vertical="center" wrapText="1"/>
    </xf>
    <xf numFmtId="0" fontId="7" fillId="9" borderId="214" xfId="18" applyFont="1" applyFill="1" applyBorder="1" applyAlignment="1">
      <alignment horizontal="left" vertical="top" wrapText="1"/>
    </xf>
    <xf numFmtId="0" fontId="7" fillId="9" borderId="39" xfId="18" applyFont="1" applyFill="1" applyBorder="1" applyAlignment="1">
      <alignment horizontal="left" vertical="top" wrapText="1"/>
    </xf>
    <xf numFmtId="0" fontId="14" fillId="0" borderId="244" xfId="18" applyFont="1" applyFill="1" applyBorder="1" applyAlignment="1">
      <alignment horizontal="left" vertical="top" shrinkToFit="1"/>
    </xf>
    <xf numFmtId="0" fontId="7" fillId="9" borderId="249" xfId="18" applyFont="1" applyFill="1" applyBorder="1" applyAlignment="1">
      <alignment horizontal="left" vertical="top" wrapText="1"/>
    </xf>
    <xf numFmtId="0" fontId="7" fillId="0" borderId="214" xfId="18" applyFont="1" applyFill="1" applyBorder="1" applyAlignment="1">
      <alignment horizontal="center" vertical="center" wrapText="1"/>
    </xf>
    <xf numFmtId="0" fontId="14" fillId="0" borderId="39" xfId="18" applyFont="1" applyFill="1" applyBorder="1" applyAlignment="1">
      <alignment vertical="center"/>
    </xf>
    <xf numFmtId="0" fontId="14" fillId="0" borderId="129" xfId="18" applyFont="1" applyFill="1" applyBorder="1" applyAlignment="1">
      <alignment vertical="top"/>
    </xf>
    <xf numFmtId="0" fontId="82" fillId="0" borderId="124" xfId="18" applyFont="1" applyFill="1" applyBorder="1" applyAlignment="1">
      <alignment vertical="top"/>
    </xf>
    <xf numFmtId="0" fontId="14" fillId="0" borderId="124" xfId="18" applyFont="1" applyFill="1" applyBorder="1" applyAlignment="1">
      <alignment vertical="top"/>
    </xf>
    <xf numFmtId="0" fontId="14" fillId="9" borderId="249" xfId="18" applyFont="1" applyFill="1" applyBorder="1" applyAlignment="1">
      <alignment horizontal="left" vertical="top" wrapText="1"/>
    </xf>
    <xf numFmtId="0" fontId="14" fillId="0" borderId="256" xfId="18" applyFont="1" applyFill="1" applyBorder="1" applyAlignment="1">
      <alignment horizontal="left" vertical="top" wrapText="1"/>
    </xf>
    <xf numFmtId="0" fontId="14" fillId="0" borderId="4" xfId="18" applyFont="1" applyFill="1" applyBorder="1" applyAlignment="1">
      <alignment horizontal="left" vertical="center" wrapText="1"/>
    </xf>
    <xf numFmtId="0" fontId="14" fillId="0" borderId="2" xfId="18" applyFont="1" applyFill="1" applyBorder="1" applyAlignment="1">
      <alignment vertical="top"/>
    </xf>
    <xf numFmtId="0" fontId="14" fillId="0" borderId="131" xfId="18" applyFont="1" applyFill="1" applyBorder="1" applyAlignment="1">
      <alignment horizontal="left" vertical="center" wrapText="1"/>
    </xf>
    <xf numFmtId="0" fontId="14" fillId="0" borderId="152" xfId="18" applyFont="1" applyFill="1" applyBorder="1" applyAlignment="1">
      <alignment vertical="center"/>
    </xf>
    <xf numFmtId="0" fontId="14" fillId="0" borderId="153" xfId="18" applyFont="1" applyFill="1" applyBorder="1" applyAlignment="1">
      <alignment vertical="center"/>
    </xf>
    <xf numFmtId="0" fontId="14" fillId="0" borderId="184" xfId="18" applyFont="1" applyFill="1" applyBorder="1" applyAlignment="1">
      <alignment vertical="center"/>
    </xf>
    <xf numFmtId="0" fontId="14" fillId="0" borderId="170" xfId="18" applyFont="1" applyFill="1" applyBorder="1" applyAlignment="1">
      <alignment vertical="center"/>
    </xf>
    <xf numFmtId="0" fontId="14" fillId="0" borderId="141" xfId="18" applyFont="1" applyFill="1" applyBorder="1" applyAlignment="1">
      <alignment vertical="center"/>
    </xf>
    <xf numFmtId="0" fontId="14" fillId="0" borderId="150" xfId="18" applyFont="1" applyFill="1" applyBorder="1" applyAlignment="1">
      <alignment vertical="top"/>
    </xf>
    <xf numFmtId="0" fontId="14" fillId="0" borderId="161" xfId="18" applyFont="1" applyFill="1" applyBorder="1" applyAlignment="1">
      <alignment vertical="top"/>
    </xf>
    <xf numFmtId="0" fontId="14" fillId="0" borderId="131" xfId="18" applyFont="1" applyFill="1" applyBorder="1" applyAlignment="1">
      <alignment horizontal="left" vertical="center"/>
    </xf>
    <xf numFmtId="0" fontId="14" fillId="0" borderId="223" xfId="18" applyFont="1" applyFill="1" applyBorder="1" applyAlignment="1">
      <alignment horizontal="left" vertical="top" shrinkToFit="1"/>
    </xf>
    <xf numFmtId="0" fontId="14" fillId="0" borderId="11" xfId="18" applyFont="1" applyFill="1" applyBorder="1" applyAlignment="1">
      <alignment vertical="center"/>
    </xf>
    <xf numFmtId="0" fontId="14" fillId="0" borderId="257" xfId="18" quotePrefix="1" applyFont="1" applyFill="1" applyBorder="1" applyAlignment="1">
      <alignment horizontal="center" vertical="center" shrinkToFit="1"/>
    </xf>
    <xf numFmtId="0" fontId="82" fillId="0" borderId="192" xfId="18" applyFont="1" applyFill="1" applyBorder="1" applyAlignment="1">
      <alignment vertical="top"/>
    </xf>
    <xf numFmtId="0" fontId="14" fillId="0" borderId="125" xfId="18" applyFont="1" applyFill="1" applyBorder="1" applyAlignment="1">
      <alignment vertical="top"/>
    </xf>
    <xf numFmtId="0" fontId="87" fillId="9" borderId="215" xfId="18" applyFont="1" applyFill="1" applyBorder="1" applyAlignment="1">
      <alignment horizontal="left" vertical="top" wrapText="1"/>
    </xf>
    <xf numFmtId="0" fontId="87" fillId="0" borderId="216" xfId="18" applyFont="1" applyFill="1" applyBorder="1" applyAlignment="1">
      <alignment vertical="top" wrapText="1"/>
    </xf>
    <xf numFmtId="0" fontId="87" fillId="0" borderId="0" xfId="18" applyFont="1" applyAlignment="1">
      <alignment vertical="center" wrapText="1"/>
    </xf>
    <xf numFmtId="0" fontId="87" fillId="0" borderId="0" xfId="18" applyFont="1" applyBorder="1" applyAlignment="1">
      <alignment vertical="center" wrapText="1"/>
    </xf>
    <xf numFmtId="0" fontId="87" fillId="0" borderId="218" xfId="18" applyFont="1" applyFill="1" applyBorder="1" applyAlignment="1">
      <alignment vertical="top" wrapText="1"/>
    </xf>
    <xf numFmtId="0" fontId="82" fillId="0" borderId="40" xfId="18" applyFont="1" applyFill="1" applyBorder="1" applyAlignment="1">
      <alignment vertical="center" wrapText="1"/>
    </xf>
    <xf numFmtId="0" fontId="82" fillId="0" borderId="40" xfId="18" applyFont="1" applyFill="1" applyBorder="1" applyAlignment="1">
      <alignment horizontal="left" vertical="center"/>
    </xf>
    <xf numFmtId="0" fontId="82" fillId="0" borderId="163" xfId="18" applyFont="1" applyFill="1" applyBorder="1" applyAlignment="1">
      <alignment vertical="center"/>
    </xf>
    <xf numFmtId="0" fontId="14" fillId="0" borderId="223" xfId="18" applyFont="1" applyFill="1" applyBorder="1" applyAlignment="1">
      <alignment horizontal="left" vertical="top" wrapText="1"/>
    </xf>
    <xf numFmtId="0" fontId="14" fillId="0" borderId="2" xfId="18" applyFont="1" applyFill="1" applyBorder="1" applyAlignment="1">
      <alignment vertical="center"/>
    </xf>
    <xf numFmtId="0" fontId="14" fillId="0" borderId="261" xfId="18" applyFont="1" applyFill="1" applyBorder="1" applyAlignment="1">
      <alignment vertical="top"/>
    </xf>
    <xf numFmtId="0" fontId="82" fillId="0" borderId="41" xfId="18" applyFont="1" applyFill="1" applyBorder="1" applyAlignment="1">
      <alignment vertical="center"/>
    </xf>
    <xf numFmtId="0" fontId="82" fillId="0" borderId="10" xfId="18" applyFont="1" applyFill="1" applyBorder="1" applyAlignment="1">
      <alignment vertical="center"/>
    </xf>
    <xf numFmtId="0" fontId="14" fillId="9" borderId="256" xfId="18" applyFont="1" applyFill="1" applyBorder="1" applyAlignment="1">
      <alignment horizontal="left" vertical="top" wrapText="1"/>
    </xf>
    <xf numFmtId="0" fontId="82" fillId="0" borderId="129" xfId="18" applyFont="1" applyFill="1" applyBorder="1" applyAlignment="1">
      <alignment vertical="center"/>
    </xf>
    <xf numFmtId="0" fontId="82" fillId="0" borderId="129" xfId="18" applyFont="1" applyFill="1" applyBorder="1" applyAlignment="1">
      <alignment vertical="center" wrapText="1"/>
    </xf>
    <xf numFmtId="0" fontId="14" fillId="0" borderId="254" xfId="18" applyFont="1" applyFill="1" applyBorder="1" applyAlignment="1">
      <alignment vertical="center"/>
    </xf>
    <xf numFmtId="0" fontId="14" fillId="9" borderId="251" xfId="18" applyFont="1" applyFill="1" applyBorder="1" applyAlignment="1">
      <alignment horizontal="left" vertical="top" wrapText="1"/>
    </xf>
    <xf numFmtId="0" fontId="14" fillId="0" borderId="250" xfId="18" applyFont="1" applyFill="1" applyBorder="1" applyAlignment="1">
      <alignment horizontal="left" vertical="top" wrapText="1"/>
    </xf>
    <xf numFmtId="0" fontId="14" fillId="0" borderId="134" xfId="18" applyFont="1" applyFill="1" applyBorder="1" applyAlignment="1">
      <alignment vertical="top" wrapText="1"/>
    </xf>
    <xf numFmtId="0" fontId="14" fillId="0" borderId="249" xfId="18" applyFont="1" applyFill="1" applyBorder="1" applyAlignment="1">
      <alignment horizontal="center" vertical="top" shrinkToFit="1"/>
    </xf>
    <xf numFmtId="0" fontId="14" fillId="0" borderId="161" xfId="18" applyFont="1" applyFill="1" applyBorder="1" applyAlignment="1">
      <alignment vertical="top" wrapText="1"/>
    </xf>
    <xf numFmtId="0" fontId="14" fillId="9" borderId="255" xfId="18" applyFont="1" applyFill="1" applyBorder="1" applyAlignment="1">
      <alignment horizontal="left" vertical="top" wrapText="1"/>
    </xf>
    <xf numFmtId="0" fontId="14" fillId="0" borderId="153" xfId="18" applyFont="1" applyFill="1" applyBorder="1" applyAlignment="1">
      <alignment vertical="top" wrapText="1"/>
    </xf>
    <xf numFmtId="0" fontId="14" fillId="0" borderId="215" xfId="18" applyFont="1" applyFill="1" applyBorder="1" applyAlignment="1">
      <alignment horizontal="left" vertical="top" wrapText="1"/>
    </xf>
    <xf numFmtId="0" fontId="14" fillId="0" borderId="171" xfId="18" applyFont="1" applyFill="1" applyBorder="1" applyAlignment="1">
      <alignment vertical="top"/>
    </xf>
    <xf numFmtId="0" fontId="82" fillId="0" borderId="100" xfId="18" applyFont="1" applyFill="1" applyBorder="1" applyAlignment="1">
      <alignment vertical="top" wrapText="1"/>
    </xf>
    <xf numFmtId="0" fontId="14" fillId="0" borderId="40" xfId="18" applyFont="1" applyFill="1" applyBorder="1" applyAlignment="1">
      <alignment vertical="top"/>
    </xf>
    <xf numFmtId="0" fontId="14" fillId="0" borderId="127" xfId="18" applyFont="1" applyFill="1" applyBorder="1" applyAlignment="1">
      <alignment vertical="top"/>
    </xf>
    <xf numFmtId="0" fontId="14" fillId="0" borderId="163" xfId="18" applyFont="1" applyFill="1" applyBorder="1" applyAlignment="1">
      <alignment vertical="top"/>
    </xf>
    <xf numFmtId="0" fontId="14" fillId="0" borderId="150" xfId="18" applyFont="1" applyFill="1" applyBorder="1" applyAlignment="1">
      <alignment vertical="top" wrapText="1"/>
    </xf>
    <xf numFmtId="0" fontId="14" fillId="0" borderId="254" xfId="18" applyFont="1" applyFill="1" applyBorder="1" applyAlignment="1">
      <alignment vertical="top"/>
    </xf>
    <xf numFmtId="0" fontId="14" fillId="0" borderId="219" xfId="18" applyFont="1" applyFill="1" applyBorder="1" applyAlignment="1">
      <alignment horizontal="left" vertical="top" shrinkToFit="1"/>
    </xf>
    <xf numFmtId="0" fontId="14" fillId="0" borderId="64" xfId="18" applyFont="1" applyFill="1" applyBorder="1" applyAlignment="1">
      <alignment vertical="top"/>
    </xf>
    <xf numFmtId="0" fontId="14" fillId="0" borderId="218" xfId="18" applyFont="1" applyFill="1" applyBorder="1" applyAlignment="1">
      <alignment horizontal="left" vertical="top" shrinkToFit="1"/>
    </xf>
    <xf numFmtId="0" fontId="14" fillId="0" borderId="8" xfId="18" applyFont="1" applyFill="1" applyBorder="1" applyAlignment="1">
      <alignment vertical="center"/>
    </xf>
    <xf numFmtId="0" fontId="14" fillId="0" borderId="5" xfId="18" applyFont="1" applyFill="1" applyBorder="1" applyAlignment="1">
      <alignment vertical="center"/>
    </xf>
    <xf numFmtId="0" fontId="14" fillId="0" borderId="259" xfId="18" applyFont="1" applyFill="1" applyBorder="1" applyAlignment="1">
      <alignment vertical="top"/>
    </xf>
    <xf numFmtId="0" fontId="14" fillId="0" borderId="39" xfId="18" applyFont="1" applyFill="1" applyBorder="1" applyAlignment="1">
      <alignment vertical="top"/>
    </xf>
    <xf numFmtId="0" fontId="14" fillId="0" borderId="42" xfId="18" applyFont="1" applyFill="1" applyBorder="1" applyAlignment="1">
      <alignment vertical="top"/>
    </xf>
    <xf numFmtId="0" fontId="14" fillId="0" borderId="10" xfId="18" applyFont="1" applyFill="1" applyBorder="1" applyAlignment="1">
      <alignment vertical="top" wrapText="1"/>
    </xf>
    <xf numFmtId="0" fontId="14" fillId="0" borderId="220" xfId="18" applyFont="1" applyFill="1" applyBorder="1" applyAlignment="1">
      <alignment horizontal="left" vertical="top" wrapText="1"/>
    </xf>
    <xf numFmtId="0" fontId="14" fillId="0" borderId="0" xfId="18" applyFont="1" applyFill="1" applyBorder="1" applyAlignment="1">
      <alignment vertical="top" wrapText="1"/>
    </xf>
    <xf numFmtId="0" fontId="14" fillId="0" borderId="175" xfId="18" applyFont="1" applyFill="1" applyBorder="1" applyAlignment="1">
      <alignment horizontal="left" vertical="top" wrapText="1"/>
    </xf>
    <xf numFmtId="0" fontId="14" fillId="9" borderId="215" xfId="18" applyFont="1" applyFill="1" applyBorder="1" applyAlignment="1">
      <alignment vertical="top" wrapText="1"/>
    </xf>
    <xf numFmtId="0" fontId="14" fillId="0" borderId="216" xfId="18" applyFont="1" applyFill="1" applyBorder="1" applyAlignment="1">
      <alignment horizontal="left" vertical="top" wrapText="1"/>
    </xf>
    <xf numFmtId="0" fontId="14" fillId="9" borderId="227" xfId="18" applyFont="1" applyFill="1" applyBorder="1" applyAlignment="1">
      <alignment vertical="top" wrapText="1"/>
    </xf>
    <xf numFmtId="0" fontId="14" fillId="0" borderId="218" xfId="18" applyFont="1" applyFill="1" applyBorder="1" applyAlignment="1">
      <alignment horizontal="left" vertical="top" wrapText="1"/>
    </xf>
    <xf numFmtId="0" fontId="82" fillId="0" borderId="40" xfId="18" applyFont="1" applyFill="1" applyBorder="1" applyAlignment="1">
      <alignment vertical="top"/>
    </xf>
    <xf numFmtId="0" fontId="14" fillId="0" borderId="225" xfId="18" applyFont="1" applyFill="1" applyBorder="1" applyAlignment="1">
      <alignment horizontal="left" vertical="top" wrapText="1"/>
    </xf>
    <xf numFmtId="0" fontId="14" fillId="0" borderId="163" xfId="18" applyFont="1" applyFill="1" applyBorder="1" applyAlignment="1">
      <alignment vertical="center" wrapText="1"/>
    </xf>
    <xf numFmtId="0" fontId="14" fillId="0" borderId="130" xfId="18" applyFont="1" applyFill="1" applyBorder="1" applyAlignment="1">
      <alignment vertical="center" wrapText="1"/>
    </xf>
    <xf numFmtId="0" fontId="14" fillId="9" borderId="259" xfId="18" applyFont="1" applyFill="1" applyBorder="1" applyAlignment="1">
      <alignment vertical="top" wrapText="1"/>
    </xf>
    <xf numFmtId="0" fontId="14" fillId="0" borderId="227" xfId="18" applyFont="1" applyFill="1" applyBorder="1" applyAlignment="1">
      <alignment vertical="top"/>
    </xf>
    <xf numFmtId="0" fontId="14" fillId="0" borderId="219" xfId="18" applyFont="1" applyFill="1" applyBorder="1" applyAlignment="1">
      <alignment horizontal="left" vertical="top" wrapText="1"/>
    </xf>
    <xf numFmtId="0" fontId="14" fillId="0" borderId="42" xfId="18" applyFont="1" applyFill="1" applyBorder="1" applyAlignment="1">
      <alignment vertical="top" wrapText="1"/>
    </xf>
    <xf numFmtId="0" fontId="14" fillId="0" borderId="262" xfId="18" applyFont="1" applyFill="1" applyBorder="1" applyAlignment="1">
      <alignment horizontal="left" vertical="top" wrapText="1"/>
    </xf>
    <xf numFmtId="0" fontId="14" fillId="9" borderId="249" xfId="18" applyFont="1" applyFill="1" applyBorder="1" applyAlignment="1">
      <alignment horizontal="center" vertical="top" wrapText="1"/>
    </xf>
    <xf numFmtId="0" fontId="14" fillId="0" borderId="215" xfId="18" applyFont="1" applyFill="1" applyBorder="1" applyAlignment="1">
      <alignment vertical="top" wrapText="1"/>
    </xf>
    <xf numFmtId="0" fontId="14" fillId="0" borderId="263" xfId="18" applyFont="1" applyFill="1" applyBorder="1" applyAlignment="1">
      <alignment horizontal="left" vertical="top" wrapText="1"/>
    </xf>
    <xf numFmtId="0" fontId="14" fillId="9" borderId="244" xfId="18" applyFont="1" applyFill="1" applyBorder="1" applyAlignment="1">
      <alignment horizontal="center" vertical="top" wrapText="1"/>
    </xf>
    <xf numFmtId="0" fontId="14" fillId="0" borderId="161" xfId="18" applyNumberFormat="1" applyFont="1" applyFill="1" applyBorder="1" applyAlignment="1">
      <alignment vertical="center"/>
    </xf>
    <xf numFmtId="0" fontId="14" fillId="0" borderId="264" xfId="18" applyFont="1" applyFill="1" applyBorder="1" applyAlignment="1">
      <alignment horizontal="left" vertical="top" wrapText="1"/>
    </xf>
    <xf numFmtId="0" fontId="14" fillId="9" borderId="248" xfId="18" applyFont="1" applyFill="1" applyBorder="1" applyAlignment="1">
      <alignment horizontal="center" vertical="top" wrapText="1"/>
    </xf>
    <xf numFmtId="0" fontId="14" fillId="0" borderId="39" xfId="18" applyFont="1" applyFill="1" applyBorder="1" applyAlignment="1">
      <alignment vertical="top" wrapText="1"/>
    </xf>
    <xf numFmtId="0" fontId="14" fillId="9" borderId="253" xfId="18" applyFont="1" applyFill="1" applyBorder="1" applyAlignment="1">
      <alignment horizontal="center" vertical="top" wrapText="1"/>
    </xf>
    <xf numFmtId="0" fontId="14" fillId="0" borderId="254" xfId="18" applyFont="1" applyFill="1" applyBorder="1" applyAlignment="1">
      <alignment vertical="top" wrapText="1"/>
    </xf>
    <xf numFmtId="0" fontId="14" fillId="0" borderId="247" xfId="18" applyFont="1" applyFill="1" applyBorder="1" applyAlignment="1">
      <alignment horizontal="left" vertical="top" wrapText="1"/>
    </xf>
    <xf numFmtId="0" fontId="14" fillId="0" borderId="215" xfId="18" applyFont="1" applyFill="1" applyBorder="1" applyAlignment="1">
      <alignment horizontal="left" vertical="top" shrinkToFit="1"/>
    </xf>
    <xf numFmtId="0" fontId="14" fillId="9" borderId="257" xfId="18" applyFont="1" applyFill="1" applyBorder="1" applyAlignment="1">
      <alignment horizontal="left" vertical="top" wrapText="1"/>
    </xf>
    <xf numFmtId="0" fontId="14" fillId="9" borderId="259" xfId="18" applyFont="1" applyFill="1" applyBorder="1" applyAlignment="1">
      <alignment horizontal="center" vertical="top" wrapText="1"/>
    </xf>
    <xf numFmtId="0" fontId="14" fillId="0" borderId="41" xfId="18" applyFont="1" applyFill="1" applyBorder="1" applyAlignment="1">
      <alignment horizontal="left" vertical="top"/>
    </xf>
    <xf numFmtId="0" fontId="14" fillId="0" borderId="171" xfId="18" applyFont="1" applyFill="1" applyBorder="1" applyAlignment="1">
      <alignment vertical="top" wrapText="1"/>
    </xf>
    <xf numFmtId="0" fontId="14" fillId="0" borderId="265" xfId="18" applyFont="1" applyFill="1" applyBorder="1" applyAlignment="1">
      <alignment horizontal="left" vertical="top" wrapText="1"/>
    </xf>
    <xf numFmtId="0" fontId="14" fillId="9" borderId="251" xfId="18" applyFont="1" applyFill="1" applyBorder="1" applyAlignment="1">
      <alignment horizontal="center" vertical="top" wrapText="1"/>
    </xf>
    <xf numFmtId="0" fontId="14" fillId="0" borderId="251" xfId="18" applyFont="1" applyFill="1" applyBorder="1" applyAlignment="1">
      <alignment horizontal="left" vertical="top" shrinkToFit="1"/>
    </xf>
    <xf numFmtId="0" fontId="14" fillId="9" borderId="214" xfId="18" applyFont="1" applyFill="1" applyBorder="1" applyAlignment="1">
      <alignment vertical="top" wrapText="1"/>
    </xf>
    <xf numFmtId="0" fontId="14" fillId="0" borderId="175" xfId="18" applyFont="1" applyFill="1" applyBorder="1" applyAlignment="1">
      <alignment horizontal="left" vertical="top" shrinkToFit="1"/>
    </xf>
    <xf numFmtId="0" fontId="14" fillId="0" borderId="5" xfId="18" applyFont="1" applyFill="1" applyBorder="1" applyAlignment="1">
      <alignment vertical="center" wrapText="1"/>
    </xf>
    <xf numFmtId="0" fontId="14" fillId="0" borderId="2" xfId="18" applyFont="1" applyFill="1" applyBorder="1" applyAlignment="1">
      <alignment horizontal="left" vertical="top"/>
    </xf>
    <xf numFmtId="0" fontId="14" fillId="0" borderId="256" xfId="18" applyFont="1" applyFill="1" applyBorder="1" applyAlignment="1">
      <alignment horizontal="left" vertical="top" shrinkToFit="1"/>
    </xf>
    <xf numFmtId="0" fontId="14" fillId="0" borderId="1" xfId="18" applyFont="1" applyFill="1" applyBorder="1" applyAlignment="1">
      <alignment vertical="center"/>
    </xf>
    <xf numFmtId="0" fontId="14" fillId="0" borderId="141" xfId="18" applyFont="1" applyFill="1" applyBorder="1" applyAlignment="1">
      <alignment vertical="top"/>
    </xf>
    <xf numFmtId="0" fontId="14" fillId="0" borderId="137" xfId="18" applyFont="1" applyFill="1" applyBorder="1" applyAlignment="1">
      <alignment vertical="top"/>
    </xf>
    <xf numFmtId="0" fontId="14" fillId="0" borderId="170" xfId="18" applyFont="1" applyFill="1" applyBorder="1" applyAlignment="1">
      <alignment vertical="top"/>
    </xf>
    <xf numFmtId="0" fontId="14" fillId="0" borderId="184" xfId="18" applyFont="1" applyFill="1" applyBorder="1" applyAlignment="1">
      <alignment vertical="top"/>
    </xf>
    <xf numFmtId="0" fontId="14" fillId="0" borderId="251" xfId="18" applyFont="1" applyFill="1" applyBorder="1" applyAlignment="1">
      <alignment horizontal="center" vertical="top" shrinkToFit="1"/>
    </xf>
    <xf numFmtId="0" fontId="82" fillId="0" borderId="0" xfId="18" applyFont="1" applyFill="1" applyBorder="1" applyAlignment="1">
      <alignment vertical="center" wrapText="1"/>
    </xf>
    <xf numFmtId="0" fontId="14" fillId="0" borderId="11" xfId="18" applyFont="1" applyFill="1" applyBorder="1" applyAlignment="1">
      <alignment vertical="top"/>
    </xf>
    <xf numFmtId="0" fontId="82" fillId="0" borderId="124" xfId="18" applyFont="1" applyFill="1" applyBorder="1" applyAlignment="1">
      <alignment vertical="center"/>
    </xf>
    <xf numFmtId="0" fontId="82" fillId="0" borderId="5" xfId="18" applyFont="1" applyFill="1" applyBorder="1" applyAlignment="1">
      <alignment vertical="center"/>
    </xf>
    <xf numFmtId="0" fontId="14" fillId="0" borderId="256" xfId="18" applyFont="1" applyFill="1" applyBorder="1" applyAlignment="1">
      <alignment horizontal="left" vertical="center" wrapText="1"/>
    </xf>
    <xf numFmtId="0" fontId="14" fillId="0" borderId="23" xfId="18" applyFont="1" applyFill="1" applyBorder="1" applyAlignment="1">
      <alignment vertical="center" wrapText="1"/>
    </xf>
    <xf numFmtId="0" fontId="14" fillId="0" borderId="43" xfId="18" applyFont="1" applyFill="1" applyBorder="1" applyAlignment="1">
      <alignment horizontal="left" vertical="top"/>
    </xf>
    <xf numFmtId="0" fontId="14" fillId="0" borderId="4" xfId="18" applyFont="1" applyFill="1" applyBorder="1" applyAlignment="1">
      <alignment horizontal="left" vertical="top"/>
    </xf>
    <xf numFmtId="0" fontId="14" fillId="0" borderId="23" xfId="18" applyFont="1" applyFill="1" applyBorder="1" applyAlignment="1">
      <alignment vertical="top"/>
    </xf>
    <xf numFmtId="0" fontId="14" fillId="0" borderId="261" xfId="18" applyFont="1" applyFill="1" applyBorder="1" applyAlignment="1">
      <alignment vertical="center"/>
    </xf>
    <xf numFmtId="0" fontId="14" fillId="9" borderId="214" xfId="18" applyFont="1" applyFill="1" applyBorder="1" applyAlignment="1">
      <alignment horizontal="center" vertical="top" wrapText="1"/>
    </xf>
    <xf numFmtId="0" fontId="87" fillId="0" borderId="32" xfId="18" applyFont="1" applyBorder="1" applyAlignment="1">
      <alignment horizontal="center" vertical="center" wrapText="1"/>
    </xf>
    <xf numFmtId="0" fontId="87" fillId="0" borderId="32" xfId="18" applyFont="1" applyFill="1" applyBorder="1" applyAlignment="1">
      <alignment vertical="top" wrapText="1"/>
    </xf>
    <xf numFmtId="0" fontId="87" fillId="0" borderId="32" xfId="18" applyFont="1" applyFill="1" applyBorder="1" applyAlignment="1">
      <alignment horizontal="left" vertical="center" wrapText="1"/>
    </xf>
    <xf numFmtId="0" fontId="87" fillId="0" borderId="32" xfId="18" applyFont="1" applyFill="1" applyBorder="1" applyAlignment="1">
      <alignment vertical="center" wrapText="1"/>
    </xf>
    <xf numFmtId="0" fontId="87" fillId="0" borderId="32" xfId="18" applyFont="1" applyFill="1" applyBorder="1" applyAlignment="1">
      <alignment vertical="center"/>
    </xf>
    <xf numFmtId="0" fontId="87" fillId="0" borderId="32" xfId="18" applyFont="1" applyFill="1" applyBorder="1" applyAlignment="1">
      <alignment vertical="center" shrinkToFit="1"/>
    </xf>
    <xf numFmtId="0" fontId="14" fillId="0" borderId="0" xfId="18" applyFont="1" applyAlignment="1">
      <alignment horizontal="center" vertical="center" wrapText="1"/>
    </xf>
    <xf numFmtId="0" fontId="14" fillId="0" borderId="0" xfId="18" applyFont="1" applyFill="1" applyAlignment="1">
      <alignment vertical="top" wrapText="1"/>
    </xf>
    <xf numFmtId="0" fontId="14" fillId="0" borderId="0" xfId="18" applyFont="1" applyFill="1" applyAlignment="1">
      <alignment horizontal="left" vertical="center" wrapText="1"/>
    </xf>
    <xf numFmtId="0" fontId="14" fillId="0" borderId="0" xfId="18" applyFont="1" applyFill="1" applyAlignment="1">
      <alignment vertical="center" shrinkToFit="1"/>
    </xf>
    <xf numFmtId="0" fontId="42" fillId="0" borderId="0" xfId="14" applyFont="1" applyAlignment="1">
      <alignment horizontal="left"/>
    </xf>
    <xf numFmtId="0" fontId="33" fillId="0" borderId="0" xfId="14" applyFont="1" applyAlignment="1">
      <alignment horizontal="centerContinuous"/>
    </xf>
    <xf numFmtId="0" fontId="35" fillId="0" borderId="0" xfId="14" applyFont="1" applyAlignment="1">
      <alignment horizontal="left"/>
    </xf>
    <xf numFmtId="0" fontId="88" fillId="0" borderId="1" xfId="14" applyFont="1" applyBorder="1" applyAlignment="1">
      <alignment horizontal="center" vertical="center" wrapText="1"/>
    </xf>
    <xf numFmtId="0" fontId="88" fillId="9" borderId="2" xfId="14" applyFont="1" applyFill="1" applyBorder="1" applyAlignment="1">
      <alignment horizontal="justify" vertical="center" wrapText="1"/>
    </xf>
    <xf numFmtId="0" fontId="88" fillId="9" borderId="9" xfId="14" applyFont="1" applyFill="1" applyBorder="1" applyAlignment="1">
      <alignment horizontal="center" vertical="center" wrapText="1"/>
    </xf>
    <xf numFmtId="0" fontId="88" fillId="9" borderId="1" xfId="14" applyFont="1" applyFill="1" applyBorder="1" applyAlignment="1">
      <alignment horizontal="center" vertical="center" wrapText="1"/>
    </xf>
    <xf numFmtId="0" fontId="88" fillId="9" borderId="9" xfId="14" applyFont="1" applyFill="1" applyBorder="1" applyAlignment="1">
      <alignment horizontal="justify" vertical="center" wrapText="1"/>
    </xf>
    <xf numFmtId="0" fontId="49" fillId="0" borderId="0" xfId="14" applyFont="1" applyAlignment="1">
      <alignment horizontal="centerContinuous"/>
    </xf>
    <xf numFmtId="0" fontId="35" fillId="0" borderId="0" xfId="14" applyFont="1" applyAlignment="1"/>
    <xf numFmtId="0" fontId="49" fillId="0" borderId="0" xfId="14" applyFont="1" applyAlignment="1"/>
    <xf numFmtId="0" fontId="14" fillId="0" borderId="0" xfId="14" applyFont="1" applyAlignment="1"/>
    <xf numFmtId="0" fontId="14" fillId="0" borderId="1" xfId="14" applyFont="1" applyBorder="1" applyAlignment="1">
      <alignment horizontal="center" vertical="center" wrapText="1"/>
    </xf>
    <xf numFmtId="0" fontId="14" fillId="9" borderId="1" xfId="14" applyFont="1" applyFill="1" applyBorder="1" applyAlignment="1">
      <alignment horizontal="center" vertical="center" wrapText="1"/>
    </xf>
    <xf numFmtId="0" fontId="35" fillId="0" borderId="0" xfId="14" applyFont="1" applyAlignment="1">
      <alignment horizontal="left" vertical="top"/>
    </xf>
    <xf numFmtId="0" fontId="14" fillId="0" borderId="0" xfId="14" applyFont="1" applyAlignment="1">
      <alignment horizontal="centerContinuous" vertical="top"/>
    </xf>
    <xf numFmtId="0" fontId="14" fillId="0" borderId="0" xfId="14" applyFont="1" applyAlignment="1">
      <alignment vertical="top"/>
    </xf>
    <xf numFmtId="0" fontId="33" fillId="0" borderId="0" xfId="14" applyFont="1" applyAlignment="1">
      <alignment horizontal="centerContinuous" vertical="top"/>
    </xf>
    <xf numFmtId="0" fontId="14" fillId="0" borderId="242" xfId="14" applyFont="1" applyBorder="1" applyAlignment="1">
      <alignment horizontal="center" vertical="center"/>
    </xf>
    <xf numFmtId="0" fontId="12" fillId="0" borderId="208" xfId="14" applyFont="1" applyBorder="1" applyAlignment="1">
      <alignment horizontal="centerContinuous" vertical="center" wrapText="1" shrinkToFit="1"/>
    </xf>
    <xf numFmtId="0" fontId="14" fillId="0" borderId="208" xfId="14" applyFont="1" applyBorder="1" applyAlignment="1">
      <alignment horizontal="center" vertical="center"/>
    </xf>
    <xf numFmtId="0" fontId="14" fillId="0" borderId="209" xfId="14" applyFont="1" applyBorder="1" applyAlignment="1">
      <alignment horizontal="center" vertical="center"/>
    </xf>
    <xf numFmtId="0" fontId="14" fillId="0" borderId="100" xfId="14" applyFont="1" applyBorder="1" applyAlignment="1">
      <alignment horizontal="center" vertical="top"/>
    </xf>
    <xf numFmtId="0" fontId="14" fillId="0" borderId="5" xfId="14" applyNumberFormat="1" applyFont="1" applyBorder="1" applyAlignment="1">
      <alignment horizontal="center" vertical="top"/>
    </xf>
    <xf numFmtId="0" fontId="14" fillId="0" borderId="5" xfId="14" applyFont="1" applyBorder="1" applyAlignment="1">
      <alignment vertical="top" wrapText="1"/>
    </xf>
    <xf numFmtId="0" fontId="14" fillId="0" borderId="220" xfId="14" applyFont="1" applyBorder="1" applyAlignment="1">
      <alignment vertical="top" wrapText="1"/>
    </xf>
    <xf numFmtId="0" fontId="14" fillId="0" borderId="239" xfId="14" applyFont="1" applyFill="1" applyBorder="1" applyAlignment="1">
      <alignment horizontal="center" vertical="top"/>
    </xf>
    <xf numFmtId="0" fontId="14" fillId="9" borderId="1" xfId="14" applyNumberFormat="1" applyFont="1" applyFill="1" applyBorder="1" applyAlignment="1">
      <alignment horizontal="center" vertical="top"/>
    </xf>
    <xf numFmtId="0" fontId="14" fillId="9" borderId="1" xfId="14" applyFont="1" applyFill="1" applyBorder="1" applyAlignment="1">
      <alignment vertical="top"/>
    </xf>
    <xf numFmtId="0" fontId="14" fillId="9" borderId="225" xfId="14" applyFont="1" applyFill="1" applyBorder="1" applyAlignment="1">
      <alignment vertical="top"/>
    </xf>
    <xf numFmtId="0" fontId="14" fillId="0" borderId="47" xfId="14" applyFont="1" applyFill="1" applyBorder="1" applyAlignment="1">
      <alignment horizontal="center" vertical="top"/>
    </xf>
    <xf numFmtId="0" fontId="14" fillId="9" borderId="48" xfId="14" applyNumberFormat="1" applyFont="1" applyFill="1" applyBorder="1" applyAlignment="1">
      <alignment horizontal="center" vertical="top"/>
    </xf>
    <xf numFmtId="0" fontId="14" fillId="9" borderId="48" xfId="14" applyFont="1" applyFill="1" applyBorder="1" applyAlignment="1">
      <alignment vertical="top"/>
    </xf>
    <xf numFmtId="0" fontId="14" fillId="9" borderId="49" xfId="14" applyFont="1" applyFill="1" applyBorder="1" applyAlignment="1">
      <alignment vertical="top"/>
    </xf>
    <xf numFmtId="0" fontId="33" fillId="0" borderId="0" xfId="18" applyFont="1" applyFill="1" applyBorder="1" applyAlignment="1">
      <alignment horizontal="centerContinuous" vertical="center"/>
    </xf>
    <xf numFmtId="0" fontId="33" fillId="0" borderId="0" xfId="18" applyFont="1" applyFill="1" applyAlignment="1">
      <alignment vertical="center"/>
    </xf>
    <xf numFmtId="0" fontId="33" fillId="0" borderId="37" xfId="18" applyFont="1" applyFill="1" applyBorder="1" applyAlignment="1">
      <alignment vertical="center"/>
    </xf>
    <xf numFmtId="0" fontId="14" fillId="0" borderId="208" xfId="18" applyFont="1" applyFill="1" applyBorder="1" applyAlignment="1">
      <alignment horizontal="centerContinuous" vertical="center"/>
    </xf>
    <xf numFmtId="0" fontId="14" fillId="0" borderId="213" xfId="18" applyFont="1" applyFill="1" applyBorder="1" applyAlignment="1">
      <alignment horizontal="center" vertical="center" wrapText="1"/>
    </xf>
    <xf numFmtId="0" fontId="14" fillId="0" borderId="35" xfId="18" applyFont="1" applyFill="1" applyBorder="1" applyAlignment="1">
      <alignment horizontal="left" vertical="center"/>
    </xf>
    <xf numFmtId="0" fontId="14" fillId="0" borderId="267" xfId="18" applyFont="1" applyFill="1" applyBorder="1" applyAlignment="1">
      <alignment horizontal="left" vertical="center"/>
    </xf>
    <xf numFmtId="0" fontId="14" fillId="0" borderId="35" xfId="18" applyFont="1" applyFill="1" applyBorder="1" applyAlignment="1">
      <alignment horizontal="center" vertical="center" wrapText="1"/>
    </xf>
    <xf numFmtId="0" fontId="14" fillId="0" borderId="268" xfId="18" applyFont="1" applyFill="1" applyBorder="1" applyAlignment="1">
      <alignment horizontal="center" vertical="center" wrapText="1"/>
    </xf>
    <xf numFmtId="0" fontId="14" fillId="0" borderId="34" xfId="18" applyFont="1" applyFill="1" applyBorder="1" applyAlignment="1">
      <alignment vertical="center" wrapText="1"/>
    </xf>
    <xf numFmtId="0" fontId="14" fillId="0" borderId="43" xfId="18" applyFont="1" applyFill="1" applyBorder="1" applyAlignment="1">
      <alignment horizontal="left" vertical="center"/>
    </xf>
    <xf numFmtId="0" fontId="14" fillId="0" borderId="4" xfId="18" applyFont="1" applyFill="1" applyBorder="1" applyAlignment="1">
      <alignment horizontal="left" vertical="center"/>
    </xf>
    <xf numFmtId="0" fontId="14" fillId="0" borderId="43" xfId="18" applyFont="1" applyFill="1" applyBorder="1" applyAlignment="1">
      <alignment horizontal="center" vertical="center" wrapText="1"/>
    </xf>
    <xf numFmtId="0" fontId="14" fillId="0" borderId="247" xfId="18" applyFont="1" applyFill="1" applyBorder="1" applyAlignment="1">
      <alignment horizontal="left" vertical="center"/>
    </xf>
    <xf numFmtId="0" fontId="14" fillId="0" borderId="247" xfId="18" applyFont="1" applyFill="1" applyBorder="1" applyAlignment="1">
      <alignment horizontal="center" vertical="center" wrapText="1"/>
    </xf>
    <xf numFmtId="0" fontId="14" fillId="0" borderId="213" xfId="18" applyFont="1" applyFill="1" applyBorder="1" applyAlignment="1">
      <alignment horizontal="left" vertical="center"/>
    </xf>
    <xf numFmtId="0" fontId="14" fillId="0" borderId="214" xfId="18" applyFont="1" applyFill="1" applyBorder="1" applyAlignment="1">
      <alignment horizontal="left" vertical="center"/>
    </xf>
    <xf numFmtId="0" fontId="89" fillId="0" borderId="0" xfId="18" applyFont="1" applyBorder="1" applyAlignment="1">
      <alignment vertical="center" wrapText="1"/>
    </xf>
    <xf numFmtId="0" fontId="14" fillId="0" borderId="213" xfId="18" applyFont="1" applyFill="1" applyBorder="1" applyAlignment="1">
      <alignment horizontal="left" vertical="top" wrapText="1"/>
    </xf>
    <xf numFmtId="0" fontId="8" fillId="0" borderId="0" xfId="18" applyFont="1" applyBorder="1" applyAlignment="1">
      <alignment vertical="center" wrapText="1"/>
    </xf>
    <xf numFmtId="0" fontId="8" fillId="0" borderId="0" xfId="18" applyFont="1" applyAlignment="1">
      <alignment vertical="center" wrapText="1"/>
    </xf>
    <xf numFmtId="0" fontId="14" fillId="0" borderId="250" xfId="18" applyFont="1" applyFill="1" applyBorder="1" applyAlignment="1">
      <alignment vertical="center" wrapText="1"/>
    </xf>
    <xf numFmtId="0" fontId="14" fillId="0" borderId="244" xfId="18" applyFont="1" applyFill="1" applyBorder="1" applyAlignment="1">
      <alignment horizontal="center" vertical="top" wrapText="1"/>
    </xf>
    <xf numFmtId="0" fontId="14" fillId="0" borderId="254" xfId="18" applyFont="1" applyFill="1" applyBorder="1" applyAlignment="1">
      <alignment vertical="center" wrapText="1"/>
    </xf>
    <xf numFmtId="0" fontId="14" fillId="0" borderId="259" xfId="18" applyFont="1" applyFill="1" applyBorder="1" applyAlignment="1">
      <alignment vertical="center" wrapText="1"/>
    </xf>
    <xf numFmtId="0" fontId="14" fillId="0" borderId="213" xfId="18" applyFont="1" applyFill="1" applyBorder="1" applyAlignment="1">
      <alignment horizontal="center" vertical="top" wrapText="1"/>
    </xf>
    <xf numFmtId="0" fontId="8" fillId="0" borderId="0" xfId="18" applyFont="1" applyFill="1" applyBorder="1" applyAlignment="1">
      <alignment vertical="center" wrapText="1"/>
    </xf>
    <xf numFmtId="0" fontId="8" fillId="0" borderId="0" xfId="18" applyFont="1" applyFill="1" applyAlignment="1">
      <alignment vertical="center" wrapText="1"/>
    </xf>
    <xf numFmtId="0" fontId="14" fillId="0" borderId="152" xfId="18" applyFont="1" applyFill="1" applyBorder="1" applyAlignment="1">
      <alignment vertical="top"/>
    </xf>
    <xf numFmtId="0" fontId="14" fillId="0" borderId="183" xfId="18" applyFont="1" applyFill="1" applyBorder="1" applyAlignment="1">
      <alignment vertical="top"/>
    </xf>
    <xf numFmtId="0" fontId="14" fillId="0" borderId="130" xfId="18" applyFont="1" applyFill="1" applyBorder="1" applyAlignment="1">
      <alignment horizontal="left" vertical="center"/>
    </xf>
    <xf numFmtId="0" fontId="14" fillId="0" borderId="269" xfId="18" applyFont="1" applyFill="1" applyBorder="1" applyAlignment="1">
      <alignment horizontal="left" vertical="top" wrapText="1"/>
    </xf>
    <xf numFmtId="0" fontId="14" fillId="0" borderId="253" xfId="18" applyFont="1" applyFill="1" applyBorder="1" applyAlignment="1">
      <alignment vertical="center" wrapText="1"/>
    </xf>
    <xf numFmtId="0" fontId="14" fillId="0" borderId="215" xfId="18" applyFont="1" applyFill="1" applyBorder="1" applyAlignment="1">
      <alignment vertical="center" wrapText="1"/>
    </xf>
    <xf numFmtId="0" fontId="14" fillId="9" borderId="244" xfId="18" applyFont="1" applyFill="1" applyBorder="1" applyAlignment="1">
      <alignment vertical="center" wrapText="1"/>
    </xf>
    <xf numFmtId="0" fontId="14" fillId="0" borderId="259" xfId="18" applyFont="1" applyFill="1" applyBorder="1" applyAlignment="1">
      <alignment horizontal="center" vertical="top" wrapText="1"/>
    </xf>
    <xf numFmtId="0" fontId="14" fillId="9" borderId="253" xfId="18" applyFont="1" applyFill="1" applyBorder="1" applyAlignment="1">
      <alignment vertical="center" wrapText="1"/>
    </xf>
    <xf numFmtId="0" fontId="14" fillId="9" borderId="249" xfId="18" applyFont="1" applyFill="1" applyBorder="1" applyAlignment="1">
      <alignment vertical="center" wrapText="1"/>
    </xf>
    <xf numFmtId="0" fontId="14" fillId="0" borderId="10" xfId="18" applyFont="1" applyFill="1" applyBorder="1" applyAlignment="1">
      <alignment horizontal="left" vertical="center"/>
    </xf>
    <xf numFmtId="0" fontId="14" fillId="0" borderId="261" xfId="18" applyFont="1" applyFill="1" applyBorder="1" applyAlignment="1">
      <alignment horizontal="left" vertical="center"/>
    </xf>
    <xf numFmtId="0" fontId="14" fillId="0" borderId="192" xfId="18" applyFont="1" applyFill="1" applyBorder="1" applyAlignment="1">
      <alignment horizontal="left" vertical="center"/>
    </xf>
    <xf numFmtId="0" fontId="14" fillId="0" borderId="247" xfId="18" applyFont="1" applyFill="1" applyBorder="1" applyAlignment="1">
      <alignment horizontal="center" vertical="top" wrapText="1"/>
    </xf>
    <xf numFmtId="0" fontId="14" fillId="0" borderId="161" xfId="18" applyFont="1" applyFill="1" applyBorder="1" applyAlignment="1">
      <alignment horizontal="left" vertical="top"/>
    </xf>
    <xf numFmtId="0" fontId="14" fillId="0" borderId="43" xfId="18" applyFont="1" applyFill="1" applyBorder="1" applyAlignment="1">
      <alignment horizontal="center" vertical="top" wrapText="1"/>
    </xf>
    <xf numFmtId="0" fontId="14" fillId="0" borderId="124" xfId="18" applyFont="1" applyFill="1" applyBorder="1" applyAlignment="1">
      <alignment vertical="top" wrapText="1"/>
    </xf>
    <xf numFmtId="0" fontId="14" fillId="0" borderId="152" xfId="18" applyFont="1" applyFill="1" applyBorder="1" applyAlignment="1">
      <alignment horizontal="left" vertical="top"/>
    </xf>
    <xf numFmtId="0" fontId="14" fillId="0" borderId="154" xfId="18" applyFont="1" applyFill="1" applyBorder="1" applyAlignment="1">
      <alignment horizontal="left" vertical="top"/>
    </xf>
    <xf numFmtId="0" fontId="14" fillId="0" borderId="142" xfId="18" applyFont="1" applyFill="1" applyBorder="1" applyAlignment="1">
      <alignment horizontal="left" vertical="top"/>
    </xf>
    <xf numFmtId="0" fontId="14" fillId="0" borderId="183" xfId="18" applyFont="1" applyFill="1" applyBorder="1" applyAlignment="1">
      <alignment horizontal="left" vertical="top"/>
    </xf>
    <xf numFmtId="0" fontId="14" fillId="0" borderId="171" xfId="18" applyFont="1" applyFill="1" applyBorder="1" applyAlignment="1">
      <alignment horizontal="left" vertical="top"/>
    </xf>
    <xf numFmtId="0" fontId="14" fillId="0" borderId="124" xfId="18" applyFont="1" applyFill="1" applyBorder="1" applyAlignment="1">
      <alignment horizontal="left" vertical="top"/>
    </xf>
    <xf numFmtId="0" fontId="14" fillId="0" borderId="130" xfId="18" applyFont="1" applyFill="1" applyBorder="1" applyAlignment="1">
      <alignment horizontal="left" vertical="top"/>
    </xf>
    <xf numFmtId="0" fontId="14" fillId="0" borderId="245" xfId="18" applyFont="1" applyFill="1" applyBorder="1" applyAlignment="1">
      <alignment horizontal="left" vertical="top" wrapText="1"/>
    </xf>
    <xf numFmtId="0" fontId="14" fillId="9" borderId="246" xfId="18" applyFont="1" applyFill="1" applyBorder="1" applyAlignment="1">
      <alignment horizontal="left" vertical="top" wrapText="1"/>
    </xf>
    <xf numFmtId="0" fontId="14" fillId="0" borderId="245" xfId="18" applyFont="1" applyFill="1" applyBorder="1" applyAlignment="1">
      <alignment horizontal="center" vertical="center" wrapText="1"/>
    </xf>
    <xf numFmtId="0" fontId="14" fillId="0" borderId="158" xfId="18" applyFont="1" applyFill="1" applyBorder="1" applyAlignment="1">
      <alignment horizontal="left" vertical="top"/>
    </xf>
    <xf numFmtId="0" fontId="14" fillId="0" borderId="214" xfId="18" applyFont="1" applyFill="1" applyBorder="1" applyAlignment="1">
      <alignment horizontal="left" vertical="top"/>
    </xf>
    <xf numFmtId="0" fontId="14" fillId="0" borderId="155" xfId="18" applyFont="1" applyFill="1" applyBorder="1" applyAlignment="1">
      <alignment horizontal="left" vertical="top"/>
    </xf>
    <xf numFmtId="0" fontId="14" fillId="0" borderId="250" xfId="18" applyFont="1" applyFill="1" applyBorder="1" applyAlignment="1">
      <alignment horizontal="left" vertical="top"/>
    </xf>
    <xf numFmtId="0" fontId="14" fillId="0" borderId="250" xfId="18" applyFont="1" applyFill="1" applyBorder="1" applyAlignment="1">
      <alignment vertical="top" wrapText="1"/>
    </xf>
    <xf numFmtId="0" fontId="14" fillId="0" borderId="227" xfId="18" applyFont="1" applyFill="1" applyBorder="1" applyAlignment="1">
      <alignment vertical="top" shrinkToFit="1"/>
    </xf>
    <xf numFmtId="0" fontId="14" fillId="0" borderId="259" xfId="18" applyFont="1" applyFill="1" applyBorder="1" applyAlignment="1">
      <alignment vertical="top" shrinkToFit="1"/>
    </xf>
    <xf numFmtId="0" fontId="87" fillId="0" borderId="224" xfId="18" applyFont="1" applyFill="1" applyBorder="1" applyAlignment="1">
      <alignment vertical="top" wrapText="1"/>
    </xf>
    <xf numFmtId="0" fontId="8" fillId="0" borderId="39" xfId="18" applyFont="1" applyFill="1" applyBorder="1" applyAlignment="1">
      <alignment vertical="center" wrapText="1"/>
    </xf>
    <xf numFmtId="0" fontId="8" fillId="0" borderId="39" xfId="18" applyFont="1" applyBorder="1" applyAlignment="1">
      <alignment vertical="center" wrapText="1"/>
    </xf>
    <xf numFmtId="0" fontId="14" fillId="9" borderId="265" xfId="18" applyFont="1" applyFill="1" applyBorder="1" applyAlignment="1">
      <alignment horizontal="left" vertical="top" wrapText="1"/>
    </xf>
    <xf numFmtId="0" fontId="14" fillId="9" borderId="213" xfId="18" applyFont="1" applyFill="1" applyBorder="1" applyAlignment="1">
      <alignment horizontal="left" vertical="top" wrapText="1"/>
    </xf>
    <xf numFmtId="0" fontId="8" fillId="0" borderId="134" xfId="18" applyFont="1" applyFill="1" applyBorder="1" applyAlignment="1">
      <alignment vertical="center" wrapText="1"/>
    </xf>
    <xf numFmtId="0" fontId="8" fillId="0" borderId="130" xfId="18" applyFont="1" applyFill="1" applyBorder="1" applyAlignment="1">
      <alignment vertical="center" wrapText="1"/>
    </xf>
    <xf numFmtId="0" fontId="14" fillId="0" borderId="183" xfId="18" applyFont="1" applyFill="1" applyBorder="1" applyAlignment="1">
      <alignment horizontal="left" vertical="top" wrapText="1"/>
    </xf>
    <xf numFmtId="0" fontId="14" fillId="0" borderId="23" xfId="18" applyFont="1" applyFill="1" applyBorder="1" applyAlignment="1">
      <alignment horizontal="left" vertical="center" wrapText="1"/>
    </xf>
    <xf numFmtId="0" fontId="14" fillId="9" borderId="249" xfId="18" applyFont="1" applyFill="1" applyBorder="1" applyAlignment="1">
      <alignment horizontal="center" vertical="center" wrapText="1"/>
    </xf>
    <xf numFmtId="0" fontId="14" fillId="0" borderId="0" xfId="18" applyFont="1" applyFill="1" applyAlignment="1">
      <alignment horizontal="left" vertical="center"/>
    </xf>
    <xf numFmtId="0" fontId="14" fillId="0" borderId="0" xfId="14" applyFont="1" applyAlignment="1">
      <alignment horizontal="left"/>
    </xf>
    <xf numFmtId="0" fontId="14" fillId="0" borderId="272" xfId="14" applyFont="1" applyBorder="1" applyAlignment="1">
      <alignment horizontal="center" vertical="center"/>
    </xf>
    <xf numFmtId="0" fontId="14" fillId="0" borderId="235" xfId="14" applyFont="1" applyBorder="1" applyAlignment="1">
      <alignment horizontal="center" vertical="center"/>
    </xf>
    <xf numFmtId="0" fontId="14" fillId="0" borderId="48" xfId="14" applyFont="1" applyBorder="1" applyAlignment="1">
      <alignment horizontal="center" vertical="center"/>
    </xf>
    <xf numFmtId="0" fontId="14" fillId="0" borderId="192" xfId="14" applyFont="1" applyBorder="1" applyAlignment="1">
      <alignment horizontal="center" vertical="center"/>
    </xf>
    <xf numFmtId="0" fontId="14" fillId="0" borderId="41" xfId="14" applyFont="1" applyBorder="1" applyAlignment="1">
      <alignment vertical="center"/>
    </xf>
    <xf numFmtId="0" fontId="14" fillId="0" borderId="42" xfId="14" applyFont="1" applyBorder="1" applyAlignment="1">
      <alignment vertical="center"/>
    </xf>
    <xf numFmtId="0" fontId="14" fillId="0" borderId="163" xfId="14" applyFont="1" applyBorder="1" applyAlignment="1">
      <alignment vertical="center" shrinkToFit="1"/>
    </xf>
    <xf numFmtId="0" fontId="14" fillId="9" borderId="5" xfId="14" applyFont="1" applyFill="1" applyBorder="1" applyAlignment="1">
      <alignment horizontal="center" vertical="center"/>
    </xf>
    <xf numFmtId="0" fontId="14" fillId="0" borderId="5" xfId="14" applyFont="1" applyFill="1" applyBorder="1" applyAlignment="1">
      <alignment horizontal="center" vertical="center" shrinkToFit="1"/>
    </xf>
    <xf numFmtId="0" fontId="14" fillId="0" borderId="261" xfId="14" applyFont="1" applyBorder="1" applyAlignment="1">
      <alignment horizontal="center" vertical="center"/>
    </xf>
    <xf numFmtId="0" fontId="14" fillId="0" borderId="2" xfId="14" applyFont="1" applyBorder="1" applyAlignment="1">
      <alignment vertical="center"/>
    </xf>
    <xf numFmtId="0" fontId="14" fillId="0" borderId="224" xfId="14" applyFont="1" applyBorder="1" applyAlignment="1">
      <alignment vertical="center"/>
    </xf>
    <xf numFmtId="0" fontId="14" fillId="0" borderId="3" xfId="14" applyFont="1" applyBorder="1" applyAlignment="1">
      <alignment vertical="center" shrinkToFit="1"/>
    </xf>
    <xf numFmtId="0" fontId="14" fillId="9" borderId="1" xfId="14" applyFont="1" applyFill="1" applyBorder="1" applyAlignment="1">
      <alignment horizontal="center" vertical="center"/>
    </xf>
    <xf numFmtId="0" fontId="14" fillId="0" borderId="1" xfId="14" applyFont="1" applyBorder="1" applyAlignment="1">
      <alignment horizontal="center" vertical="center" shrinkToFit="1"/>
    </xf>
    <xf numFmtId="0" fontId="14" fillId="0" borderId="65" xfId="14" applyFont="1" applyBorder="1" applyAlignment="1">
      <alignment vertical="center" shrinkToFit="1"/>
    </xf>
    <xf numFmtId="0" fontId="14" fillId="0" borderId="1" xfId="14" applyFont="1" applyFill="1" applyBorder="1" applyAlignment="1">
      <alignment horizontal="center" vertical="center" shrinkToFit="1"/>
    </xf>
    <xf numFmtId="0" fontId="14" fillId="0" borderId="225" xfId="14" applyFont="1" applyBorder="1" applyAlignment="1">
      <alignment vertical="center" shrinkToFit="1"/>
    </xf>
    <xf numFmtId="0" fontId="14" fillId="0" borderId="187" xfId="14" applyFont="1" applyBorder="1" applyAlignment="1">
      <alignment horizontal="center" vertical="center"/>
    </xf>
    <xf numFmtId="0" fontId="14" fillId="0" borderId="225" xfId="14" applyFont="1" applyBorder="1" applyAlignment="1">
      <alignment vertical="center"/>
    </xf>
    <xf numFmtId="0" fontId="14" fillId="0" borderId="175" xfId="14" applyFont="1" applyBorder="1" applyAlignment="1">
      <alignment horizontal="center" vertical="center"/>
    </xf>
    <xf numFmtId="0" fontId="14" fillId="0" borderId="175" xfId="14" applyFont="1" applyBorder="1" applyAlignment="1">
      <alignment horizontal="center" vertical="center" wrapText="1"/>
    </xf>
    <xf numFmtId="0" fontId="14" fillId="0" borderId="2" xfId="14" applyFont="1" applyBorder="1" applyAlignment="1">
      <alignment horizontal="center" vertical="center" wrapText="1" shrinkToFit="1"/>
    </xf>
    <xf numFmtId="0" fontId="14" fillId="0" borderId="220" xfId="14" applyFont="1" applyBorder="1" applyAlignment="1">
      <alignment horizontal="center" vertical="center"/>
    </xf>
    <xf numFmtId="0" fontId="14" fillId="0" borderId="47" xfId="14" applyFont="1" applyBorder="1" applyAlignment="1">
      <alignment horizontal="center" vertical="center"/>
    </xf>
    <xf numFmtId="0" fontId="14" fillId="0" borderId="240" xfId="14" applyFont="1" applyBorder="1" applyAlignment="1">
      <alignment horizontal="center" vertical="center" wrapText="1" shrinkToFit="1"/>
    </xf>
    <xf numFmtId="0" fontId="14" fillId="0" borderId="49" xfId="14" applyFont="1" applyBorder="1" applyAlignment="1">
      <alignment vertical="center"/>
    </xf>
    <xf numFmtId="0" fontId="14" fillId="0" borderId="234" xfId="14" applyFont="1" applyBorder="1" applyAlignment="1">
      <alignment vertical="center" shrinkToFit="1"/>
    </xf>
    <xf numFmtId="0" fontId="14" fillId="9" borderId="48" xfId="14" applyFont="1" applyFill="1" applyBorder="1" applyAlignment="1">
      <alignment horizontal="center" vertical="center"/>
    </xf>
    <xf numFmtId="0" fontId="14" fillId="0" borderId="48" xfId="14" applyFont="1" applyBorder="1" applyAlignment="1">
      <alignment horizontal="center" vertical="center" shrinkToFit="1"/>
    </xf>
    <xf numFmtId="0" fontId="14" fillId="0" borderId="180" xfId="14" applyFont="1" applyBorder="1" applyAlignment="1">
      <alignment horizontal="center" vertical="center"/>
    </xf>
    <xf numFmtId="0" fontId="14" fillId="0" borderId="0" xfId="14" applyFont="1" applyAlignment="1">
      <alignment horizontal="centerContinuous"/>
    </xf>
    <xf numFmtId="0" fontId="14" fillId="0" borderId="208" xfId="14" applyFont="1" applyBorder="1" applyAlignment="1">
      <alignment horizontal="centerContinuous" vertical="center"/>
    </xf>
    <xf numFmtId="0" fontId="14" fillId="0" borderId="209" xfId="14" applyFont="1" applyBorder="1" applyAlignment="1">
      <alignment horizontal="centerContinuous" vertical="center"/>
    </xf>
    <xf numFmtId="0" fontId="14" fillId="0" borderId="207" xfId="14" applyFont="1" applyBorder="1" applyAlignment="1">
      <alignment horizontal="centerContinuous" vertical="center"/>
    </xf>
    <xf numFmtId="0" fontId="14" fillId="0" borderId="100" xfId="14" applyFont="1" applyBorder="1" applyAlignment="1">
      <alignment horizontal="center" vertical="center"/>
    </xf>
    <xf numFmtId="0" fontId="14" fillId="0" borderId="5" xfId="14" applyFont="1" applyBorder="1" applyAlignment="1">
      <alignment horizontal="left" vertical="center" wrapText="1"/>
    </xf>
    <xf numFmtId="0" fontId="14" fillId="0" borderId="5" xfId="14" applyFont="1" applyBorder="1" applyAlignment="1">
      <alignment vertical="center"/>
    </xf>
    <xf numFmtId="0" fontId="14" fillId="0" borderId="220" xfId="14" applyFont="1" applyBorder="1" applyAlignment="1">
      <alignment vertical="center"/>
    </xf>
    <xf numFmtId="0" fontId="14" fillId="0" borderId="5" xfId="14" applyFont="1" applyBorder="1" applyAlignment="1">
      <alignment horizontal="center" vertical="center" shrinkToFit="1"/>
    </xf>
    <xf numFmtId="0" fontId="14" fillId="0" borderId="4" xfId="14" applyFont="1" applyBorder="1" applyAlignment="1">
      <alignment horizontal="center" vertical="center" wrapText="1"/>
    </xf>
    <xf numFmtId="0" fontId="14" fillId="0" borderId="3" xfId="14" applyFont="1" applyBorder="1" applyAlignment="1">
      <alignment horizontal="right" vertical="center" shrinkToFit="1"/>
    </xf>
    <xf numFmtId="0" fontId="14" fillId="0" borderId="2" xfId="19" applyFont="1" applyBorder="1" applyAlignment="1">
      <alignment vertical="center"/>
    </xf>
    <xf numFmtId="0" fontId="14" fillId="0" borderId="4" xfId="19" applyFont="1" applyBorder="1"/>
    <xf numFmtId="0" fontId="14" fillId="0" borderId="224" xfId="19" applyFont="1" applyFill="1" applyBorder="1" applyAlignment="1">
      <alignment horizontal="center" vertical="center"/>
    </xf>
    <xf numFmtId="0" fontId="14" fillId="0" borderId="1" xfId="19" applyFont="1" applyBorder="1" applyAlignment="1">
      <alignment horizontal="center" vertical="center" shrinkToFit="1"/>
    </xf>
    <xf numFmtId="0" fontId="14" fillId="0" borderId="175" xfId="19" applyFont="1" applyBorder="1" applyAlignment="1">
      <alignment horizontal="center" vertical="center"/>
    </xf>
    <xf numFmtId="0" fontId="14" fillId="0" borderId="0" xfId="19" applyFont="1"/>
    <xf numFmtId="0" fontId="14" fillId="0" borderId="3" xfId="14" applyFont="1" applyBorder="1" applyAlignment="1">
      <alignment horizontal="center" vertical="center" shrinkToFit="1"/>
    </xf>
    <xf numFmtId="0" fontId="14" fillId="0" borderId="1" xfId="19" applyFont="1" applyBorder="1" applyAlignment="1">
      <alignment vertical="center"/>
    </xf>
    <xf numFmtId="0" fontId="14" fillId="0" borderId="225" xfId="19" applyFont="1" applyFill="1" applyBorder="1" applyAlignment="1">
      <alignment horizontal="center" vertical="center"/>
    </xf>
    <xf numFmtId="0" fontId="14" fillId="0" borderId="140" xfId="19" applyFont="1" applyBorder="1" applyAlignment="1">
      <alignment vertical="center"/>
    </xf>
    <xf numFmtId="0" fontId="14" fillId="0" borderId="65" xfId="19" applyFont="1" applyBorder="1"/>
    <xf numFmtId="0" fontId="14" fillId="0" borderId="224" xfId="19" applyFont="1" applyFill="1" applyBorder="1" applyAlignment="1">
      <alignment horizontal="left" vertical="center"/>
    </xf>
    <xf numFmtId="0" fontId="14" fillId="0" borderId="225" xfId="19" applyFont="1" applyBorder="1" applyAlignment="1">
      <alignment horizontal="center" vertical="center"/>
    </xf>
    <xf numFmtId="0" fontId="14" fillId="0" borderId="41" xfId="19" applyFont="1" applyBorder="1" applyAlignment="1">
      <alignment vertical="center"/>
    </xf>
    <xf numFmtId="0" fontId="14" fillId="0" borderId="163" xfId="19" applyFont="1" applyBorder="1"/>
    <xf numFmtId="0" fontId="14" fillId="0" borderId="131" xfId="19" applyFont="1" applyBorder="1"/>
    <xf numFmtId="0" fontId="14" fillId="0" borderId="225" xfId="19" applyFont="1" applyBorder="1" applyAlignment="1">
      <alignment horizontal="left" vertical="center"/>
    </xf>
    <xf numFmtId="0" fontId="14" fillId="0" borderId="129" xfId="19" applyFont="1" applyBorder="1" applyAlignment="1">
      <alignment vertical="center"/>
    </xf>
    <xf numFmtId="0" fontId="14" fillId="0" borderId="0" xfId="19" applyFont="1" applyBorder="1"/>
    <xf numFmtId="0" fontId="14" fillId="0" borderId="225" xfId="19" applyFont="1" applyFill="1" applyBorder="1" applyAlignment="1">
      <alignment horizontal="left" vertical="center"/>
    </xf>
    <xf numFmtId="0" fontId="14" fillId="0" borderId="187" xfId="19" applyFont="1" applyBorder="1" applyAlignment="1">
      <alignment horizontal="center" vertical="center"/>
    </xf>
    <xf numFmtId="0" fontId="14" fillId="0" borderId="10" xfId="19" applyFont="1" applyBorder="1"/>
    <xf numFmtId="0" fontId="14" fillId="0" borderId="163" xfId="14" applyFont="1" applyBorder="1" applyAlignment="1">
      <alignment horizontal="center" vertical="center" shrinkToFit="1"/>
    </xf>
    <xf numFmtId="0" fontId="14" fillId="0" borderId="40" xfId="19" applyFont="1" applyBorder="1"/>
    <xf numFmtId="0" fontId="14" fillId="0" borderId="40" xfId="19" applyFont="1" applyBorder="1" applyAlignment="1">
      <alignment vertical="center"/>
    </xf>
    <xf numFmtId="0" fontId="14" fillId="0" borderId="65" xfId="14" applyFont="1" applyBorder="1" applyAlignment="1">
      <alignment horizontal="center" vertical="center" shrinkToFit="1"/>
    </xf>
    <xf numFmtId="0" fontId="14" fillId="0" borderId="163" xfId="19" applyFont="1" applyBorder="1" applyAlignment="1">
      <alignment vertical="center"/>
    </xf>
    <xf numFmtId="0" fontId="14" fillId="0" borderId="214" xfId="19" applyFont="1" applyBorder="1" applyAlignment="1">
      <alignment vertical="center"/>
    </xf>
    <xf numFmtId="0" fontId="14" fillId="0" borderId="64" xfId="19" applyFont="1" applyBorder="1" applyAlignment="1">
      <alignment horizontal="center" vertical="center" shrinkToFit="1"/>
    </xf>
    <xf numFmtId="0" fontId="14" fillId="0" borderId="229" xfId="19" applyFont="1" applyBorder="1" applyAlignment="1">
      <alignment vertical="center"/>
    </xf>
    <xf numFmtId="0" fontId="14" fillId="0" borderId="234" xfId="14" applyFont="1" applyBorder="1" applyAlignment="1">
      <alignment horizontal="center" vertical="center" shrinkToFit="1"/>
    </xf>
    <xf numFmtId="0" fontId="14" fillId="0" borderId="48" xfId="19" applyFont="1" applyBorder="1" applyAlignment="1">
      <alignment horizontal="center" vertical="center" shrinkToFit="1"/>
    </xf>
    <xf numFmtId="0" fontId="14" fillId="0" borderId="180" xfId="19" applyFont="1" applyBorder="1" applyAlignment="1">
      <alignment horizontal="center" vertical="center"/>
    </xf>
    <xf numFmtId="0" fontId="14" fillId="0" borderId="0" xfId="14" applyFont="1" applyFill="1" applyAlignment="1">
      <alignment vertical="center"/>
    </xf>
    <xf numFmtId="0" fontId="10" fillId="0" borderId="0" xfId="14" applyFont="1" applyFill="1" applyAlignment="1">
      <alignment vertical="center"/>
    </xf>
    <xf numFmtId="0" fontId="10" fillId="0" borderId="0" xfId="14" applyFont="1" applyFill="1" applyAlignment="1">
      <alignment horizontal="center" vertical="center"/>
    </xf>
    <xf numFmtId="0" fontId="14" fillId="0" borderId="164"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7" xfId="14" applyFont="1" applyFill="1" applyBorder="1" applyAlignment="1">
      <alignment horizontal="center" vertical="center" wrapText="1"/>
    </xf>
    <xf numFmtId="0" fontId="14" fillId="0" borderId="3" xfId="14" applyFont="1" applyFill="1" applyBorder="1" applyAlignment="1">
      <alignment horizontal="center" vertical="center"/>
    </xf>
    <xf numFmtId="0" fontId="14" fillId="0" borderId="0" xfId="14" applyFont="1" applyFill="1" applyAlignment="1">
      <alignment horizontal="center" vertical="center"/>
    </xf>
    <xf numFmtId="0" fontId="14" fillId="9" borderId="16" xfId="14" applyFont="1" applyFill="1" applyBorder="1" applyAlignment="1">
      <alignment vertical="center"/>
    </xf>
    <xf numFmtId="0" fontId="14" fillId="9" borderId="16" xfId="14" applyFont="1" applyFill="1" applyBorder="1" applyAlignment="1">
      <alignment horizontal="center" vertical="center"/>
    </xf>
    <xf numFmtId="0" fontId="14" fillId="9" borderId="151" xfId="14" applyFont="1" applyFill="1" applyBorder="1" applyAlignment="1">
      <alignment vertical="center"/>
    </xf>
    <xf numFmtId="0" fontId="14" fillId="9" borderId="28" xfId="14" applyFont="1" applyFill="1" applyBorder="1" applyAlignment="1">
      <alignment vertical="center"/>
    </xf>
    <xf numFmtId="0" fontId="14" fillId="9" borderId="28" xfId="14" applyFont="1" applyFill="1" applyBorder="1" applyAlignment="1">
      <alignment horizontal="center" vertical="center"/>
    </xf>
    <xf numFmtId="0" fontId="14" fillId="9" borderId="135" xfId="14" applyFont="1" applyFill="1" applyBorder="1" applyAlignment="1">
      <alignment vertical="center"/>
    </xf>
    <xf numFmtId="0" fontId="14" fillId="9" borderId="20" xfId="14" applyFont="1" applyFill="1" applyBorder="1" applyAlignment="1">
      <alignment vertical="center"/>
    </xf>
    <xf numFmtId="0" fontId="14" fillId="9" borderId="20" xfId="14" applyFont="1" applyFill="1" applyBorder="1" applyAlignment="1">
      <alignment horizontal="center" vertical="center"/>
    </xf>
    <xf numFmtId="0" fontId="14" fillId="9" borderId="168" xfId="14" applyFont="1" applyFill="1" applyBorder="1" applyAlignment="1">
      <alignment vertical="center"/>
    </xf>
    <xf numFmtId="0" fontId="52" fillId="0" borderId="0" xfId="14" applyFont="1" applyFill="1" applyAlignment="1">
      <alignment vertical="center"/>
    </xf>
    <xf numFmtId="0" fontId="8" fillId="0" borderId="0" xfId="14" applyFont="1" applyFill="1" applyAlignment="1">
      <alignment vertical="center"/>
    </xf>
    <xf numFmtId="0" fontId="24" fillId="0" borderId="0" xfId="14" applyFont="1" applyAlignment="1">
      <alignment horizontal="left" vertical="center"/>
    </xf>
    <xf numFmtId="0" fontId="65" fillId="0" borderId="0" xfId="14" applyFont="1" applyAlignment="1">
      <alignment vertical="center"/>
    </xf>
    <xf numFmtId="0" fontId="91" fillId="0" borderId="0" xfId="14" applyFont="1" applyAlignment="1">
      <alignment horizontal="center" vertical="center"/>
    </xf>
    <xf numFmtId="0" fontId="24" fillId="0" borderId="0" xfId="14" applyFont="1" applyAlignment="1">
      <alignment horizontal="center" vertical="center"/>
    </xf>
    <xf numFmtId="0" fontId="65" fillId="0" borderId="0" xfId="14" applyFont="1" applyAlignment="1">
      <alignment horizontal="center" vertical="center"/>
    </xf>
    <xf numFmtId="0" fontId="65" fillId="0" borderId="164" xfId="14" applyFont="1" applyBorder="1" applyAlignment="1">
      <alignment horizontal="center" vertical="center"/>
    </xf>
    <xf numFmtId="0" fontId="65" fillId="0" borderId="163" xfId="14" applyFont="1" applyBorder="1" applyAlignment="1">
      <alignment horizontal="center" vertical="center"/>
    </xf>
    <xf numFmtId="0" fontId="65" fillId="9" borderId="22" xfId="14" applyFont="1" applyFill="1" applyBorder="1" applyAlignment="1">
      <alignment vertical="center"/>
    </xf>
    <xf numFmtId="0" fontId="65" fillId="9" borderId="15" xfId="14" applyFont="1" applyFill="1" applyBorder="1" applyAlignment="1">
      <alignment vertical="center"/>
    </xf>
    <xf numFmtId="0" fontId="65" fillId="9" borderId="151" xfId="14" applyFont="1" applyFill="1" applyBorder="1" applyAlignment="1">
      <alignment vertical="center"/>
    </xf>
    <xf numFmtId="0" fontId="65" fillId="9" borderId="26" xfId="14" applyFont="1" applyFill="1" applyBorder="1" applyAlignment="1">
      <alignment vertical="center"/>
    </xf>
    <xf numFmtId="0" fontId="65" fillId="9" borderId="27" xfId="14" applyFont="1" applyFill="1" applyBorder="1" applyAlignment="1">
      <alignment vertical="center"/>
    </xf>
    <xf numFmtId="0" fontId="65" fillId="9" borderId="135" xfId="14" applyFont="1" applyFill="1" applyBorder="1" applyAlignment="1">
      <alignment vertical="center"/>
    </xf>
    <xf numFmtId="0" fontId="65" fillId="9" borderId="30" xfId="14" applyFont="1" applyFill="1" applyBorder="1" applyAlignment="1">
      <alignment vertical="center"/>
    </xf>
    <xf numFmtId="0" fontId="65" fillId="9" borderId="19" xfId="14" applyFont="1" applyFill="1" applyBorder="1" applyAlignment="1">
      <alignment vertical="center"/>
    </xf>
    <xf numFmtId="0" fontId="65" fillId="9" borderId="168" xfId="14" applyFont="1" applyFill="1" applyBorder="1" applyAlignment="1">
      <alignment vertical="center"/>
    </xf>
    <xf numFmtId="0" fontId="25" fillId="0" borderId="0" xfId="14" applyFont="1" applyAlignment="1">
      <alignment vertical="center"/>
    </xf>
    <xf numFmtId="0" fontId="92" fillId="0" borderId="0" xfId="17" applyFont="1" applyAlignment="1">
      <alignment horizontal="left" vertical="center"/>
    </xf>
    <xf numFmtId="0" fontId="92" fillId="0" borderId="0" xfId="17" applyFont="1" applyAlignment="1">
      <alignment horizontal="center" vertical="center"/>
    </xf>
    <xf numFmtId="0" fontId="16" fillId="0" borderId="0" xfId="17" applyFont="1" applyAlignment="1">
      <alignment horizontal="center" vertical="center"/>
    </xf>
    <xf numFmtId="0" fontId="7" fillId="0" borderId="0" xfId="17" applyFont="1" applyAlignment="1">
      <alignment horizontal="center" vertical="center"/>
    </xf>
    <xf numFmtId="0" fontId="93" fillId="0" borderId="0" xfId="17" applyFont="1" applyAlignment="1">
      <alignment horizontal="center" vertical="center"/>
    </xf>
    <xf numFmtId="0" fontId="93" fillId="0" borderId="276" xfId="17" applyFont="1" applyBorder="1" applyAlignment="1">
      <alignment horizontal="center" vertical="center" shrinkToFit="1"/>
    </xf>
    <xf numFmtId="0" fontId="93" fillId="0" borderId="277" xfId="17" applyFont="1" applyBorder="1" applyAlignment="1">
      <alignment horizontal="center" vertical="center" shrinkToFit="1"/>
    </xf>
    <xf numFmtId="0" fontId="93" fillId="0" borderId="278" xfId="17" applyFont="1" applyBorder="1" applyAlignment="1">
      <alignment horizontal="center" vertical="center" shrinkToFit="1"/>
    </xf>
    <xf numFmtId="0" fontId="93" fillId="0" borderId="116" xfId="17" applyFont="1" applyBorder="1" applyAlignment="1">
      <alignment horizontal="center" vertical="center" shrinkToFit="1"/>
    </xf>
    <xf numFmtId="0" fontId="93" fillId="0" borderId="115" xfId="17" applyFont="1" applyBorder="1" applyAlignment="1">
      <alignment horizontal="center" vertical="center" shrinkToFit="1"/>
    </xf>
    <xf numFmtId="0" fontId="93" fillId="0" borderId="188" xfId="17" applyFont="1" applyBorder="1" applyAlignment="1">
      <alignment horizontal="center" vertical="center"/>
    </xf>
    <xf numFmtId="0" fontId="16" fillId="0" borderId="281" xfId="17" applyFont="1" applyBorder="1" applyAlignment="1">
      <alignment horizontal="center"/>
    </xf>
    <xf numFmtId="0" fontId="16" fillId="0" borderId="282" xfId="17" applyFont="1" applyBorder="1" applyAlignment="1">
      <alignment horizontal="center"/>
    </xf>
    <xf numFmtId="0" fontId="16" fillId="0" borderId="283" xfId="17" applyFont="1" applyBorder="1" applyAlignment="1">
      <alignment horizontal="center"/>
    </xf>
    <xf numFmtId="0" fontId="16" fillId="0" borderId="279" xfId="17" applyFont="1" applyBorder="1" applyAlignment="1">
      <alignment horizontal="center"/>
    </xf>
    <xf numFmtId="0" fontId="16" fillId="0" borderId="280" xfId="17" applyFont="1" applyBorder="1" applyAlignment="1">
      <alignment horizontal="center"/>
    </xf>
    <xf numFmtId="0" fontId="16" fillId="0" borderId="248" xfId="17" applyFont="1" applyBorder="1" applyAlignment="1">
      <alignment horizontal="center"/>
    </xf>
    <xf numFmtId="0" fontId="16" fillId="0" borderId="0" xfId="17" applyFont="1" applyAlignment="1">
      <alignment horizontal="center"/>
    </xf>
    <xf numFmtId="0" fontId="16" fillId="0" borderId="28" xfId="17" applyFont="1" applyBorder="1" applyAlignment="1">
      <alignment horizontal="center"/>
    </xf>
    <xf numFmtId="0" fontId="16" fillId="0" borderId="133" xfId="17" applyFont="1" applyBorder="1" applyAlignment="1">
      <alignment horizontal="center"/>
    </xf>
    <xf numFmtId="0" fontId="16" fillId="0" borderId="217" xfId="17" applyFont="1" applyBorder="1" applyAlignment="1">
      <alignment horizontal="center"/>
    </xf>
    <xf numFmtId="0" fontId="16" fillId="0" borderId="166" xfId="17" applyFont="1" applyBorder="1" applyAlignment="1">
      <alignment horizontal="center"/>
    </xf>
    <xf numFmtId="0" fontId="16" fillId="0" borderId="28" xfId="17" applyFont="1" applyFill="1" applyBorder="1" applyAlignment="1">
      <alignment horizontal="center"/>
    </xf>
    <xf numFmtId="0" fontId="16" fillId="0" borderId="133" xfId="17" applyFont="1" applyFill="1" applyBorder="1" applyAlignment="1">
      <alignment horizontal="center"/>
    </xf>
    <xf numFmtId="0" fontId="16" fillId="0" borderId="284" xfId="17" applyFont="1" applyFill="1" applyBorder="1" applyAlignment="1">
      <alignment horizontal="center"/>
    </xf>
    <xf numFmtId="0" fontId="16" fillId="0" borderId="217" xfId="17" applyFont="1" applyFill="1" applyBorder="1" applyAlignment="1">
      <alignment horizontal="center"/>
    </xf>
    <xf numFmtId="0" fontId="16" fillId="0" borderId="166" xfId="17" applyFont="1" applyFill="1" applyBorder="1" applyAlignment="1">
      <alignment horizontal="center"/>
    </xf>
    <xf numFmtId="0" fontId="16" fillId="0" borderId="0" xfId="17" applyFont="1" applyFill="1" applyAlignment="1">
      <alignment horizontal="center"/>
    </xf>
    <xf numFmtId="0" fontId="16" fillId="0" borderId="132" xfId="17" applyFont="1" applyFill="1" applyBorder="1" applyAlignment="1">
      <alignment horizontal="center"/>
    </xf>
    <xf numFmtId="0" fontId="16" fillId="0" borderId="159" xfId="17" applyFont="1" applyFill="1" applyBorder="1" applyAlignment="1">
      <alignment horizontal="center"/>
    </xf>
    <xf numFmtId="0" fontId="16" fillId="0" borderId="285" xfId="17" applyFont="1" applyBorder="1" applyAlignment="1">
      <alignment horizontal="center"/>
    </xf>
    <xf numFmtId="0" fontId="16" fillId="0" borderId="132" xfId="17" applyFont="1" applyBorder="1" applyAlignment="1">
      <alignment horizontal="center"/>
    </xf>
    <xf numFmtId="0" fontId="16" fillId="0" borderId="221" xfId="17" applyFont="1" applyBorder="1" applyAlignment="1">
      <alignment horizontal="center"/>
    </xf>
    <xf numFmtId="0" fontId="16" fillId="0" borderId="184" xfId="17" applyFont="1" applyBorder="1" applyAlignment="1">
      <alignment horizontal="center"/>
    </xf>
    <xf numFmtId="0" fontId="16" fillId="0" borderId="159" xfId="17" applyFont="1" applyBorder="1" applyAlignment="1">
      <alignment horizontal="center"/>
    </xf>
    <xf numFmtId="0" fontId="16" fillId="0" borderId="281" xfId="17" applyFont="1" applyFill="1" applyBorder="1" applyAlignment="1">
      <alignment horizontal="left"/>
    </xf>
    <xf numFmtId="0" fontId="16" fillId="0" borderId="281" xfId="17" applyFont="1" applyFill="1" applyBorder="1" applyAlignment="1">
      <alignment horizontal="center"/>
    </xf>
    <xf numFmtId="0" fontId="16" fillId="0" borderId="282" xfId="17" applyFont="1" applyFill="1" applyBorder="1" applyAlignment="1">
      <alignment horizontal="center"/>
    </xf>
    <xf numFmtId="0" fontId="16" fillId="0" borderId="24" xfId="17" applyFont="1" applyFill="1" applyBorder="1" applyAlignment="1">
      <alignment horizontal="center"/>
    </xf>
    <xf numFmtId="0" fontId="16" fillId="0" borderId="286" xfId="17" applyFont="1" applyBorder="1" applyAlignment="1">
      <alignment horizontal="center"/>
    </xf>
    <xf numFmtId="0" fontId="16" fillId="0" borderId="287" xfId="17" applyFont="1" applyBorder="1" applyAlignment="1">
      <alignment horizontal="center"/>
    </xf>
    <xf numFmtId="0" fontId="16" fillId="0" borderId="288" xfId="17" applyFont="1" applyBorder="1" applyAlignment="1">
      <alignment horizontal="center"/>
    </xf>
    <xf numFmtId="0" fontId="16" fillId="0" borderId="289" xfId="17" applyFont="1" applyBorder="1" applyAlignment="1">
      <alignment horizontal="center"/>
    </xf>
    <xf numFmtId="0" fontId="95" fillId="0" borderId="279" xfId="17" applyFont="1" applyBorder="1" applyAlignment="1">
      <alignment horizontal="left"/>
    </xf>
    <xf numFmtId="0" fontId="16" fillId="0" borderId="292" xfId="17" applyFont="1" applyBorder="1" applyAlignment="1">
      <alignment horizontal="center"/>
    </xf>
    <xf numFmtId="0" fontId="16" fillId="0" borderId="188" xfId="17" applyFont="1" applyBorder="1" applyAlignment="1">
      <alignment horizontal="center"/>
    </xf>
    <xf numFmtId="0" fontId="16" fillId="0" borderId="28" xfId="17" applyFont="1" applyBorder="1" applyAlignment="1">
      <alignment horizontal="left"/>
    </xf>
    <xf numFmtId="0" fontId="16" fillId="0" borderId="28" xfId="17" applyFont="1" applyFill="1" applyBorder="1" applyAlignment="1">
      <alignment horizontal="left"/>
    </xf>
    <xf numFmtId="0" fontId="94" fillId="0" borderId="28" xfId="17" applyFont="1" applyFill="1" applyBorder="1" applyAlignment="1">
      <alignment horizontal="center"/>
    </xf>
    <xf numFmtId="0" fontId="16" fillId="0" borderId="217" xfId="17" applyFont="1" applyFill="1" applyBorder="1" applyAlignment="1">
      <alignment horizontal="left"/>
    </xf>
    <xf numFmtId="0" fontId="16" fillId="0" borderId="166" xfId="17" applyFont="1" applyFill="1" applyBorder="1" applyAlignment="1">
      <alignment horizontal="left"/>
    </xf>
    <xf numFmtId="0" fontId="16" fillId="0" borderId="258" xfId="17" applyFont="1" applyFill="1" applyBorder="1" applyAlignment="1">
      <alignment horizontal="center"/>
    </xf>
    <xf numFmtId="0" fontId="16" fillId="0" borderId="287" xfId="17" applyFont="1" applyFill="1" applyBorder="1" applyAlignment="1">
      <alignment horizontal="center"/>
    </xf>
    <xf numFmtId="0" fontId="16" fillId="0" borderId="288" xfId="17" applyFont="1" applyFill="1" applyBorder="1" applyAlignment="1">
      <alignment horizontal="center"/>
    </xf>
    <xf numFmtId="0" fontId="16" fillId="0" borderId="286" xfId="17" applyFont="1" applyFill="1" applyBorder="1" applyAlignment="1">
      <alignment horizontal="center"/>
    </xf>
    <xf numFmtId="0" fontId="16" fillId="0" borderId="289" xfId="17" applyFont="1" applyFill="1" applyBorder="1" applyAlignment="1">
      <alignment horizontal="center"/>
    </xf>
    <xf numFmtId="0" fontId="16" fillId="0" borderId="190" xfId="17" applyFont="1" applyBorder="1" applyAlignment="1">
      <alignment horizontal="center"/>
    </xf>
    <xf numFmtId="0" fontId="16" fillId="0" borderId="279" xfId="17" applyFont="1" applyFill="1" applyBorder="1" applyAlignment="1">
      <alignment horizontal="center"/>
    </xf>
    <xf numFmtId="0" fontId="16" fillId="0" borderId="280" xfId="17" applyFont="1" applyFill="1" applyBorder="1" applyAlignment="1">
      <alignment horizontal="center"/>
    </xf>
    <xf numFmtId="0" fontId="16" fillId="0" borderId="188" xfId="17" applyFont="1" applyBorder="1" applyAlignment="1">
      <alignment horizontal="center" vertical="center"/>
    </xf>
    <xf numFmtId="0" fontId="16" fillId="0" borderId="133" xfId="17" applyFont="1" applyFill="1" applyBorder="1" applyAlignment="1">
      <alignment horizontal="center" vertical="center"/>
    </xf>
    <xf numFmtId="0" fontId="16" fillId="0" borderId="28" xfId="17" applyFont="1" applyFill="1" applyBorder="1" applyAlignment="1">
      <alignment horizontal="center" vertical="center"/>
    </xf>
    <xf numFmtId="0" fontId="16" fillId="0" borderId="248" xfId="17" applyFont="1" applyBorder="1" applyAlignment="1">
      <alignment horizontal="center" vertical="center"/>
    </xf>
    <xf numFmtId="0" fontId="16" fillId="0" borderId="133" xfId="17" applyFont="1" applyFill="1" applyBorder="1" applyAlignment="1"/>
    <xf numFmtId="0" fontId="16" fillId="0" borderId="134" xfId="17" applyFont="1" applyFill="1" applyBorder="1" applyAlignment="1"/>
    <xf numFmtId="0" fontId="16" fillId="0" borderId="166" xfId="17" applyFont="1" applyFill="1" applyBorder="1" applyAlignment="1"/>
    <xf numFmtId="0" fontId="16" fillId="0" borderId="28" xfId="17" applyFont="1" applyFill="1" applyBorder="1" applyAlignment="1"/>
    <xf numFmtId="0" fontId="16" fillId="0" borderId="217" xfId="17" applyFont="1" applyFill="1" applyBorder="1" applyAlignment="1"/>
    <xf numFmtId="0" fontId="16" fillId="0" borderId="221" xfId="17" applyFont="1" applyFill="1" applyBorder="1" applyAlignment="1">
      <alignment horizontal="center"/>
    </xf>
    <xf numFmtId="0" fontId="16" fillId="0" borderId="184" xfId="17" applyFont="1" applyFill="1" applyBorder="1" applyAlignment="1">
      <alignment horizontal="center"/>
    </xf>
    <xf numFmtId="0" fontId="16" fillId="0" borderId="190" xfId="17" applyFont="1" applyBorder="1" applyAlignment="1">
      <alignment horizontal="center" vertical="center"/>
    </xf>
    <xf numFmtId="0" fontId="16" fillId="0" borderId="217" xfId="17" applyFont="1" applyFill="1" applyBorder="1" applyAlignment="1">
      <alignment horizontal="center" vertical="center"/>
    </xf>
    <xf numFmtId="0" fontId="16" fillId="0" borderId="166" xfId="17" applyFont="1" applyFill="1" applyBorder="1" applyAlignment="1">
      <alignment horizontal="center" vertical="center"/>
    </xf>
    <xf numFmtId="0" fontId="16" fillId="0" borderId="155" xfId="17" applyFont="1" applyFill="1" applyBorder="1" applyAlignment="1">
      <alignment horizontal="center" vertical="center"/>
    </xf>
    <xf numFmtId="0" fontId="16" fillId="0" borderId="155" xfId="17" applyFont="1" applyFill="1" applyBorder="1" applyAlignment="1">
      <alignment horizontal="center"/>
    </xf>
    <xf numFmtId="0" fontId="16" fillId="0" borderId="24" xfId="17" applyFont="1" applyFill="1" applyBorder="1" applyAlignment="1">
      <alignment horizontal="left"/>
    </xf>
    <xf numFmtId="0" fontId="16" fillId="0" borderId="24" xfId="17" applyFont="1" applyFill="1" applyBorder="1" applyAlignment="1">
      <alignment horizontal="left" vertical="center"/>
    </xf>
    <xf numFmtId="0" fontId="16" fillId="0" borderId="260" xfId="17" applyFont="1" applyFill="1" applyBorder="1" applyAlignment="1">
      <alignment horizontal="left" vertical="center"/>
    </xf>
    <xf numFmtId="0" fontId="16" fillId="0" borderId="170" xfId="17" applyFont="1" applyFill="1" applyBorder="1" applyAlignment="1">
      <alignment horizontal="center" vertical="center"/>
    </xf>
    <xf numFmtId="0" fontId="16" fillId="0" borderId="281" xfId="17" applyFont="1" applyFill="1" applyBorder="1" applyAlignment="1">
      <alignment horizontal="center" vertical="center"/>
    </xf>
    <xf numFmtId="0" fontId="16" fillId="0" borderId="281" xfId="17" applyFont="1" applyFill="1" applyBorder="1" applyAlignment="1">
      <alignment horizontal="left" vertical="center"/>
    </xf>
    <xf numFmtId="0" fontId="16" fillId="0" borderId="170" xfId="17" applyFont="1" applyFill="1" applyBorder="1" applyAlignment="1">
      <alignment horizontal="center"/>
    </xf>
    <xf numFmtId="0" fontId="16" fillId="0" borderId="250" xfId="17" applyFont="1" applyFill="1" applyBorder="1" applyAlignment="1">
      <alignment horizontal="center"/>
    </xf>
    <xf numFmtId="0" fontId="16" fillId="0" borderId="24" xfId="17" applyFont="1" applyFill="1" applyBorder="1" applyAlignment="1">
      <alignment horizontal="center" vertical="center"/>
    </xf>
    <xf numFmtId="0" fontId="16" fillId="0" borderId="260" xfId="17" applyFont="1" applyFill="1" applyBorder="1" applyAlignment="1">
      <alignment horizontal="center"/>
    </xf>
    <xf numFmtId="0" fontId="16" fillId="0" borderId="227" xfId="17" applyFont="1" applyFill="1" applyBorder="1" applyAlignment="1">
      <alignment horizontal="center"/>
    </xf>
    <xf numFmtId="0" fontId="16" fillId="0" borderId="134" xfId="17" applyFont="1" applyFill="1" applyBorder="1" applyAlignment="1">
      <alignment horizontal="center"/>
    </xf>
    <xf numFmtId="0" fontId="16" fillId="0" borderId="287" xfId="17" applyFont="1" applyFill="1" applyBorder="1" applyAlignment="1">
      <alignment horizontal="center" vertical="center"/>
    </xf>
    <xf numFmtId="0" fontId="16" fillId="0" borderId="288" xfId="17" applyFont="1" applyFill="1" applyBorder="1" applyAlignment="1">
      <alignment horizontal="center" vertical="center"/>
    </xf>
    <xf numFmtId="0" fontId="16" fillId="0" borderId="286" xfId="17" applyFont="1" applyFill="1" applyBorder="1" applyAlignment="1">
      <alignment horizontal="center" vertical="center"/>
    </xf>
    <xf numFmtId="0" fontId="16" fillId="0" borderId="289" xfId="17" applyFont="1" applyFill="1" applyBorder="1" applyAlignment="1">
      <alignment horizontal="center" vertical="center"/>
    </xf>
    <xf numFmtId="0" fontId="16" fillId="0" borderId="287" xfId="17" applyFont="1" applyBorder="1" applyAlignment="1">
      <alignment horizontal="center" vertical="center"/>
    </xf>
    <xf numFmtId="0" fontId="16" fillId="0" borderId="288" xfId="17" applyFont="1" applyBorder="1" applyAlignment="1">
      <alignment horizontal="center" vertical="center"/>
    </xf>
    <xf numFmtId="0" fontId="16" fillId="0" borderId="286" xfId="17" applyFont="1" applyBorder="1" applyAlignment="1">
      <alignment horizontal="center" vertical="center"/>
    </xf>
    <xf numFmtId="0" fontId="16" fillId="0" borderId="289" xfId="17" applyFont="1" applyBorder="1" applyAlignment="1">
      <alignment horizontal="center" vertical="center"/>
    </xf>
    <xf numFmtId="0" fontId="16" fillId="0" borderId="166" xfId="17" applyFont="1" applyBorder="1" applyAlignment="1">
      <alignment horizontal="left"/>
    </xf>
    <xf numFmtId="0" fontId="96" fillId="0" borderId="166" xfId="17" applyFont="1" applyFill="1" applyBorder="1" applyAlignment="1">
      <alignment horizontal="left" vertical="top"/>
    </xf>
    <xf numFmtId="0" fontId="96" fillId="0" borderId="28" xfId="17" applyFont="1" applyFill="1" applyBorder="1" applyAlignment="1">
      <alignment horizontal="left" vertical="top"/>
    </xf>
    <xf numFmtId="0" fontId="7" fillId="0" borderId="0" xfId="17" applyFont="1" applyAlignment="1">
      <alignment horizontal="center"/>
    </xf>
    <xf numFmtId="0" fontId="10" fillId="0" borderId="0" xfId="14" applyFont="1" applyAlignment="1">
      <alignment vertical="center"/>
    </xf>
    <xf numFmtId="0" fontId="34" fillId="0" borderId="0" xfId="14" applyFont="1" applyAlignment="1">
      <alignment horizontal="center" vertical="center"/>
    </xf>
    <xf numFmtId="0" fontId="35" fillId="0" borderId="0" xfId="14" applyFont="1" applyAlignment="1">
      <alignment horizontal="left" vertical="center"/>
    </xf>
    <xf numFmtId="0" fontId="34" fillId="0" borderId="0" xfId="14" applyFont="1" applyAlignment="1">
      <alignment horizontal="centerContinuous" vertical="center"/>
    </xf>
    <xf numFmtId="0" fontId="14" fillId="0" borderId="0" xfId="14" applyFont="1" applyAlignment="1">
      <alignment vertical="center"/>
    </xf>
    <xf numFmtId="0" fontId="10" fillId="0" borderId="0" xfId="14" applyFont="1" applyBorder="1" applyAlignment="1">
      <alignment horizontal="center" vertical="center"/>
    </xf>
    <xf numFmtId="0" fontId="10" fillId="0" borderId="0" xfId="14" applyFont="1" applyAlignment="1">
      <alignment horizontal="center" vertical="center"/>
    </xf>
    <xf numFmtId="0" fontId="10" fillId="0" borderId="0" xfId="14" applyFont="1" applyBorder="1" applyAlignment="1">
      <alignment vertical="center"/>
    </xf>
    <xf numFmtId="0" fontId="14" fillId="0" borderId="129" xfId="14" applyFont="1" applyBorder="1" applyAlignment="1">
      <alignment horizontal="center" vertical="top" wrapText="1"/>
    </xf>
    <xf numFmtId="0" fontId="14" fillId="9" borderId="22" xfId="14" applyFont="1" applyFill="1" applyBorder="1" applyAlignment="1">
      <alignment horizontal="center" vertical="center"/>
    </xf>
    <xf numFmtId="0" fontId="14" fillId="9" borderId="14" xfId="14" applyFont="1" applyFill="1" applyBorder="1" applyAlignment="1">
      <alignment horizontal="center" vertical="center"/>
    </xf>
    <xf numFmtId="0" fontId="14" fillId="9" borderId="26" xfId="14" applyFont="1" applyFill="1" applyBorder="1" applyAlignment="1">
      <alignment horizontal="center" vertical="center"/>
    </xf>
    <xf numFmtId="0" fontId="14" fillId="9" borderId="127" xfId="14" applyFont="1" applyFill="1" applyBorder="1" applyAlignment="1">
      <alignment horizontal="center" vertical="center"/>
    </xf>
    <xf numFmtId="0" fontId="14" fillId="0" borderId="2" xfId="14" applyFont="1" applyBorder="1" applyAlignment="1">
      <alignment horizontal="center" vertical="center"/>
    </xf>
    <xf numFmtId="0" fontId="14" fillId="9" borderId="30" xfId="14" applyFont="1" applyFill="1" applyBorder="1" applyAlignment="1">
      <alignment horizontal="center" vertical="center"/>
    </xf>
    <xf numFmtId="0" fontId="14" fillId="9" borderId="18" xfId="14" applyFont="1" applyFill="1" applyBorder="1" applyAlignment="1">
      <alignment horizontal="center" vertical="center"/>
    </xf>
    <xf numFmtId="0" fontId="14" fillId="0" borderId="4" xfId="14" applyFont="1" applyBorder="1" applyAlignment="1">
      <alignment vertical="center"/>
    </xf>
    <xf numFmtId="0" fontId="14" fillId="0" borderId="3" xfId="14" applyFont="1" applyBorder="1" applyAlignment="1">
      <alignment vertical="center"/>
    </xf>
    <xf numFmtId="0" fontId="11" fillId="0" borderId="0" xfId="14" applyFont="1" applyAlignment="1">
      <alignment vertical="center"/>
    </xf>
    <xf numFmtId="0" fontId="12" fillId="0" borderId="0" xfId="14" applyFont="1" applyBorder="1" applyAlignment="1">
      <alignment vertical="center"/>
    </xf>
    <xf numFmtId="0" fontId="12" fillId="0" borderId="0" xfId="14" applyFont="1" applyFill="1" applyBorder="1" applyAlignment="1">
      <alignment horizontal="center" vertical="center"/>
    </xf>
    <xf numFmtId="0" fontId="12" fillId="0" borderId="0" xfId="14" applyFont="1" applyAlignment="1">
      <alignment vertical="center"/>
    </xf>
    <xf numFmtId="0" fontId="14" fillId="0" borderId="0" xfId="20" applyFont="1" applyFill="1" applyAlignment="1">
      <alignment vertical="center"/>
    </xf>
    <xf numFmtId="0" fontId="35" fillId="0" borderId="0" xfId="20" applyFont="1" applyFill="1" applyAlignment="1">
      <alignment horizontal="left" vertical="center"/>
    </xf>
    <xf numFmtId="0" fontId="97" fillId="0" borderId="0" xfId="20" applyFont="1" applyFill="1" applyAlignment="1">
      <alignment horizontal="center" vertical="center"/>
    </xf>
    <xf numFmtId="0" fontId="98" fillId="0" borderId="0" xfId="20" applyFont="1" applyFill="1" applyAlignment="1">
      <alignment horizontal="center" vertical="center"/>
    </xf>
    <xf numFmtId="0" fontId="42" fillId="0" borderId="10" xfId="20" applyFont="1" applyFill="1" applyBorder="1" applyAlignment="1">
      <alignment horizontal="left" vertical="center"/>
    </xf>
    <xf numFmtId="0" fontId="35" fillId="0" borderId="10" xfId="20" applyFont="1" applyFill="1" applyBorder="1" applyAlignment="1">
      <alignment horizontal="center" vertical="center"/>
    </xf>
    <xf numFmtId="0" fontId="14" fillId="0" borderId="10" xfId="20" applyFont="1" applyFill="1" applyBorder="1" applyAlignment="1">
      <alignment vertical="center"/>
    </xf>
    <xf numFmtId="0" fontId="14" fillId="0" borderId="0" xfId="20" applyFont="1" applyFill="1" applyAlignment="1">
      <alignment horizontal="left" vertical="center"/>
    </xf>
    <xf numFmtId="0" fontId="35" fillId="0" borderId="0" xfId="20" applyFont="1" applyFill="1" applyAlignment="1">
      <alignment horizontal="center" vertical="center"/>
    </xf>
    <xf numFmtId="0" fontId="42" fillId="0" borderId="0" xfId="19" applyFont="1" applyFill="1" applyAlignment="1">
      <alignment horizontal="left" vertical="center"/>
    </xf>
    <xf numFmtId="0" fontId="35" fillId="0" borderId="0" xfId="19" applyFont="1" applyFill="1" applyAlignment="1">
      <alignment horizontal="center" vertical="center"/>
    </xf>
    <xf numFmtId="0" fontId="14" fillId="0" borderId="0" xfId="19" applyFont="1" applyFill="1" applyAlignment="1">
      <alignment vertical="center"/>
    </xf>
    <xf numFmtId="188" fontId="14" fillId="0" borderId="0" xfId="20" applyNumberFormat="1" applyFont="1" applyFill="1" applyAlignment="1">
      <alignment horizontal="center" vertical="center"/>
    </xf>
    <xf numFmtId="188" fontId="14" fillId="0" borderId="140" xfId="20" applyNumberFormat="1" applyFont="1" applyFill="1" applyBorder="1" applyAlignment="1">
      <alignment horizontal="centerContinuous" vertical="center"/>
    </xf>
    <xf numFmtId="188" fontId="14" fillId="0" borderId="65" xfId="20" applyNumberFormat="1" applyFont="1" applyFill="1" applyBorder="1" applyAlignment="1">
      <alignment horizontal="centerContinuous" vertical="center"/>
    </xf>
    <xf numFmtId="188" fontId="14" fillId="0" borderId="1" xfId="20" applyNumberFormat="1" applyFont="1" applyFill="1" applyBorder="1" applyAlignment="1">
      <alignment horizontal="center" vertical="center"/>
    </xf>
    <xf numFmtId="188" fontId="14" fillId="0" borderId="0" xfId="20" applyNumberFormat="1" applyFont="1" applyFill="1" applyAlignment="1">
      <alignment vertical="center"/>
    </xf>
    <xf numFmtId="188" fontId="14" fillId="0" borderId="41" xfId="20" applyNumberFormat="1" applyFont="1" applyFill="1" applyBorder="1" applyAlignment="1">
      <alignment horizontal="centerContinuous" vertical="center"/>
    </xf>
    <xf numFmtId="188" fontId="14" fillId="0" borderId="163" xfId="20" applyNumberFormat="1" applyFont="1" applyFill="1" applyBorder="1" applyAlignment="1">
      <alignment horizontal="centerContinuous" vertical="center"/>
    </xf>
    <xf numFmtId="188" fontId="14" fillId="0" borderId="1" xfId="20" applyNumberFormat="1" applyFont="1" applyFill="1" applyBorder="1" applyAlignment="1">
      <alignment vertical="center"/>
    </xf>
    <xf numFmtId="188" fontId="14" fillId="0" borderId="140" xfId="20" applyNumberFormat="1" applyFont="1" applyFill="1" applyBorder="1" applyAlignment="1">
      <alignment horizontal="left" vertical="center"/>
    </xf>
    <xf numFmtId="188" fontId="14" fillId="0" borderId="131" xfId="20" applyNumberFormat="1" applyFont="1" applyFill="1" applyBorder="1" applyAlignment="1">
      <alignment horizontal="left" vertical="center"/>
    </xf>
    <xf numFmtId="188" fontId="14" fillId="0" borderId="131" xfId="20" applyNumberFormat="1" applyFont="1" applyFill="1" applyBorder="1" applyAlignment="1">
      <alignment horizontal="center" vertical="center"/>
    </xf>
    <xf numFmtId="188" fontId="14" fillId="0" borderId="124" xfId="20" applyNumberFormat="1" applyFont="1" applyFill="1" applyBorder="1" applyAlignment="1">
      <alignment horizontal="center" vertical="center"/>
    </xf>
    <xf numFmtId="188" fontId="14" fillId="0" borderId="22" xfId="20" applyNumberFormat="1" applyFont="1" applyFill="1" applyBorder="1" applyAlignment="1">
      <alignment vertical="center"/>
    </xf>
    <xf numFmtId="188" fontId="14" fillId="0" borderId="295" xfId="20" applyNumberFormat="1" applyFont="1" applyFill="1" applyBorder="1" applyAlignment="1">
      <alignment horizontal="center" vertical="center"/>
    </xf>
    <xf numFmtId="188" fontId="14" fillId="9" borderId="22" xfId="20" applyNumberFormat="1" applyFont="1" applyFill="1" applyBorder="1" applyAlignment="1">
      <alignment vertical="center"/>
    </xf>
    <xf numFmtId="188" fontId="14" fillId="0" borderId="295" xfId="20" applyNumberFormat="1" applyFont="1" applyFill="1" applyBorder="1" applyAlignment="1">
      <alignment vertical="center"/>
    </xf>
    <xf numFmtId="188" fontId="14" fillId="0" borderId="26" xfId="20" applyNumberFormat="1" applyFont="1" applyFill="1" applyBorder="1" applyAlignment="1">
      <alignment vertical="center"/>
    </xf>
    <xf numFmtId="188" fontId="14" fillId="0" borderId="296" xfId="20" applyNumberFormat="1" applyFont="1" applyFill="1" applyBorder="1" applyAlignment="1">
      <alignment horizontal="center" vertical="center"/>
    </xf>
    <xf numFmtId="188" fontId="14" fillId="9" borderId="26" xfId="20" applyNumberFormat="1" applyFont="1" applyFill="1" applyBorder="1" applyAlignment="1">
      <alignment vertical="center"/>
    </xf>
    <xf numFmtId="188" fontId="14" fillId="0" borderId="296" xfId="20" applyNumberFormat="1" applyFont="1" applyFill="1" applyBorder="1" applyAlignment="1">
      <alignment vertical="center"/>
    </xf>
    <xf numFmtId="188" fontId="14" fillId="0" borderId="26" xfId="20" applyNumberFormat="1" applyFont="1" applyFill="1" applyBorder="1" applyAlignment="1">
      <alignment horizontal="center" vertical="center"/>
    </xf>
    <xf numFmtId="188" fontId="14" fillId="0" borderId="5" xfId="20" applyNumberFormat="1" applyFont="1" applyFill="1" applyBorder="1" applyAlignment="1">
      <alignment horizontal="center" vertical="center"/>
    </xf>
    <xf numFmtId="188" fontId="14" fillId="0" borderId="30" xfId="20" applyNumberFormat="1" applyFont="1" applyFill="1" applyBorder="1" applyAlignment="1">
      <alignment vertical="center"/>
    </xf>
    <xf numFmtId="188" fontId="14" fillId="0" borderId="30" xfId="20" applyNumberFormat="1" applyFont="1" applyFill="1" applyBorder="1" applyAlignment="1">
      <alignment horizontal="center" vertical="center"/>
    </xf>
    <xf numFmtId="188" fontId="14" fillId="9" borderId="30" xfId="20" applyNumberFormat="1" applyFont="1" applyFill="1" applyBorder="1" applyAlignment="1">
      <alignment vertical="center"/>
    </xf>
    <xf numFmtId="188" fontId="14" fillId="0" borderId="5" xfId="20" applyNumberFormat="1" applyFont="1" applyFill="1" applyBorder="1" applyAlignment="1">
      <alignment horizontal="left" vertical="center"/>
    </xf>
    <xf numFmtId="188" fontId="14" fillId="0" borderId="0" xfId="20" applyNumberFormat="1" applyFont="1" applyFill="1" applyBorder="1" applyAlignment="1">
      <alignment horizontal="center" vertical="center"/>
    </xf>
    <xf numFmtId="188" fontId="14" fillId="0" borderId="0" xfId="20" applyNumberFormat="1" applyFont="1" applyFill="1" applyBorder="1" applyAlignment="1">
      <alignment vertical="center"/>
    </xf>
    <xf numFmtId="189" fontId="14" fillId="0" borderId="0" xfId="20" applyNumberFormat="1" applyFont="1" applyFill="1" applyBorder="1" applyAlignment="1">
      <alignment vertical="center"/>
    </xf>
    <xf numFmtId="0" fontId="35" fillId="0" borderId="0" xfId="19" applyFont="1" applyFill="1" applyAlignment="1">
      <alignment horizontal="left" vertical="center"/>
    </xf>
    <xf numFmtId="0" fontId="14" fillId="0" borderId="0" xfId="20" applyFont="1" applyFill="1" applyBorder="1" applyAlignment="1">
      <alignment horizontal="center" vertical="center"/>
    </xf>
    <xf numFmtId="0" fontId="14" fillId="0" borderId="0" xfId="20" applyFont="1" applyFill="1" applyBorder="1" applyAlignment="1">
      <alignment vertical="center"/>
    </xf>
    <xf numFmtId="38" fontId="14" fillId="0" borderId="0" xfId="7" applyFont="1" applyFill="1" applyBorder="1" applyAlignment="1">
      <alignment vertical="center"/>
    </xf>
    <xf numFmtId="0" fontId="14" fillId="0" borderId="0" xfId="20" applyFont="1" applyFill="1" applyBorder="1" applyAlignment="1">
      <alignment horizontal="left" vertical="center"/>
    </xf>
    <xf numFmtId="0" fontId="14" fillId="0" borderId="0" xfId="20" applyFont="1" applyFill="1" applyBorder="1" applyAlignment="1">
      <alignment horizontal="center" vertical="center" wrapText="1"/>
    </xf>
    <xf numFmtId="188" fontId="14" fillId="0" borderId="1" xfId="20" applyNumberFormat="1" applyFont="1" applyFill="1" applyBorder="1" applyAlignment="1">
      <alignment horizontal="centerContinuous" vertical="center"/>
    </xf>
    <xf numFmtId="188" fontId="14" fillId="0" borderId="140" xfId="20" applyNumberFormat="1" applyFont="1" applyFill="1" applyBorder="1" applyAlignment="1">
      <alignment vertical="center"/>
    </xf>
    <xf numFmtId="188" fontId="14" fillId="0" borderId="10" xfId="20" applyNumberFormat="1" applyFont="1" applyFill="1" applyBorder="1" applyAlignment="1">
      <alignment vertical="center" wrapText="1"/>
    </xf>
    <xf numFmtId="188" fontId="14" fillId="0" borderId="10" xfId="20" applyNumberFormat="1" applyFont="1" applyFill="1" applyBorder="1" applyAlignment="1">
      <alignment horizontal="center" vertical="center"/>
    </xf>
    <xf numFmtId="189" fontId="14" fillId="0" borderId="10" xfId="20" applyNumberFormat="1" applyFont="1" applyFill="1" applyBorder="1" applyAlignment="1">
      <alignment vertical="center"/>
    </xf>
    <xf numFmtId="189" fontId="14" fillId="0" borderId="163" xfId="20" applyNumberFormat="1" applyFont="1" applyFill="1" applyBorder="1" applyAlignment="1">
      <alignment vertical="center"/>
    </xf>
    <xf numFmtId="188" fontId="14" fillId="0" borderId="124" xfId="20" applyNumberFormat="1" applyFont="1" applyFill="1" applyBorder="1" applyAlignment="1">
      <alignment vertical="center"/>
    </xf>
    <xf numFmtId="188" fontId="14" fillId="0" borderId="147" xfId="20" applyNumberFormat="1" applyFont="1" applyFill="1" applyBorder="1" applyAlignment="1">
      <alignment horizontal="center" vertical="center"/>
    </xf>
    <xf numFmtId="188" fontId="14" fillId="0" borderId="2" xfId="20" applyNumberFormat="1" applyFont="1" applyFill="1" applyBorder="1" applyAlignment="1">
      <alignment horizontal="left" vertical="center"/>
    </xf>
    <xf numFmtId="188" fontId="14" fillId="0" borderId="3" xfId="20" applyNumberFormat="1" applyFont="1" applyFill="1" applyBorder="1" applyAlignment="1">
      <alignment horizontal="center" vertical="center" wrapText="1"/>
    </xf>
    <xf numFmtId="188" fontId="14" fillId="0" borderId="124" xfId="20" applyNumberFormat="1" applyFont="1" applyFill="1" applyBorder="1" applyAlignment="1">
      <alignment vertical="center" shrinkToFit="1"/>
    </xf>
    <xf numFmtId="188" fontId="14" fillId="0" borderId="154" xfId="20" applyNumberFormat="1" applyFont="1" applyFill="1" applyBorder="1" applyAlignment="1">
      <alignment vertical="center"/>
    </xf>
    <xf numFmtId="188" fontId="14" fillId="0" borderId="135" xfId="20" applyNumberFormat="1" applyFont="1" applyFill="1" applyBorder="1" applyAlignment="1">
      <alignment vertical="center"/>
    </xf>
    <xf numFmtId="188" fontId="14" fillId="0" borderId="23" xfId="20" applyNumberFormat="1" applyFont="1" applyFill="1" applyBorder="1" applyAlignment="1">
      <alignment vertical="center"/>
    </xf>
    <xf numFmtId="188" fontId="14" fillId="0" borderId="3" xfId="20" applyNumberFormat="1" applyFont="1" applyFill="1" applyBorder="1" applyAlignment="1">
      <alignment horizontal="left" vertical="center"/>
    </xf>
    <xf numFmtId="0" fontId="14" fillId="0" borderId="2" xfId="20" applyFont="1" applyFill="1" applyBorder="1" applyAlignment="1">
      <alignment horizontal="centerContinuous" vertical="center"/>
    </xf>
    <xf numFmtId="0" fontId="14" fillId="0" borderId="4" xfId="20" applyFont="1" applyFill="1" applyBorder="1" applyAlignment="1">
      <alignment horizontal="centerContinuous" vertical="center"/>
    </xf>
    <xf numFmtId="0" fontId="14" fillId="0" borderId="3" xfId="20" applyFont="1" applyFill="1" applyBorder="1" applyAlignment="1">
      <alignment horizontal="centerContinuous" vertical="center"/>
    </xf>
    <xf numFmtId="0" fontId="14" fillId="0" borderId="1" xfId="20" applyFont="1" applyFill="1" applyBorder="1" applyAlignment="1">
      <alignment horizontal="centerContinuous" vertical="center"/>
    </xf>
    <xf numFmtId="0" fontId="14" fillId="0" borderId="2" xfId="20" applyFont="1" applyFill="1" applyBorder="1" applyAlignment="1">
      <alignment horizontal="left" vertical="center"/>
    </xf>
    <xf numFmtId="0" fontId="14" fillId="0" borderId="4" xfId="20" applyFont="1" applyFill="1" applyBorder="1" applyAlignment="1">
      <alignment horizontal="left" vertical="center"/>
    </xf>
    <xf numFmtId="0" fontId="14" fillId="0" borderId="3" xfId="20" applyFont="1" applyFill="1" applyBorder="1" applyAlignment="1">
      <alignment horizontal="left" vertical="center"/>
    </xf>
    <xf numFmtId="0" fontId="14" fillId="0" borderId="1" xfId="20" applyFont="1" applyFill="1" applyBorder="1" applyAlignment="1">
      <alignment horizontal="center"/>
    </xf>
    <xf numFmtId="0" fontId="14" fillId="0" borderId="2" xfId="21" applyFont="1" applyBorder="1" applyAlignment="1">
      <alignment horizontal="left" vertical="center"/>
    </xf>
    <xf numFmtId="0" fontId="14" fillId="0" borderId="4" xfId="21" applyFont="1" applyBorder="1" applyAlignment="1">
      <alignment horizontal="left" vertical="center"/>
    </xf>
    <xf numFmtId="0" fontId="14" fillId="0" borderId="3" xfId="21" applyFont="1" applyBorder="1" applyAlignment="1">
      <alignment horizontal="left" vertical="center"/>
    </xf>
    <xf numFmtId="0" fontId="8" fillId="0" borderId="0" xfId="20" applyFont="1" applyFill="1" applyAlignment="1">
      <alignment vertical="center"/>
    </xf>
    <xf numFmtId="0" fontId="86" fillId="0" borderId="0" xfId="20" applyFont="1" applyFill="1" applyBorder="1" applyAlignment="1">
      <alignment vertical="center"/>
    </xf>
    <xf numFmtId="0" fontId="14" fillId="0" borderId="64" xfId="20" applyFont="1" applyFill="1" applyBorder="1" applyAlignment="1">
      <alignment vertical="center"/>
    </xf>
    <xf numFmtId="0" fontId="14" fillId="0" borderId="14" xfId="20" applyFont="1" applyFill="1" applyBorder="1" applyAlignment="1">
      <alignment horizontal="center" vertical="center"/>
    </xf>
    <xf numFmtId="0" fontId="14" fillId="0" borderId="22" xfId="20" applyFont="1" applyFill="1" applyBorder="1" applyAlignment="1">
      <alignment horizontal="center" vertical="center"/>
    </xf>
    <xf numFmtId="0" fontId="14" fillId="0" borderId="124" xfId="20" applyFont="1" applyFill="1" applyBorder="1" applyAlignment="1">
      <alignment vertical="center"/>
    </xf>
    <xf numFmtId="0" fontId="14" fillId="0" borderId="14" xfId="20" applyFont="1" applyFill="1" applyBorder="1" applyAlignment="1">
      <alignment vertical="center"/>
    </xf>
    <xf numFmtId="0" fontId="14" fillId="0" borderId="127" xfId="20" applyFont="1" applyFill="1" applyBorder="1" applyAlignment="1">
      <alignment vertical="center"/>
    </xf>
    <xf numFmtId="0" fontId="14" fillId="0" borderId="127" xfId="20" applyFont="1" applyFill="1" applyBorder="1" applyAlignment="1">
      <alignment horizontal="center" vertical="center"/>
    </xf>
    <xf numFmtId="0" fontId="14" fillId="0" borderId="26" xfId="20" applyFont="1" applyFill="1" applyBorder="1" applyAlignment="1">
      <alignment horizontal="center" vertical="center"/>
    </xf>
    <xf numFmtId="0" fontId="14" fillId="9" borderId="147" xfId="20" applyFont="1" applyFill="1" applyBorder="1" applyAlignment="1">
      <alignment vertical="center"/>
    </xf>
    <xf numFmtId="179" fontId="14" fillId="9" borderId="147" xfId="20" applyNumberFormat="1" applyFont="1" applyFill="1" applyBorder="1" applyAlignment="1">
      <alignment vertical="center"/>
    </xf>
    <xf numFmtId="0" fontId="14" fillId="0" borderId="5" xfId="20" applyFont="1" applyFill="1" applyBorder="1" applyAlignment="1">
      <alignment vertical="center"/>
    </xf>
    <xf numFmtId="0" fontId="14" fillId="0" borderId="30" xfId="20" applyFont="1" applyFill="1" applyBorder="1" applyAlignment="1">
      <alignment horizontal="center" vertical="center"/>
    </xf>
    <xf numFmtId="0" fontId="14" fillId="9" borderId="30" xfId="20" applyFont="1" applyFill="1" applyBorder="1" applyAlignment="1">
      <alignment vertical="center"/>
    </xf>
    <xf numFmtId="0" fontId="8" fillId="0" borderId="0" xfId="19" applyFont="1" applyFill="1" applyAlignment="1">
      <alignment horizontal="left" vertical="center"/>
    </xf>
    <xf numFmtId="0" fontId="14" fillId="0" borderId="2" xfId="20" applyFont="1" applyFill="1" applyBorder="1" applyAlignment="1">
      <alignment horizontal="center" vertical="center"/>
    </xf>
    <xf numFmtId="0" fontId="14" fillId="0" borderId="1" xfId="20" applyFont="1" applyFill="1" applyBorder="1" applyAlignment="1">
      <alignment horizontal="center" vertical="center"/>
    </xf>
    <xf numFmtId="0" fontId="14" fillId="9" borderId="140" xfId="20" applyFont="1" applyFill="1" applyBorder="1" applyAlignment="1">
      <alignment vertical="center"/>
    </xf>
    <xf numFmtId="0" fontId="14" fillId="9" borderId="65" xfId="20" applyFont="1" applyFill="1" applyBorder="1" applyAlignment="1">
      <alignment vertical="center"/>
    </xf>
    <xf numFmtId="0" fontId="14" fillId="0" borderId="126" xfId="20" applyFont="1" applyFill="1" applyBorder="1" applyAlignment="1">
      <alignment horizontal="center" vertical="center"/>
    </xf>
    <xf numFmtId="0" fontId="14" fillId="9" borderId="126" xfId="20" applyFont="1" applyFill="1" applyBorder="1" applyAlignment="1">
      <alignment vertical="center"/>
    </xf>
    <xf numFmtId="179" fontId="14" fillId="9" borderId="126" xfId="20" applyNumberFormat="1" applyFont="1" applyFill="1" applyBorder="1" applyAlignment="1">
      <alignment vertical="center"/>
    </xf>
    <xf numFmtId="0" fontId="14" fillId="9" borderId="127" xfId="20" applyFont="1" applyFill="1" applyBorder="1" applyAlignment="1">
      <alignment vertical="center"/>
    </xf>
    <xf numFmtId="0" fontId="14" fillId="9" borderId="162" xfId="20" applyFont="1" applyFill="1" applyBorder="1" applyAlignment="1">
      <alignment vertical="center"/>
    </xf>
    <xf numFmtId="0" fontId="14" fillId="0" borderId="147" xfId="20" applyFont="1" applyFill="1" applyBorder="1" applyAlignment="1">
      <alignment horizontal="center" vertical="center"/>
    </xf>
    <xf numFmtId="0" fontId="14" fillId="9" borderId="128" xfId="20" applyFont="1" applyFill="1" applyBorder="1" applyAlignment="1">
      <alignment vertical="center"/>
    </xf>
    <xf numFmtId="0" fontId="14" fillId="0" borderId="5" xfId="20" applyFont="1" applyFill="1" applyBorder="1" applyAlignment="1">
      <alignment vertical="center" wrapText="1"/>
    </xf>
    <xf numFmtId="0" fontId="14" fillId="9" borderId="18" xfId="20" applyFont="1" applyFill="1" applyBorder="1" applyAlignment="1">
      <alignment vertical="center" wrapText="1"/>
    </xf>
    <xf numFmtId="0" fontId="14" fillId="9" borderId="168" xfId="20" applyFont="1" applyFill="1" applyBorder="1" applyAlignment="1">
      <alignment vertical="center" wrapText="1"/>
    </xf>
    <xf numFmtId="0" fontId="14" fillId="0" borderId="30" xfId="20" applyFont="1" applyFill="1" applyBorder="1" applyAlignment="1">
      <alignment horizontal="center" vertical="center" wrapText="1"/>
    </xf>
    <xf numFmtId="0" fontId="14" fillId="9" borderId="30" xfId="20" applyFont="1" applyFill="1" applyBorder="1" applyAlignment="1">
      <alignment vertical="center" wrapText="1"/>
    </xf>
    <xf numFmtId="189" fontId="14" fillId="0" borderId="0" xfId="20" applyNumberFormat="1" applyFont="1" applyFill="1" applyBorder="1"/>
    <xf numFmtId="0" fontId="14" fillId="0" borderId="0" xfId="20" applyFont="1" applyFill="1" applyBorder="1" applyAlignment="1">
      <alignment vertical="center" wrapText="1"/>
    </xf>
    <xf numFmtId="0" fontId="14" fillId="0" borderId="0" xfId="20" applyFont="1" applyFill="1" applyAlignment="1">
      <alignment horizontal="center" vertical="center"/>
    </xf>
    <xf numFmtId="0" fontId="35" fillId="0" borderId="0" xfId="14" applyFont="1" applyBorder="1" applyAlignment="1">
      <alignment horizontal="left" vertical="center"/>
    </xf>
    <xf numFmtId="0" fontId="35" fillId="0" borderId="0" xfId="14" applyFont="1" applyBorder="1" applyAlignment="1">
      <alignment horizontal="centerContinuous" vertical="center"/>
    </xf>
    <xf numFmtId="0" fontId="35" fillId="0" borderId="0" xfId="14" applyFont="1" applyBorder="1" applyAlignment="1">
      <alignment horizontal="center" vertical="center"/>
    </xf>
    <xf numFmtId="0" fontId="42" fillId="0" borderId="10" xfId="14" applyFont="1" applyBorder="1" applyAlignment="1">
      <alignment vertical="center"/>
    </xf>
    <xf numFmtId="0" fontId="42" fillId="0" borderId="0" xfId="14" applyFont="1" applyAlignment="1">
      <alignment vertical="center"/>
    </xf>
    <xf numFmtId="0" fontId="8" fillId="0" borderId="64" xfId="14" applyFont="1" applyBorder="1" applyAlignment="1">
      <alignment horizontal="centerContinuous" vertical="center"/>
    </xf>
    <xf numFmtId="0" fontId="8" fillId="0" borderId="0" xfId="14" applyFont="1" applyAlignment="1">
      <alignment vertical="center"/>
    </xf>
    <xf numFmtId="0" fontId="8" fillId="0" borderId="64" xfId="14" applyFont="1" applyBorder="1" applyAlignment="1">
      <alignment horizontal="center" vertical="center"/>
    </xf>
    <xf numFmtId="0" fontId="8" fillId="0" borderId="65" xfId="14" applyFont="1" applyBorder="1" applyAlignment="1">
      <alignment horizontal="center" vertical="center"/>
    </xf>
    <xf numFmtId="0" fontId="8" fillId="9" borderId="22" xfId="14" applyFont="1" applyFill="1" applyBorder="1" applyAlignment="1">
      <alignment horizontal="center" vertical="center"/>
    </xf>
    <xf numFmtId="0" fontId="8" fillId="9" borderId="151" xfId="14" applyFont="1" applyFill="1" applyBorder="1" applyAlignment="1">
      <alignment vertical="center"/>
    </xf>
    <xf numFmtId="0" fontId="8" fillId="9" borderId="151" xfId="14" applyFont="1" applyFill="1" applyBorder="1" applyAlignment="1">
      <alignment horizontal="center" vertical="center"/>
    </xf>
    <xf numFmtId="0" fontId="8" fillId="9" borderId="26" xfId="14" applyFont="1" applyFill="1" applyBorder="1" applyAlignment="1">
      <alignment horizontal="center" vertical="center"/>
    </xf>
    <xf numFmtId="0" fontId="8" fillId="9" borderId="135" xfId="14" applyFont="1" applyFill="1" applyBorder="1" applyAlignment="1">
      <alignment vertical="center"/>
    </xf>
    <xf numFmtId="0" fontId="8" fillId="9" borderId="135" xfId="14" applyFont="1" applyFill="1" applyBorder="1" applyAlignment="1">
      <alignment horizontal="center" vertical="center"/>
    </xf>
    <xf numFmtId="0" fontId="8" fillId="9" borderId="5" xfId="14" applyFont="1" applyFill="1" applyBorder="1" applyAlignment="1">
      <alignment horizontal="center" vertical="center" wrapText="1"/>
    </xf>
    <xf numFmtId="0" fontId="8" fillId="9" borderId="163" xfId="14" applyFont="1" applyFill="1" applyBorder="1" applyAlignment="1">
      <alignment vertical="center"/>
    </xf>
    <xf numFmtId="0" fontId="8" fillId="9" borderId="5" xfId="14" applyFont="1" applyFill="1" applyBorder="1" applyAlignment="1">
      <alignment horizontal="center" vertical="center"/>
    </xf>
    <xf numFmtId="0" fontId="8" fillId="9" borderId="163" xfId="14" applyFont="1" applyFill="1" applyBorder="1" applyAlignment="1">
      <alignment horizontal="center" vertical="center"/>
    </xf>
    <xf numFmtId="0" fontId="8" fillId="9" borderId="147" xfId="14" applyFont="1" applyFill="1" applyBorder="1" applyAlignment="1">
      <alignment horizontal="center" vertical="center" wrapText="1"/>
    </xf>
    <xf numFmtId="0" fontId="8" fillId="9" borderId="162" xfId="14" applyFont="1" applyFill="1" applyBorder="1" applyAlignment="1">
      <alignment vertical="center"/>
    </xf>
    <xf numFmtId="0" fontId="8" fillId="9" borderId="147" xfId="14" applyFont="1" applyFill="1" applyBorder="1" applyAlignment="1">
      <alignment horizontal="center" vertical="center"/>
    </xf>
    <xf numFmtId="0" fontId="8" fillId="9" borderId="162" xfId="14" applyFont="1" applyFill="1" applyBorder="1" applyAlignment="1">
      <alignment horizontal="center" vertical="center"/>
    </xf>
    <xf numFmtId="0" fontId="8" fillId="9" borderId="30" xfId="14" applyFont="1" applyFill="1" applyBorder="1" applyAlignment="1">
      <alignment horizontal="center" vertical="center" wrapText="1"/>
    </xf>
    <xf numFmtId="0" fontId="8" fillId="9" borderId="168" xfId="14" applyFont="1" applyFill="1" applyBorder="1" applyAlignment="1">
      <alignment vertical="center"/>
    </xf>
    <xf numFmtId="0" fontId="8" fillId="9" borderId="30" xfId="14" applyFont="1" applyFill="1" applyBorder="1" applyAlignment="1">
      <alignment horizontal="center" vertical="center"/>
    </xf>
    <xf numFmtId="0" fontId="8" fillId="9" borderId="168" xfId="14" applyFont="1" applyFill="1" applyBorder="1" applyAlignment="1">
      <alignment horizontal="center" vertical="center"/>
    </xf>
    <xf numFmtId="0" fontId="8" fillId="9" borderId="126" xfId="14" applyFont="1" applyFill="1" applyBorder="1" applyAlignment="1">
      <alignment horizontal="center" vertical="center"/>
    </xf>
    <xf numFmtId="0" fontId="8" fillId="9" borderId="167" xfId="14" applyFont="1" applyFill="1" applyBorder="1" applyAlignment="1">
      <alignment vertical="center"/>
    </xf>
    <xf numFmtId="0" fontId="8" fillId="9" borderId="167" xfId="14" applyFont="1" applyFill="1" applyBorder="1" applyAlignment="1">
      <alignment horizontal="center" vertical="center"/>
    </xf>
    <xf numFmtId="0" fontId="8" fillId="0" borderId="0" xfId="14" applyFont="1" applyAlignment="1">
      <alignment vertical="center" wrapText="1"/>
    </xf>
    <xf numFmtId="0" fontId="14" fillId="0" borderId="0" xfId="14" applyFont="1" applyAlignment="1">
      <alignment horizontal="left" vertical="center"/>
    </xf>
    <xf numFmtId="0" fontId="8" fillId="0" borderId="0" xfId="14" applyFont="1" applyFill="1" applyBorder="1" applyAlignment="1">
      <alignment horizontal="center" vertical="center" wrapText="1"/>
    </xf>
    <xf numFmtId="0" fontId="8" fillId="0" borderId="0" xfId="14" applyFont="1" applyFill="1" applyBorder="1" applyAlignment="1">
      <alignment vertical="center"/>
    </xf>
    <xf numFmtId="0" fontId="8" fillId="0" borderId="0" xfId="14" applyFont="1" applyFill="1" applyBorder="1" applyAlignment="1">
      <alignment horizontal="center" vertical="center"/>
    </xf>
    <xf numFmtId="0" fontId="14" fillId="0" borderId="0" xfId="14" applyFont="1" applyAlignment="1">
      <alignment horizontal="center" vertical="center" wrapText="1"/>
    </xf>
    <xf numFmtId="0" fontId="14" fillId="0" borderId="0" xfId="14" applyFont="1" applyAlignment="1">
      <alignment horizontal="center" vertical="center"/>
    </xf>
    <xf numFmtId="0" fontId="8" fillId="0" borderId="1" xfId="14" applyFont="1" applyFill="1" applyBorder="1" applyAlignment="1">
      <alignment horizontal="center" vertical="center" wrapText="1"/>
    </xf>
    <xf numFmtId="0" fontId="8" fillId="9" borderId="1" xfId="14" applyFont="1" applyFill="1" applyBorder="1" applyAlignment="1">
      <alignment horizontal="center" vertical="center" shrinkToFit="1"/>
    </xf>
    <xf numFmtId="0" fontId="8" fillId="9" borderId="1" xfId="14" applyFont="1" applyFill="1" applyBorder="1" applyAlignment="1">
      <alignment vertical="center" shrinkToFit="1"/>
    </xf>
    <xf numFmtId="0" fontId="8" fillId="0" borderId="297" xfId="14" applyFont="1" applyFill="1" applyBorder="1" applyAlignment="1">
      <alignment horizontal="center" vertical="center" shrinkToFit="1"/>
    </xf>
    <xf numFmtId="0" fontId="8" fillId="0" borderId="297" xfId="14" applyFont="1" applyFill="1" applyBorder="1" applyAlignment="1">
      <alignment vertical="center" shrinkToFit="1"/>
    </xf>
    <xf numFmtId="0" fontId="8" fillId="0" borderId="1" xfId="14" applyFont="1" applyFill="1" applyBorder="1" applyAlignment="1">
      <alignment horizontal="center" vertical="center" shrinkToFit="1"/>
    </xf>
    <xf numFmtId="0" fontId="12" fillId="0" borderId="0" xfId="14" applyFont="1" applyAlignment="1">
      <alignment horizontal="left" vertical="center"/>
    </xf>
    <xf numFmtId="0" fontId="35" fillId="0" borderId="0" xfId="19" applyFont="1" applyAlignment="1">
      <alignment horizontal="left"/>
    </xf>
    <xf numFmtId="0" fontId="14" fillId="0" borderId="0" xfId="19" applyFont="1" applyAlignment="1">
      <alignment horizontal="left"/>
    </xf>
    <xf numFmtId="0" fontId="14" fillId="0" borderId="0" xfId="19" applyFont="1" applyAlignment="1">
      <alignment horizontal="center"/>
    </xf>
    <xf numFmtId="178" fontId="14" fillId="0" borderId="0" xfId="19" applyNumberFormat="1" applyFont="1" applyAlignment="1">
      <alignment horizontal="center"/>
    </xf>
    <xf numFmtId="0" fontId="14" fillId="0" borderId="0" xfId="19" applyFont="1" applyAlignment="1">
      <alignment vertical="center"/>
    </xf>
    <xf numFmtId="190" fontId="14" fillId="0" borderId="129" xfId="19" applyNumberFormat="1" applyFont="1" applyBorder="1" applyAlignment="1">
      <alignment horizontal="center" vertical="center" shrinkToFit="1"/>
    </xf>
    <xf numFmtId="190" fontId="14" fillId="0" borderId="258" xfId="19" applyNumberFormat="1" applyFont="1" applyBorder="1" applyAlignment="1">
      <alignment horizontal="center" vertical="center" shrinkToFit="1"/>
    </xf>
    <xf numFmtId="178" fontId="14" fillId="0" borderId="18" xfId="19" applyNumberFormat="1" applyFont="1" applyBorder="1" applyAlignment="1">
      <alignment horizontal="center" vertical="center"/>
    </xf>
    <xf numFmtId="178" fontId="14" fillId="0" borderId="156" xfId="19" applyNumberFormat="1" applyFont="1" applyBorder="1" applyAlignment="1">
      <alignment horizontal="center" vertical="center"/>
    </xf>
    <xf numFmtId="178" fontId="14" fillId="0" borderId="21" xfId="19" applyNumberFormat="1" applyFont="1" applyBorder="1" applyAlignment="1">
      <alignment horizontal="center" vertical="center"/>
    </xf>
    <xf numFmtId="0" fontId="14" fillId="0" borderId="15" xfId="19" applyFont="1" applyBorder="1" applyAlignment="1">
      <alignment horizontal="center" vertical="center"/>
    </xf>
    <xf numFmtId="0" fontId="8" fillId="9" borderId="165" xfId="19" applyFont="1" applyFill="1" applyBorder="1" applyAlignment="1">
      <alignment vertical="center" shrinkToFit="1"/>
    </xf>
    <xf numFmtId="0" fontId="8" fillId="9" borderId="150" xfId="19" applyFont="1" applyFill="1" applyBorder="1" applyAlignment="1">
      <alignment vertical="center" shrinkToFit="1"/>
    </xf>
    <xf numFmtId="178" fontId="8" fillId="9" borderId="14" xfId="19" applyNumberFormat="1" applyFont="1" applyFill="1" applyBorder="1" applyAlignment="1">
      <alignment vertical="center" shrinkToFit="1"/>
    </xf>
    <xf numFmtId="178" fontId="8" fillId="9" borderId="153" xfId="19" applyNumberFormat="1" applyFont="1" applyFill="1" applyBorder="1" applyAlignment="1">
      <alignment vertical="center" shrinkToFit="1"/>
    </xf>
    <xf numFmtId="178" fontId="8" fillId="9" borderId="17" xfId="19" applyNumberFormat="1" applyFont="1" applyFill="1" applyBorder="1" applyAlignment="1">
      <alignment vertical="center" shrinkToFit="1"/>
    </xf>
    <xf numFmtId="0" fontId="14" fillId="0" borderId="27" xfId="19" applyFont="1" applyBorder="1" applyAlignment="1">
      <alignment horizontal="center" vertical="center"/>
    </xf>
    <xf numFmtId="0" fontId="8" fillId="9" borderId="166" xfId="19" applyFont="1" applyFill="1" applyBorder="1" applyAlignment="1">
      <alignment vertical="center" shrinkToFit="1"/>
    </xf>
    <xf numFmtId="0" fontId="8" fillId="9" borderId="134" xfId="19" applyFont="1" applyFill="1" applyBorder="1" applyAlignment="1">
      <alignment vertical="center" shrinkToFit="1"/>
    </xf>
    <xf numFmtId="178" fontId="8" fillId="9" borderId="127" xfId="19" applyNumberFormat="1" applyFont="1" applyFill="1" applyBorder="1" applyAlignment="1">
      <alignment vertical="center" shrinkToFit="1"/>
    </xf>
    <xf numFmtId="178" fontId="8" fillId="9" borderId="133" xfId="19" applyNumberFormat="1" applyFont="1" applyFill="1" applyBorder="1" applyAlignment="1">
      <alignment vertical="center" shrinkToFit="1"/>
    </xf>
    <xf numFmtId="178" fontId="8" fillId="9" borderId="29" xfId="19" applyNumberFormat="1" applyFont="1" applyFill="1" applyBorder="1" applyAlignment="1">
      <alignment vertical="center" shrinkToFit="1"/>
    </xf>
    <xf numFmtId="0" fontId="8" fillId="9" borderId="169" xfId="19" applyFont="1" applyFill="1" applyBorder="1" applyAlignment="1">
      <alignment vertical="center" shrinkToFit="1"/>
    </xf>
    <xf numFmtId="0" fontId="8" fillId="9" borderId="130" xfId="19" applyFont="1" applyFill="1" applyBorder="1" applyAlignment="1">
      <alignment vertical="center" shrinkToFit="1"/>
    </xf>
    <xf numFmtId="178" fontId="8" fillId="9" borderId="18" xfId="19" applyNumberFormat="1" applyFont="1" applyFill="1" applyBorder="1" applyAlignment="1">
      <alignment vertical="center" shrinkToFit="1"/>
    </xf>
    <xf numFmtId="178" fontId="8" fillId="9" borderId="156" xfId="19" applyNumberFormat="1" applyFont="1" applyFill="1" applyBorder="1" applyAlignment="1">
      <alignment vertical="center" shrinkToFit="1"/>
    </xf>
    <xf numFmtId="178" fontId="8" fillId="9" borderId="21" xfId="19" applyNumberFormat="1" applyFont="1" applyFill="1" applyBorder="1" applyAlignment="1">
      <alignment vertical="center" shrinkToFit="1"/>
    </xf>
    <xf numFmtId="0" fontId="14" fillId="0" borderId="19" xfId="19" applyFont="1" applyBorder="1" applyAlignment="1">
      <alignment horizontal="center" vertical="center"/>
    </xf>
    <xf numFmtId="0" fontId="8" fillId="0" borderId="0" xfId="19" applyFont="1" applyAlignment="1"/>
    <xf numFmtId="0" fontId="8" fillId="0" borderId="0" xfId="19" applyFont="1" applyAlignment="1">
      <alignment horizontal="center"/>
    </xf>
    <xf numFmtId="178" fontId="14" fillId="0" borderId="0" xfId="19" applyNumberFormat="1" applyFont="1"/>
    <xf numFmtId="0" fontId="26" fillId="0" borderId="0" xfId="15" applyFont="1">
      <alignment vertical="center"/>
    </xf>
    <xf numFmtId="0" fontId="92" fillId="0" borderId="0" xfId="15" applyFont="1">
      <alignment vertical="center"/>
    </xf>
    <xf numFmtId="0" fontId="26" fillId="0" borderId="1" xfId="15" applyFont="1" applyBorder="1" applyAlignment="1">
      <alignment horizontal="center" vertical="center" wrapText="1"/>
    </xf>
    <xf numFmtId="0" fontId="26" fillId="0" borderId="1" xfId="15" applyFont="1" applyBorder="1" applyAlignment="1">
      <alignment horizontal="justify" vertical="center" wrapText="1"/>
    </xf>
    <xf numFmtId="0" fontId="26" fillId="9" borderId="1" xfId="15" applyFont="1" applyFill="1" applyBorder="1" applyAlignment="1">
      <alignment horizontal="justify" vertical="center" wrapText="1"/>
    </xf>
    <xf numFmtId="0" fontId="26" fillId="9" borderId="1" xfId="15" applyFont="1" applyFill="1" applyBorder="1" applyAlignment="1">
      <alignment vertical="top" wrapText="1"/>
    </xf>
    <xf numFmtId="0" fontId="26" fillId="0" borderId="1" xfId="15" applyFont="1" applyFill="1" applyBorder="1" applyAlignment="1">
      <alignment horizontal="justify" vertical="center" wrapText="1"/>
    </xf>
    <xf numFmtId="0" fontId="26" fillId="0" borderId="64" xfId="15" applyFont="1" applyBorder="1">
      <alignment vertical="center"/>
    </xf>
    <xf numFmtId="0" fontId="26" fillId="0" borderId="1" xfId="15" applyFont="1" applyBorder="1">
      <alignment vertical="center"/>
    </xf>
    <xf numFmtId="0" fontId="26" fillId="0" borderId="1" xfId="15" applyFont="1" applyBorder="1" applyAlignment="1">
      <alignment horizontal="center" vertical="center"/>
    </xf>
    <xf numFmtId="0" fontId="26" fillId="9" borderId="1" xfId="15" applyFont="1" applyFill="1" applyBorder="1">
      <alignment vertical="center"/>
    </xf>
    <xf numFmtId="0" fontId="26" fillId="0" borderId="124" xfId="15" applyFont="1" applyBorder="1">
      <alignment vertical="center"/>
    </xf>
    <xf numFmtId="0" fontId="26" fillId="0" borderId="5" xfId="15" applyFont="1" applyBorder="1">
      <alignment vertical="center"/>
    </xf>
    <xf numFmtId="0" fontId="14" fillId="0" borderId="0" xfId="14" applyFont="1" applyBorder="1" applyAlignment="1">
      <alignment horizontal="center" vertical="center"/>
    </xf>
    <xf numFmtId="0" fontId="14" fillId="0" borderId="10" xfId="14" applyFont="1" applyBorder="1" applyAlignment="1">
      <alignment horizontal="center" vertical="center"/>
    </xf>
    <xf numFmtId="9" fontId="101" fillId="0" borderId="10" xfId="14" applyNumberFormat="1" applyFont="1" applyBorder="1" applyAlignment="1">
      <alignment horizontal="center" vertical="center"/>
    </xf>
    <xf numFmtId="0" fontId="14" fillId="0" borderId="10" xfId="14" applyFont="1" applyBorder="1" applyAlignment="1">
      <alignment horizontal="right" vertical="center"/>
    </xf>
    <xf numFmtId="178" fontId="14" fillId="0" borderId="270" xfId="14" applyNumberFormat="1" applyFont="1" applyBorder="1" applyAlignment="1">
      <alignment vertical="center" shrinkToFit="1"/>
    </xf>
    <xf numFmtId="0" fontId="14" fillId="0" borderId="120" xfId="14" applyFont="1" applyBorder="1" applyAlignment="1">
      <alignment horizontal="center" vertical="center" shrinkToFit="1"/>
    </xf>
    <xf numFmtId="0" fontId="14" fillId="0" borderId="12" xfId="14" applyFont="1" applyBorder="1" applyAlignment="1">
      <alignment horizontal="center" vertical="center" shrinkToFit="1"/>
    </xf>
    <xf numFmtId="0" fontId="14" fillId="0" borderId="119" xfId="14" applyFont="1" applyBorder="1" applyAlignment="1">
      <alignment horizontal="center" vertical="center" shrinkToFit="1"/>
    </xf>
    <xf numFmtId="178" fontId="14" fillId="0" borderId="14" xfId="14" applyNumberFormat="1" applyFont="1" applyBorder="1" applyAlignment="1">
      <alignment vertical="center" shrinkToFit="1"/>
    </xf>
    <xf numFmtId="0" fontId="14" fillId="0" borderId="150" xfId="14" applyFont="1" applyBorder="1" applyAlignment="1">
      <alignment vertical="center" shrinkToFit="1"/>
    </xf>
    <xf numFmtId="178" fontId="14" fillId="9" borderId="15" xfId="14" applyNumberFormat="1" applyFont="1" applyFill="1" applyBorder="1" applyAlignment="1">
      <alignment vertical="center" shrinkToFit="1"/>
    </xf>
    <xf numFmtId="178" fontId="14" fillId="9" borderId="16" xfId="14" applyNumberFormat="1" applyFont="1" applyFill="1" applyBorder="1" applyAlignment="1">
      <alignment vertical="center" shrinkToFit="1"/>
    </xf>
    <xf numFmtId="178" fontId="14" fillId="9" borderId="17" xfId="14" applyNumberFormat="1" applyFont="1" applyFill="1" applyBorder="1" applyAlignment="1">
      <alignment vertical="center" shrinkToFit="1"/>
    </xf>
    <xf numFmtId="178" fontId="14" fillId="0" borderId="127" xfId="14" applyNumberFormat="1" applyFont="1" applyBorder="1" applyAlignment="1">
      <alignment vertical="center" shrinkToFit="1"/>
    </xf>
    <xf numFmtId="0" fontId="14" fillId="0" borderId="171" xfId="14" applyFont="1" applyBorder="1" applyAlignment="1">
      <alignment vertical="center" shrinkToFit="1"/>
    </xf>
    <xf numFmtId="178" fontId="14" fillId="9" borderId="23" xfId="14" applyNumberFormat="1" applyFont="1" applyFill="1" applyBorder="1" applyAlignment="1">
      <alignment vertical="center" shrinkToFit="1"/>
    </xf>
    <xf numFmtId="178" fontId="14" fillId="9" borderId="24" xfId="14" applyNumberFormat="1" applyFont="1" applyFill="1" applyBorder="1" applyAlignment="1">
      <alignment vertical="center" shrinkToFit="1"/>
    </xf>
    <xf numFmtId="178" fontId="14" fillId="9" borderId="25" xfId="14" applyNumberFormat="1" applyFont="1" applyFill="1" applyBorder="1" applyAlignment="1">
      <alignment vertical="center" shrinkToFit="1"/>
    </xf>
    <xf numFmtId="178" fontId="14" fillId="9" borderId="27" xfId="14" applyNumberFormat="1" applyFont="1" applyFill="1" applyBorder="1" applyAlignment="1">
      <alignment vertical="center" shrinkToFit="1"/>
    </xf>
    <xf numFmtId="178" fontId="14" fillId="9" borderId="28" xfId="14" applyNumberFormat="1" applyFont="1" applyFill="1" applyBorder="1" applyAlignment="1">
      <alignment vertical="center" shrinkToFit="1"/>
    </xf>
    <xf numFmtId="178" fontId="14" fillId="9" borderId="29" xfId="14" applyNumberFormat="1" applyFont="1" applyFill="1" applyBorder="1" applyAlignment="1">
      <alignment vertical="center" shrinkToFit="1"/>
    </xf>
    <xf numFmtId="0" fontId="14" fillId="0" borderId="134" xfId="14" applyFont="1" applyBorder="1" applyAlignment="1">
      <alignment vertical="center" shrinkToFit="1"/>
    </xf>
    <xf numFmtId="178" fontId="14" fillId="0" borderId="18" xfId="14" applyNumberFormat="1" applyFont="1" applyBorder="1" applyAlignment="1">
      <alignment vertical="center" shrinkToFit="1"/>
    </xf>
    <xf numFmtId="178" fontId="14" fillId="9" borderId="19" xfId="14" applyNumberFormat="1" applyFont="1" applyFill="1" applyBorder="1" applyAlignment="1">
      <alignment vertical="center" shrinkToFit="1"/>
    </xf>
    <xf numFmtId="178" fontId="14" fillId="9" borderId="20" xfId="14" applyNumberFormat="1" applyFont="1" applyFill="1" applyBorder="1" applyAlignment="1">
      <alignment vertical="center" shrinkToFit="1"/>
    </xf>
    <xf numFmtId="178" fontId="14" fillId="9" borderId="21" xfId="14" applyNumberFormat="1" applyFont="1" applyFill="1" applyBorder="1" applyAlignment="1">
      <alignment vertical="center" shrinkToFit="1"/>
    </xf>
    <xf numFmtId="0" fontId="35" fillId="0" borderId="0" xfId="14" applyFont="1" applyAlignment="1">
      <alignment horizontal="centerContinuous" vertical="center"/>
    </xf>
    <xf numFmtId="0" fontId="14" fillId="0" borderId="0" xfId="14" applyFont="1" applyAlignment="1">
      <alignment horizontal="centerContinuous" vertical="center"/>
    </xf>
    <xf numFmtId="0" fontId="35" fillId="0" borderId="0" xfId="14" applyFont="1" applyAlignment="1">
      <alignment horizontal="center" vertical="center"/>
    </xf>
    <xf numFmtId="0" fontId="33" fillId="0" borderId="0" xfId="14" applyFont="1" applyAlignment="1">
      <alignment horizontal="centerContinuous" vertical="center"/>
    </xf>
    <xf numFmtId="0" fontId="14" fillId="0" borderId="140" xfId="14" applyFont="1" applyBorder="1" applyAlignment="1">
      <alignment horizontal="center" vertical="center"/>
    </xf>
    <xf numFmtId="0" fontId="14" fillId="0" borderId="64" xfId="14" applyFont="1" applyBorder="1" applyAlignment="1">
      <alignment horizontal="center" vertical="center" wrapText="1"/>
    </xf>
    <xf numFmtId="0" fontId="14" fillId="0" borderId="129" xfId="14" applyFont="1" applyBorder="1" applyAlignment="1">
      <alignment horizontal="center" vertical="center"/>
    </xf>
    <xf numFmtId="0" fontId="14" fillId="0" borderId="0" xfId="14" applyFont="1" applyFill="1" applyBorder="1" applyAlignment="1">
      <alignment horizontal="center" vertical="center"/>
    </xf>
    <xf numFmtId="0" fontId="14" fillId="0" borderId="22" xfId="14" applyFont="1" applyFill="1" applyBorder="1" applyAlignment="1">
      <alignment horizontal="center" vertical="center"/>
    </xf>
    <xf numFmtId="0" fontId="14" fillId="0" borderId="26" xfId="14" applyFont="1" applyFill="1" applyBorder="1" applyAlignment="1">
      <alignment horizontal="center" vertical="center"/>
    </xf>
    <xf numFmtId="0" fontId="14" fillId="0" borderId="30" xfId="14" applyFont="1" applyFill="1" applyBorder="1" applyAlignment="1">
      <alignment horizontal="center" vertical="center"/>
    </xf>
    <xf numFmtId="0" fontId="10" fillId="0" borderId="0" xfId="9" applyFont="1" applyFill="1" applyAlignment="1">
      <alignment horizontal="right" vertical="center"/>
    </xf>
    <xf numFmtId="0" fontId="14" fillId="0" borderId="0" xfId="9" applyFont="1" applyFill="1" applyAlignment="1">
      <alignment vertical="center"/>
    </xf>
    <xf numFmtId="0" fontId="35" fillId="0" borderId="0" xfId="18" applyFont="1" applyFill="1" applyBorder="1" applyAlignment="1">
      <alignment vertical="center"/>
    </xf>
    <xf numFmtId="0" fontId="102" fillId="0" borderId="0" xfId="18" applyFont="1" applyFill="1" applyBorder="1" applyAlignment="1">
      <alignment horizontal="center" vertical="center"/>
    </xf>
    <xf numFmtId="0" fontId="102" fillId="0" borderId="37" xfId="18" applyFont="1" applyFill="1" applyBorder="1" applyAlignment="1">
      <alignment horizontal="center" vertical="center"/>
    </xf>
    <xf numFmtId="0" fontId="87" fillId="0" borderId="0" xfId="18" applyFont="1" applyFill="1" applyAlignment="1">
      <alignment vertical="center" wrapText="1"/>
    </xf>
    <xf numFmtId="0" fontId="14" fillId="0" borderId="141" xfId="18" applyFont="1" applyFill="1" applyBorder="1" applyAlignment="1">
      <alignment horizontal="left" vertical="center"/>
    </xf>
    <xf numFmtId="0" fontId="87" fillId="0" borderId="32" xfId="18" applyFont="1" applyFill="1" applyBorder="1" applyAlignment="1">
      <alignment horizontal="center" vertical="center" wrapText="1"/>
    </xf>
    <xf numFmtId="0" fontId="14" fillId="0" borderId="0" xfId="18" applyFont="1" applyFill="1" applyAlignment="1">
      <alignment horizontal="center" vertical="center" wrapText="1"/>
    </xf>
    <xf numFmtId="0" fontId="14" fillId="9" borderId="246" xfId="18" applyFont="1" applyFill="1" applyBorder="1" applyAlignment="1">
      <alignment horizontal="center" vertical="center" wrapText="1"/>
    </xf>
    <xf numFmtId="0" fontId="14" fillId="9" borderId="42" xfId="18" applyFont="1" applyFill="1" applyBorder="1" applyAlignment="1">
      <alignment horizontal="center" vertical="center" wrapText="1"/>
    </xf>
    <xf numFmtId="0" fontId="14" fillId="9" borderId="256" xfId="18" applyFont="1" applyFill="1" applyBorder="1" applyAlignment="1">
      <alignment horizontal="center" vertical="center" wrapText="1"/>
    </xf>
    <xf numFmtId="0" fontId="14" fillId="9" borderId="224" xfId="18" applyFont="1" applyFill="1" applyBorder="1" applyAlignment="1">
      <alignment horizontal="center" vertical="center" wrapText="1"/>
    </xf>
    <xf numFmtId="0" fontId="14" fillId="9" borderId="268" xfId="18" applyFont="1" applyFill="1" applyBorder="1" applyAlignment="1">
      <alignment horizontal="center" vertical="center" wrapText="1"/>
    </xf>
    <xf numFmtId="0" fontId="14" fillId="9" borderId="34" xfId="18" applyFont="1" applyFill="1" applyBorder="1" applyAlignment="1">
      <alignment horizontal="center" vertical="center" wrapText="1"/>
    </xf>
    <xf numFmtId="0" fontId="52" fillId="0" borderId="0" xfId="14" applyFont="1" applyFill="1" applyAlignment="1">
      <alignment horizontal="center" vertical="center"/>
    </xf>
    <xf numFmtId="0" fontId="8" fillId="0" borderId="0" xfId="14" applyFont="1" applyBorder="1" applyAlignment="1">
      <alignment vertical="center"/>
    </xf>
    <xf numFmtId="0" fontId="14" fillId="0" borderId="192" xfId="14" applyFont="1" applyBorder="1" applyAlignment="1">
      <alignment horizontal="center" vertical="center"/>
    </xf>
    <xf numFmtId="0" fontId="14" fillId="0" borderId="124" xfId="14" applyFont="1" applyBorder="1" applyAlignment="1">
      <alignment horizontal="left" vertical="center" wrapText="1"/>
    </xf>
    <xf numFmtId="38" fontId="14" fillId="0" borderId="5" xfId="10" applyFont="1" applyFill="1" applyBorder="1" applyAlignment="1">
      <alignment horizontal="right" vertical="center" wrapText="1"/>
    </xf>
    <xf numFmtId="38" fontId="14" fillId="0" borderId="1" xfId="10" quotePrefix="1" applyFont="1" applyFill="1" applyBorder="1" applyAlignment="1">
      <alignment vertical="center" shrinkToFit="1"/>
    </xf>
    <xf numFmtId="0" fontId="14" fillId="9" borderId="0" xfId="9" applyFont="1" applyFill="1" applyAlignment="1">
      <alignment vertical="center"/>
    </xf>
    <xf numFmtId="0" fontId="14" fillId="7" borderId="1" xfId="14" applyFont="1" applyFill="1" applyBorder="1" applyAlignment="1">
      <alignment horizontal="center" vertical="center"/>
    </xf>
    <xf numFmtId="0" fontId="14" fillId="7" borderId="48" xfId="14" applyFont="1" applyFill="1" applyBorder="1" applyAlignment="1">
      <alignment horizontal="center" vertical="center"/>
    </xf>
    <xf numFmtId="0" fontId="14" fillId="0" borderId="4" xfId="19" applyFont="1" applyBorder="1" applyAlignment="1">
      <alignment vertical="center"/>
    </xf>
    <xf numFmtId="0" fontId="14" fillId="7" borderId="1" xfId="14" applyFont="1" applyFill="1" applyBorder="1" applyAlignment="1">
      <alignment vertical="center"/>
    </xf>
    <xf numFmtId="0" fontId="14" fillId="7" borderId="3" xfId="14" applyFont="1" applyFill="1" applyBorder="1" applyAlignment="1">
      <alignment vertical="center"/>
    </xf>
    <xf numFmtId="0" fontId="14" fillId="7" borderId="2" xfId="14" applyFont="1" applyFill="1" applyBorder="1" applyAlignment="1">
      <alignment vertical="center"/>
    </xf>
    <xf numFmtId="38" fontId="14" fillId="7" borderId="1" xfId="7" applyFont="1" applyFill="1" applyBorder="1" applyAlignment="1">
      <alignment vertical="center"/>
    </xf>
    <xf numFmtId="9" fontId="14" fillId="7" borderId="1" xfId="8" applyFont="1" applyFill="1" applyBorder="1" applyAlignment="1">
      <alignment horizontal="right" vertical="center"/>
    </xf>
    <xf numFmtId="0" fontId="10" fillId="0" borderId="114" xfId="6" applyFont="1" applyFill="1" applyBorder="1" applyAlignment="1">
      <alignment horizontal="center" vertical="center"/>
    </xf>
    <xf numFmtId="0" fontId="16" fillId="0" borderId="285" xfId="17" applyFont="1" applyFill="1" applyBorder="1" applyAlignment="1">
      <alignment horizontal="center"/>
    </xf>
    <xf numFmtId="0" fontId="16" fillId="0" borderId="293" xfId="17" applyFont="1" applyBorder="1" applyAlignment="1">
      <alignment horizontal="center"/>
    </xf>
    <xf numFmtId="0" fontId="16" fillId="0" borderId="170" xfId="17" applyFont="1" applyFill="1" applyBorder="1" applyAlignment="1">
      <alignment horizontal="left"/>
    </xf>
    <xf numFmtId="0" fontId="7" fillId="0" borderId="0" xfId="17" applyFont="1" applyAlignment="1">
      <alignment vertical="center"/>
    </xf>
    <xf numFmtId="188" fontId="14" fillId="0" borderId="0" xfId="20" applyNumberFormat="1" applyFont="1" applyFill="1" applyBorder="1" applyAlignment="1">
      <alignment horizontal="left" vertical="center"/>
    </xf>
    <xf numFmtId="188" fontId="14" fillId="0" borderId="3" xfId="20" applyNumberFormat="1" applyFont="1" applyFill="1" applyBorder="1" applyAlignment="1">
      <alignment vertical="center"/>
    </xf>
    <xf numFmtId="189" fontId="14" fillId="0" borderId="26" xfId="20" applyNumberFormat="1" applyFont="1" applyFill="1" applyBorder="1" applyAlignment="1">
      <alignment vertical="center"/>
    </xf>
    <xf numFmtId="189" fontId="14" fillId="0" borderId="30" xfId="20" applyNumberFormat="1" applyFont="1" applyFill="1" applyBorder="1" applyAlignment="1">
      <alignment vertical="center"/>
    </xf>
    <xf numFmtId="189" fontId="14" fillId="0" borderId="26" xfId="20" applyNumberFormat="1" applyFont="1" applyFill="1" applyBorder="1"/>
    <xf numFmtId="189" fontId="14" fillId="0" borderId="30" xfId="20" applyNumberFormat="1" applyFont="1" applyFill="1" applyBorder="1"/>
    <xf numFmtId="0" fontId="14" fillId="0" borderId="1" xfId="20" applyFont="1" applyFill="1" applyBorder="1" applyAlignment="1">
      <alignment vertical="center"/>
    </xf>
    <xf numFmtId="189" fontId="14" fillId="0" borderId="1" xfId="20" applyNumberFormat="1" applyFont="1" applyFill="1" applyBorder="1"/>
    <xf numFmtId="189" fontId="14" fillId="0" borderId="126" xfId="20" applyNumberFormat="1" applyFont="1" applyFill="1" applyBorder="1"/>
    <xf numFmtId="179" fontId="8" fillId="0" borderId="5" xfId="9" applyNumberFormat="1" applyFont="1" applyBorder="1" applyAlignment="1" applyProtection="1">
      <alignment vertical="center"/>
    </xf>
    <xf numFmtId="38" fontId="8" fillId="0" borderId="22" xfId="7" applyFont="1" applyFill="1" applyBorder="1" applyAlignment="1">
      <alignment vertical="center"/>
    </xf>
    <xf numFmtId="38" fontId="8" fillId="0" borderId="26" xfId="7" applyFont="1" applyFill="1" applyBorder="1" applyAlignment="1">
      <alignment vertical="center"/>
    </xf>
    <xf numFmtId="38" fontId="8" fillId="0" borderId="28" xfId="7" applyFont="1" applyFill="1" applyBorder="1" applyAlignment="1" applyProtection="1">
      <alignment vertical="center"/>
    </xf>
    <xf numFmtId="38" fontId="8" fillId="0" borderId="16" xfId="7" applyFont="1" applyFill="1" applyBorder="1" applyAlignment="1" applyProtection="1">
      <alignment vertical="center"/>
    </xf>
    <xf numFmtId="38" fontId="8" fillId="0" borderId="17" xfId="7" applyFont="1" applyFill="1" applyBorder="1" applyAlignment="1" applyProtection="1">
      <alignment vertical="center"/>
    </xf>
    <xf numFmtId="38" fontId="8" fillId="9" borderId="165" xfId="7" applyFont="1" applyFill="1" applyBorder="1" applyAlignment="1" applyProtection="1">
      <alignment vertical="center"/>
      <protection locked="0"/>
    </xf>
    <xf numFmtId="38" fontId="8" fillId="9" borderId="166" xfId="7" applyFont="1" applyFill="1" applyBorder="1" applyAlignment="1" applyProtection="1">
      <alignment vertical="center"/>
      <protection locked="0"/>
    </xf>
    <xf numFmtId="38" fontId="8" fillId="0" borderId="166" xfId="7" applyFont="1" applyFill="1" applyBorder="1" applyAlignment="1" applyProtection="1">
      <alignment vertical="center"/>
    </xf>
    <xf numFmtId="38" fontId="8" fillId="0" borderId="165" xfId="7" applyFont="1" applyFill="1" applyBorder="1" applyAlignment="1" applyProtection="1">
      <alignment vertical="center"/>
    </xf>
    <xf numFmtId="38" fontId="12" fillId="0" borderId="22" xfId="7" applyFont="1" applyFill="1" applyBorder="1" applyAlignment="1">
      <alignment horizontal="center" vertical="center"/>
    </xf>
    <xf numFmtId="38" fontId="12" fillId="0" borderId="26" xfId="7" applyFont="1" applyFill="1" applyBorder="1" applyAlignment="1">
      <alignment horizontal="center" vertical="center"/>
    </xf>
    <xf numFmtId="38" fontId="12" fillId="0" borderId="26" xfId="7" applyFont="1" applyFill="1" applyBorder="1" applyAlignment="1">
      <alignment horizontal="center" vertical="center" wrapText="1"/>
    </xf>
    <xf numFmtId="38" fontId="12" fillId="0" borderId="30" xfId="7" applyFont="1" applyFill="1" applyBorder="1" applyAlignment="1">
      <alignment horizontal="center" vertical="center" wrapText="1"/>
    </xf>
    <xf numFmtId="38" fontId="12" fillId="0" borderId="22" xfId="7" applyFont="1" applyFill="1" applyBorder="1" applyAlignment="1">
      <alignment horizontal="center" vertical="center" wrapText="1"/>
    </xf>
    <xf numFmtId="0" fontId="52" fillId="7" borderId="36" xfId="6" applyFont="1" applyFill="1" applyBorder="1" applyAlignment="1">
      <alignment horizontal="center" vertical="center"/>
    </xf>
    <xf numFmtId="0" fontId="10" fillId="0" borderId="302" xfId="6" applyFont="1" applyFill="1" applyBorder="1" applyAlignment="1">
      <alignment horizontal="center" vertical="center"/>
    </xf>
    <xf numFmtId="0" fontId="52" fillId="7" borderId="213" xfId="6" applyFont="1" applyFill="1" applyBorder="1" applyAlignment="1">
      <alignment horizontal="center" vertical="center"/>
    </xf>
    <xf numFmtId="0" fontId="10" fillId="0" borderId="304" xfId="6" applyFont="1" applyFill="1" applyBorder="1" applyAlignment="1">
      <alignment horizontal="center" vertical="center"/>
    </xf>
    <xf numFmtId="0" fontId="45" fillId="0" borderId="39" xfId="6" applyFont="1" applyFill="1" applyBorder="1" applyAlignment="1">
      <alignment horizontal="center" vertical="center"/>
    </xf>
    <xf numFmtId="3" fontId="45" fillId="0" borderId="248" xfId="6" applyNumberFormat="1" applyFont="1" applyFill="1" applyBorder="1" applyAlignment="1">
      <alignment horizontal="right" vertical="center"/>
    </xf>
    <xf numFmtId="0" fontId="107" fillId="7" borderId="0" xfId="6" applyFont="1" applyFill="1" applyBorder="1" applyAlignment="1">
      <alignment vertical="center"/>
    </xf>
    <xf numFmtId="0" fontId="107" fillId="7" borderId="36" xfId="6" applyFont="1" applyFill="1" applyBorder="1" applyAlignment="1">
      <alignment horizontal="center" vertical="center"/>
    </xf>
    <xf numFmtId="0" fontId="107" fillId="0" borderId="114" xfId="6" applyFont="1" applyFill="1" applyBorder="1" applyAlignment="1">
      <alignment horizontal="center" vertical="center"/>
    </xf>
    <xf numFmtId="3" fontId="107" fillId="0" borderId="190" xfId="6" applyNumberFormat="1" applyFont="1" applyFill="1" applyBorder="1" applyAlignment="1">
      <alignment horizontal="right" vertical="center"/>
    </xf>
    <xf numFmtId="0" fontId="107" fillId="7" borderId="0" xfId="6" applyFont="1" applyFill="1" applyAlignment="1">
      <alignment vertical="center"/>
    </xf>
    <xf numFmtId="0" fontId="107" fillId="0" borderId="0" xfId="6" applyFont="1" applyFill="1" applyAlignment="1">
      <alignment vertical="center"/>
    </xf>
    <xf numFmtId="0" fontId="45" fillId="9" borderId="305" xfId="6" applyFont="1" applyFill="1" applyBorder="1" applyAlignment="1">
      <alignment horizontal="left" vertical="center"/>
    </xf>
    <xf numFmtId="0" fontId="45" fillId="0" borderId="306" xfId="6" applyFont="1" applyFill="1" applyBorder="1" applyAlignment="1">
      <alignment horizontal="center" vertical="center"/>
    </xf>
    <xf numFmtId="38" fontId="34" fillId="0" borderId="0" xfId="22" applyFont="1" applyAlignment="1"/>
    <xf numFmtId="38" fontId="41" fillId="0" borderId="0" xfId="22" applyFont="1" applyAlignment="1">
      <alignment vertical="center"/>
    </xf>
    <xf numFmtId="38" fontId="39" fillId="0" borderId="0" xfId="22" applyFont="1">
      <alignment vertical="center"/>
    </xf>
    <xf numFmtId="38" fontId="18" fillId="0" borderId="0" xfId="22" applyFont="1" applyFill="1" applyBorder="1" applyAlignment="1">
      <alignment horizontal="left" vertical="center" wrapText="1"/>
    </xf>
    <xf numFmtId="38" fontId="40" fillId="0" borderId="0" xfId="22" applyFont="1" applyFill="1" applyBorder="1">
      <alignment vertical="center"/>
    </xf>
    <xf numFmtId="38" fontId="31" fillId="0" borderId="0" xfId="22" applyFont="1" applyFill="1" applyBorder="1" applyAlignment="1">
      <alignment horizontal="left" vertical="center"/>
    </xf>
    <xf numFmtId="38" fontId="14" fillId="0" borderId="0" xfId="22" applyFont="1" applyFill="1" applyBorder="1" applyAlignment="1">
      <alignment horizontal="left" vertical="center"/>
    </xf>
    <xf numFmtId="38" fontId="31" fillId="9" borderId="1" xfId="22" applyFont="1" applyFill="1" applyBorder="1" applyAlignment="1">
      <alignment vertical="center"/>
    </xf>
    <xf numFmtId="38" fontId="31" fillId="0" borderId="0" xfId="22" applyFont="1" applyFill="1" applyBorder="1" applyAlignment="1">
      <alignment horizontal="right" vertical="center"/>
    </xf>
    <xf numFmtId="38" fontId="34" fillId="0" borderId="0" xfId="22" applyFont="1" applyAlignment="1" applyProtection="1"/>
    <xf numFmtId="38" fontId="35" fillId="2" borderId="37" xfId="22" applyFont="1" applyFill="1" applyBorder="1" applyAlignment="1">
      <alignment horizontal="centerContinuous"/>
    </xf>
    <xf numFmtId="38" fontId="35" fillId="2" borderId="107" xfId="22" applyFont="1" applyFill="1" applyBorder="1" applyAlignment="1">
      <alignment horizontal="centerContinuous"/>
    </xf>
    <xf numFmtId="38" fontId="35" fillId="2" borderId="47" xfId="22" applyFont="1" applyFill="1" applyBorder="1" applyAlignment="1">
      <alignment horizontal="centerContinuous"/>
    </xf>
    <xf numFmtId="38" fontId="35" fillId="2" borderId="3" xfId="22" applyFont="1" applyFill="1" applyBorder="1" applyAlignment="1">
      <alignment horizontal="centerContinuous" vertical="center"/>
    </xf>
    <xf numFmtId="38" fontId="35" fillId="2" borderId="43" xfId="22" applyFont="1" applyFill="1" applyBorder="1" applyAlignment="1">
      <alignment horizontal="centerContinuous" vertical="center"/>
    </xf>
    <xf numFmtId="38" fontId="35" fillId="2" borderId="101" xfId="22" applyFont="1" applyFill="1" applyBorder="1" applyAlignment="1"/>
    <xf numFmtId="38" fontId="35" fillId="2" borderId="4" xfId="22" applyFont="1" applyFill="1" applyBorder="1" applyAlignment="1"/>
    <xf numFmtId="38" fontId="35" fillId="2" borderId="2" xfId="22" applyFont="1" applyFill="1" applyBorder="1" applyAlignment="1">
      <alignment horizontal="center"/>
    </xf>
    <xf numFmtId="38" fontId="35" fillId="2" borderId="100" xfId="22" applyFont="1" applyFill="1" applyBorder="1" applyAlignment="1"/>
    <xf numFmtId="38" fontId="35" fillId="2" borderId="85" xfId="22" applyFont="1" applyFill="1" applyBorder="1" applyAlignment="1"/>
    <xf numFmtId="38" fontId="35" fillId="2" borderId="74" xfId="22" applyFont="1" applyFill="1" applyBorder="1" applyAlignment="1"/>
    <xf numFmtId="38" fontId="35" fillId="2" borderId="75" xfId="22" applyFont="1" applyFill="1" applyBorder="1" applyAlignment="1"/>
    <xf numFmtId="38" fontId="35" fillId="2" borderId="75" xfId="22" applyFont="1" applyFill="1" applyBorder="1" applyAlignment="1">
      <alignment shrinkToFit="1"/>
    </xf>
    <xf numFmtId="38" fontId="35" fillId="9" borderId="83" xfId="22" applyFont="1" applyFill="1" applyBorder="1" applyAlignment="1"/>
    <xf numFmtId="38" fontId="35" fillId="2" borderId="77" xfId="22" applyFont="1" applyFill="1" applyBorder="1" applyAlignment="1"/>
    <xf numFmtId="38" fontId="35" fillId="2" borderId="76" xfId="22" quotePrefix="1" applyFont="1" applyFill="1" applyBorder="1" applyAlignment="1"/>
    <xf numFmtId="38" fontId="35" fillId="2" borderId="77" xfId="22" applyFont="1" applyFill="1" applyBorder="1" applyAlignment="1">
      <alignment vertical="center" shrinkToFit="1"/>
    </xf>
    <xf numFmtId="38" fontId="35" fillId="0" borderId="307" xfId="22" applyFont="1" applyFill="1" applyBorder="1" applyAlignment="1"/>
    <xf numFmtId="38" fontId="35" fillId="2" borderId="75" xfId="22" applyFont="1" applyFill="1" applyBorder="1" applyAlignment="1">
      <alignment horizontal="center" shrinkToFit="1"/>
    </xf>
    <xf numFmtId="38" fontId="35" fillId="2" borderId="74" xfId="22" applyFont="1" applyFill="1" applyBorder="1" applyAlignment="1">
      <alignment horizontal="center"/>
    </xf>
    <xf numFmtId="38" fontId="35" fillId="9" borderId="308" xfId="22" applyFont="1" applyFill="1" applyBorder="1" applyAlignment="1"/>
    <xf numFmtId="38" fontId="35" fillId="0" borderId="309" xfId="22" applyFont="1" applyFill="1" applyBorder="1" applyAlignment="1"/>
    <xf numFmtId="38" fontId="14" fillId="2" borderId="13" xfId="22" applyFont="1" applyFill="1" applyBorder="1" applyAlignment="1">
      <alignment horizontal="center" vertical="center"/>
    </xf>
    <xf numFmtId="38" fontId="14" fillId="2" borderId="11" xfId="22" applyFont="1" applyFill="1" applyBorder="1" applyAlignment="1">
      <alignment horizontal="center" vertical="center"/>
    </xf>
    <xf numFmtId="38" fontId="35" fillId="2" borderId="69" xfId="22" applyFont="1" applyFill="1" applyBorder="1" applyAlignment="1">
      <alignment horizontal="center"/>
    </xf>
    <xf numFmtId="38" fontId="35" fillId="2" borderId="68" xfId="22" applyFont="1" applyFill="1" applyBorder="1" applyAlignment="1">
      <alignment horizontal="center"/>
    </xf>
    <xf numFmtId="38" fontId="35" fillId="2" borderId="67" xfId="22" applyFont="1" applyFill="1" applyBorder="1" applyAlignment="1">
      <alignment horizontal="center"/>
    </xf>
    <xf numFmtId="38" fontId="35" fillId="2" borderId="66" xfId="22" applyFont="1" applyFill="1" applyBorder="1" applyAlignment="1">
      <alignment horizontal="center"/>
    </xf>
    <xf numFmtId="38" fontId="14" fillId="2" borderId="55" xfId="22" applyFont="1" applyFill="1" applyBorder="1" applyAlignment="1" applyProtection="1">
      <alignment horizontal="centerContinuous" vertical="center"/>
    </xf>
    <xf numFmtId="38" fontId="14" fillId="2" borderId="54" xfId="22" applyFont="1" applyFill="1" applyBorder="1" applyAlignment="1" applyProtection="1">
      <alignment horizontal="centerContinuous" vertical="center"/>
    </xf>
    <xf numFmtId="38" fontId="14" fillId="2" borderId="57" xfId="22" applyFont="1" applyFill="1" applyBorder="1" applyAlignment="1" applyProtection="1">
      <alignment horizontal="centerContinuous" vertical="center"/>
    </xf>
    <xf numFmtId="38" fontId="14" fillId="2" borderId="56" xfId="22" applyFont="1" applyFill="1" applyBorder="1" applyAlignment="1" applyProtection="1">
      <alignment horizontal="centerContinuous" vertical="center"/>
    </xf>
    <xf numFmtId="38" fontId="14" fillId="2" borderId="53" xfId="22" applyFont="1" applyFill="1" applyBorder="1" applyAlignment="1" applyProtection="1">
      <alignment horizontal="centerContinuous" vertical="center"/>
    </xf>
    <xf numFmtId="38" fontId="14" fillId="2" borderId="52" xfId="22" applyFont="1" applyFill="1" applyBorder="1" applyAlignment="1">
      <alignment horizontal="centerContinuous" vertical="center"/>
    </xf>
    <xf numFmtId="38" fontId="14" fillId="2" borderId="33" xfId="22" applyFont="1" applyFill="1" applyBorder="1" applyAlignment="1">
      <alignment horizontal="centerContinuous" vertical="center"/>
    </xf>
    <xf numFmtId="38" fontId="14" fillId="2" borderId="45" xfId="22" applyFont="1" applyFill="1" applyBorder="1" applyAlignment="1">
      <alignment horizontal="centerContinuous" vertical="center"/>
    </xf>
    <xf numFmtId="38" fontId="14" fillId="2" borderId="51" xfId="22" applyFont="1" applyFill="1" applyBorder="1" applyAlignment="1">
      <alignment horizontal="centerContinuous" vertical="center"/>
    </xf>
    <xf numFmtId="38" fontId="35" fillId="0" borderId="0" xfId="22" applyFont="1" applyAlignment="1"/>
    <xf numFmtId="38" fontId="14" fillId="0" borderId="0" xfId="22" applyFont="1" applyFill="1" applyAlignment="1"/>
    <xf numFmtId="38" fontId="10" fillId="0" borderId="0" xfId="22" applyFont="1" applyAlignment="1"/>
    <xf numFmtId="38" fontId="33" fillId="0" borderId="0" xfId="22" applyFont="1" applyFill="1">
      <alignment vertical="center"/>
    </xf>
    <xf numFmtId="38" fontId="35" fillId="2" borderId="261" xfId="22" applyFont="1" applyFill="1" applyBorder="1" applyAlignment="1">
      <alignment horizontal="centerContinuous"/>
    </xf>
    <xf numFmtId="38" fontId="35" fillId="2" borderId="124" xfId="22" applyFont="1" applyFill="1" applyBorder="1" applyAlignment="1">
      <alignment horizontal="centerContinuous"/>
    </xf>
    <xf numFmtId="38" fontId="35" fillId="2" borderId="0" xfId="22" applyFont="1" applyFill="1" applyBorder="1" applyAlignment="1">
      <alignment horizontal="centerContinuous"/>
    </xf>
    <xf numFmtId="38" fontId="35" fillId="2" borderId="4" xfId="22" applyFont="1" applyFill="1" applyBorder="1" applyAlignment="1">
      <alignment horizontal="centerContinuous"/>
    </xf>
    <xf numFmtId="9" fontId="35" fillId="7" borderId="321" xfId="22" applyNumberFormat="1" applyFont="1" applyFill="1" applyBorder="1" applyAlignment="1"/>
    <xf numFmtId="9" fontId="35" fillId="7" borderId="276" xfId="22" applyNumberFormat="1" applyFont="1" applyFill="1" applyBorder="1" applyAlignment="1"/>
    <xf numFmtId="9" fontId="35" fillId="7" borderId="121" xfId="22" applyNumberFormat="1" applyFont="1" applyFill="1" applyBorder="1" applyAlignment="1"/>
    <xf numFmtId="9" fontId="35" fillId="7" borderId="117" xfId="22" applyNumberFormat="1" applyFont="1" applyFill="1" applyBorder="1" applyAlignment="1"/>
    <xf numFmtId="9" fontId="35" fillId="7" borderId="322" xfId="22" applyNumberFormat="1" applyFont="1" applyFill="1" applyBorder="1" applyAlignment="1"/>
    <xf numFmtId="0" fontId="8" fillId="0" borderId="225" xfId="17" applyFont="1" applyFill="1" applyBorder="1" applyAlignment="1">
      <alignment vertical="top" wrapText="1"/>
    </xf>
    <xf numFmtId="0" fontId="8" fillId="0" borderId="3" xfId="17" applyFont="1" applyBorder="1" applyAlignment="1">
      <alignment horizontal="left" vertical="center" wrapText="1"/>
    </xf>
    <xf numFmtId="0" fontId="8" fillId="0" borderId="1" xfId="17" applyFont="1" applyBorder="1" applyAlignment="1">
      <alignment horizontal="left" vertical="center" wrapText="1"/>
    </xf>
    <xf numFmtId="0" fontId="8" fillId="0" borderId="5" xfId="1" applyFont="1" applyFill="1" applyBorder="1" applyAlignment="1">
      <alignment horizontal="center" vertical="center"/>
    </xf>
    <xf numFmtId="0" fontId="14" fillId="0" borderId="22" xfId="14" applyFont="1" applyFill="1" applyBorder="1" applyAlignment="1">
      <alignment vertical="center"/>
    </xf>
    <xf numFmtId="0" fontId="14" fillId="0" borderId="26" xfId="14" applyFont="1" applyFill="1" applyBorder="1" applyAlignment="1">
      <alignment vertical="center"/>
    </xf>
    <xf numFmtId="0" fontId="14" fillId="0" borderId="135" xfId="14" applyFont="1" applyFill="1" applyBorder="1" applyAlignment="1">
      <alignment vertical="center"/>
    </xf>
    <xf numFmtId="0" fontId="14" fillId="0" borderId="168" xfId="14" applyFont="1" applyFill="1" applyBorder="1" applyAlignment="1">
      <alignment vertical="center"/>
    </xf>
    <xf numFmtId="0" fontId="14" fillId="0" borderId="3" xfId="14" applyFont="1" applyFill="1" applyBorder="1" applyAlignment="1">
      <alignment vertical="center"/>
    </xf>
    <xf numFmtId="0" fontId="14" fillId="0" borderId="30" xfId="14" applyFont="1" applyFill="1" applyBorder="1" applyAlignment="1">
      <alignment vertical="center"/>
    </xf>
    <xf numFmtId="0" fontId="8" fillId="0" borderId="1" xfId="14" applyFont="1" applyFill="1" applyBorder="1" applyAlignment="1">
      <alignment vertical="center" shrinkToFit="1"/>
    </xf>
    <xf numFmtId="0" fontId="45" fillId="0" borderId="205" xfId="6" applyFont="1" applyFill="1" applyBorder="1" applyAlignment="1">
      <alignment horizontal="center" vertical="center"/>
    </xf>
    <xf numFmtId="3" fontId="45" fillId="0" borderId="241" xfId="6" applyNumberFormat="1" applyFont="1" applyFill="1" applyBorder="1" applyAlignment="1">
      <alignment horizontal="right" vertical="center"/>
    </xf>
    <xf numFmtId="0" fontId="107" fillId="0" borderId="205" xfId="6" applyFont="1" applyFill="1" applyBorder="1" applyAlignment="1">
      <alignment horizontal="center" vertical="center"/>
    </xf>
    <xf numFmtId="3" fontId="107" fillId="0" borderId="241" xfId="6" applyNumberFormat="1" applyFont="1" applyFill="1" applyBorder="1" applyAlignment="1">
      <alignment horizontal="right" vertical="center"/>
    </xf>
    <xf numFmtId="3" fontId="45" fillId="0" borderId="323" xfId="6" applyNumberFormat="1" applyFont="1" applyFill="1" applyBorder="1" applyAlignment="1">
      <alignment horizontal="right" vertical="center"/>
    </xf>
    <xf numFmtId="3" fontId="45" fillId="0" borderId="324" xfId="6" applyNumberFormat="1" applyFont="1" applyFill="1" applyBorder="1" applyAlignment="1">
      <alignment horizontal="right" vertical="center"/>
    </xf>
    <xf numFmtId="3" fontId="45" fillId="0" borderId="246" xfId="6" applyNumberFormat="1" applyFont="1" applyFill="1" applyBorder="1" applyAlignment="1">
      <alignment horizontal="right" vertical="center"/>
    </xf>
    <xf numFmtId="0" fontId="45" fillId="9" borderId="325" xfId="6" applyFont="1" applyFill="1" applyBorder="1" applyAlignment="1">
      <alignment horizontal="left" vertical="center"/>
    </xf>
    <xf numFmtId="0" fontId="45" fillId="0" borderId="326" xfId="6" applyFont="1" applyFill="1" applyBorder="1" applyAlignment="1">
      <alignment horizontal="center" vertical="center"/>
    </xf>
    <xf numFmtId="0" fontId="45" fillId="9" borderId="220" xfId="6" applyFont="1" applyFill="1" applyBorder="1" applyAlignment="1">
      <alignment horizontal="left" vertical="center"/>
    </xf>
    <xf numFmtId="0" fontId="45" fillId="0" borderId="42" xfId="6" applyFont="1" applyFill="1" applyBorder="1" applyAlignment="1">
      <alignment horizontal="center" vertical="center"/>
    </xf>
    <xf numFmtId="0" fontId="45" fillId="9" borderId="212" xfId="6" applyFont="1" applyFill="1" applyBorder="1" applyAlignment="1">
      <alignment horizontal="left" vertical="center"/>
    </xf>
    <xf numFmtId="0" fontId="45" fillId="0" borderId="58" xfId="6" applyFont="1" applyFill="1" applyBorder="1" applyAlignment="1">
      <alignment horizontal="center" vertical="center"/>
    </xf>
    <xf numFmtId="3" fontId="45" fillId="0" borderId="188" xfId="6" applyNumberFormat="1" applyFont="1" applyFill="1" applyBorder="1" applyAlignment="1">
      <alignment horizontal="right" vertical="center"/>
    </xf>
    <xf numFmtId="3" fontId="45" fillId="0" borderId="328" xfId="6" applyNumberFormat="1" applyFont="1" applyFill="1" applyBorder="1" applyAlignment="1">
      <alignment horizontal="right" vertical="center"/>
    </xf>
    <xf numFmtId="3" fontId="45" fillId="0" borderId="204" xfId="6" applyNumberFormat="1" applyFont="1" applyFill="1" applyBorder="1" applyAlignment="1">
      <alignment horizontal="right" vertical="center"/>
    </xf>
    <xf numFmtId="3" fontId="45" fillId="9" borderId="330" xfId="6" applyNumberFormat="1" applyFont="1" applyFill="1" applyBorder="1" applyAlignment="1">
      <alignment horizontal="right" vertical="center"/>
    </xf>
    <xf numFmtId="3" fontId="45" fillId="9" borderId="328" xfId="6" applyNumberFormat="1" applyFont="1" applyFill="1" applyBorder="1" applyAlignment="1">
      <alignment horizontal="right" vertical="center"/>
    </xf>
    <xf numFmtId="3" fontId="45" fillId="9" borderId="331" xfId="6" applyNumberFormat="1" applyFont="1" applyFill="1" applyBorder="1" applyAlignment="1">
      <alignment horizontal="right" vertical="center"/>
    </xf>
    <xf numFmtId="3" fontId="45" fillId="0" borderId="213" xfId="6" applyNumberFormat="1" applyFont="1" applyFill="1" applyBorder="1" applyAlignment="1">
      <alignment horizontal="right" vertical="center"/>
    </xf>
    <xf numFmtId="3" fontId="107" fillId="0" borderId="204" xfId="6" applyNumberFormat="1" applyFont="1" applyFill="1" applyBorder="1" applyAlignment="1">
      <alignment horizontal="right" vertical="center"/>
    </xf>
    <xf numFmtId="3" fontId="45" fillId="9" borderId="332" xfId="6" applyNumberFormat="1" applyFont="1" applyFill="1" applyBorder="1" applyAlignment="1">
      <alignment horizontal="right" vertical="center"/>
    </xf>
    <xf numFmtId="3" fontId="45" fillId="0" borderId="205" xfId="6" applyNumberFormat="1" applyFont="1" applyFill="1" applyBorder="1" applyAlignment="1">
      <alignment horizontal="right" vertical="center"/>
    </xf>
    <xf numFmtId="3" fontId="45" fillId="9" borderId="196" xfId="6" applyNumberFormat="1" applyFont="1" applyFill="1" applyBorder="1" applyAlignment="1">
      <alignment horizontal="right" vertical="center"/>
    </xf>
    <xf numFmtId="3" fontId="45" fillId="9" borderId="199" xfId="6" applyNumberFormat="1" applyFont="1" applyFill="1" applyBorder="1" applyAlignment="1">
      <alignment horizontal="right" vertical="center"/>
    </xf>
    <xf numFmtId="3" fontId="45" fillId="9" borderId="202" xfId="6" applyNumberFormat="1" applyFont="1" applyFill="1" applyBorder="1" applyAlignment="1">
      <alignment horizontal="right" vertical="center"/>
    </xf>
    <xf numFmtId="3" fontId="45" fillId="0" borderId="39" xfId="6" applyNumberFormat="1" applyFont="1" applyFill="1" applyBorder="1" applyAlignment="1">
      <alignment horizontal="right" vertical="center"/>
    </xf>
    <xf numFmtId="3" fontId="107" fillId="0" borderId="205" xfId="6" applyNumberFormat="1" applyFont="1" applyFill="1" applyBorder="1" applyAlignment="1">
      <alignment horizontal="right" vertical="center"/>
    </xf>
    <xf numFmtId="3" fontId="45" fillId="9" borderId="306" xfId="6" applyNumberFormat="1" applyFont="1" applyFill="1" applyBorder="1" applyAlignment="1">
      <alignment horizontal="right" vertical="center"/>
    </xf>
    <xf numFmtId="3" fontId="45" fillId="0" borderId="333" xfId="6" applyNumberFormat="1" applyFont="1" applyFill="1" applyBorder="1" applyAlignment="1">
      <alignment horizontal="right" vertical="center"/>
    </xf>
    <xf numFmtId="3" fontId="45" fillId="0" borderId="334" xfId="6" applyNumberFormat="1" applyFont="1" applyFill="1" applyBorder="1" applyAlignment="1">
      <alignment horizontal="right" vertical="center"/>
    </xf>
    <xf numFmtId="3" fontId="45" fillId="0" borderId="335" xfId="6" applyNumberFormat="1" applyFont="1" applyFill="1" applyBorder="1" applyAlignment="1">
      <alignment horizontal="right" vertical="center"/>
    </xf>
    <xf numFmtId="3" fontId="45" fillId="0" borderId="336" xfId="6" applyNumberFormat="1" applyFont="1" applyFill="1" applyBorder="1" applyAlignment="1">
      <alignment horizontal="right" vertical="center"/>
    </xf>
    <xf numFmtId="3" fontId="45" fillId="0" borderId="337" xfId="6" applyNumberFormat="1" applyFont="1" applyFill="1" applyBorder="1" applyAlignment="1">
      <alignment horizontal="right" vertical="center"/>
    </xf>
    <xf numFmtId="3" fontId="45" fillId="0" borderId="338" xfId="6" applyNumberFormat="1" applyFont="1" applyFill="1" applyBorder="1" applyAlignment="1">
      <alignment horizontal="right" vertical="center"/>
    </xf>
    <xf numFmtId="3" fontId="45" fillId="0" borderId="327" xfId="6" applyNumberFormat="1" applyFont="1" applyFill="1" applyBorder="1" applyAlignment="1">
      <alignment horizontal="right" vertical="center"/>
    </xf>
    <xf numFmtId="3" fontId="45" fillId="9" borderId="339" xfId="6" applyNumberFormat="1" applyFont="1" applyFill="1" applyBorder="1" applyAlignment="1">
      <alignment horizontal="right" vertical="center"/>
    </xf>
    <xf numFmtId="3" fontId="45" fillId="9" borderId="334" xfId="6" applyNumberFormat="1" applyFont="1" applyFill="1" applyBorder="1" applyAlignment="1">
      <alignment horizontal="right" vertical="center"/>
    </xf>
    <xf numFmtId="3" fontId="45" fillId="9" borderId="340" xfId="6" applyNumberFormat="1" applyFont="1" applyFill="1" applyBorder="1" applyAlignment="1">
      <alignment horizontal="right" vertical="center"/>
    </xf>
    <xf numFmtId="3" fontId="45" fillId="0" borderId="341" xfId="6" applyNumberFormat="1" applyFont="1" applyFill="1" applyBorder="1" applyAlignment="1">
      <alignment horizontal="right" vertical="center"/>
    </xf>
    <xf numFmtId="3" fontId="107" fillId="0" borderId="327" xfId="6" applyNumberFormat="1" applyFont="1" applyFill="1" applyBorder="1" applyAlignment="1">
      <alignment horizontal="right" vertical="center"/>
    </xf>
    <xf numFmtId="3" fontId="45" fillId="9" borderId="342" xfId="6" applyNumberFormat="1" applyFont="1" applyFill="1" applyBorder="1" applyAlignment="1">
      <alignment horizontal="right" vertical="center"/>
    </xf>
    <xf numFmtId="3" fontId="107" fillId="0" borderId="338" xfId="6" applyNumberFormat="1" applyFont="1" applyFill="1" applyBorder="1" applyAlignment="1">
      <alignment horizontal="right" vertical="center"/>
    </xf>
    <xf numFmtId="3" fontId="45" fillId="9" borderId="31" xfId="6" applyNumberFormat="1" applyFont="1" applyFill="1" applyBorder="1" applyAlignment="1">
      <alignment horizontal="right" vertical="center"/>
    </xf>
    <xf numFmtId="3" fontId="45" fillId="9" borderId="245" xfId="6" applyNumberFormat="1" applyFont="1" applyFill="1" applyBorder="1" applyAlignment="1">
      <alignment horizontal="right" vertical="center"/>
    </xf>
    <xf numFmtId="3" fontId="45" fillId="0" borderId="343" xfId="6" applyNumberFormat="1" applyFont="1" applyFill="1" applyBorder="1" applyAlignment="1">
      <alignment horizontal="right" vertical="center"/>
    </xf>
    <xf numFmtId="3" fontId="45" fillId="9" borderId="329" xfId="6" applyNumberFormat="1" applyFont="1" applyFill="1" applyBorder="1" applyAlignment="1">
      <alignment horizontal="right" vertical="center"/>
    </xf>
    <xf numFmtId="3" fontId="45" fillId="0" borderId="271" xfId="6" applyNumberFormat="1" applyFont="1" applyFill="1" applyBorder="1" applyAlignment="1">
      <alignment horizontal="right" vertical="center"/>
    </xf>
    <xf numFmtId="3" fontId="45" fillId="0" borderId="330" xfId="6" applyNumberFormat="1" applyFont="1" applyFill="1" applyBorder="1" applyAlignment="1">
      <alignment horizontal="right" vertical="center"/>
    </xf>
    <xf numFmtId="3" fontId="45" fillId="0" borderId="331" xfId="6" applyNumberFormat="1" applyFont="1" applyFill="1" applyBorder="1" applyAlignment="1">
      <alignment horizontal="right" vertical="center"/>
    </xf>
    <xf numFmtId="3" fontId="45" fillId="9" borderId="58" xfId="6" applyNumberFormat="1" applyFont="1" applyFill="1" applyBorder="1" applyAlignment="1">
      <alignment horizontal="right" vertical="center"/>
    </xf>
    <xf numFmtId="3" fontId="45" fillId="9" borderId="42" xfId="6" applyNumberFormat="1" applyFont="1" applyFill="1" applyBorder="1" applyAlignment="1">
      <alignment horizontal="right" vertical="center"/>
    </xf>
    <xf numFmtId="3" fontId="45" fillId="0" borderId="344" xfId="6" applyNumberFormat="1" applyFont="1" applyFill="1" applyBorder="1" applyAlignment="1">
      <alignment horizontal="right" vertical="center"/>
    </xf>
    <xf numFmtId="3" fontId="45" fillId="9" borderId="326" xfId="6" applyNumberFormat="1" applyFont="1" applyFill="1" applyBorder="1" applyAlignment="1">
      <alignment horizontal="right" vertical="center"/>
    </xf>
    <xf numFmtId="3" fontId="45" fillId="0" borderId="229" xfId="6" applyNumberFormat="1" applyFont="1" applyFill="1" applyBorder="1" applyAlignment="1">
      <alignment horizontal="right" vertical="center"/>
    </xf>
    <xf numFmtId="3" fontId="45" fillId="9" borderId="333" xfId="6" applyNumberFormat="1" applyFont="1" applyFill="1" applyBorder="1" applyAlignment="1">
      <alignment horizontal="right" vertical="center"/>
    </xf>
    <xf numFmtId="3" fontId="45" fillId="9" borderId="335" xfId="6" applyNumberFormat="1" applyFont="1" applyFill="1" applyBorder="1" applyAlignment="1">
      <alignment horizontal="right" vertical="center"/>
    </xf>
    <xf numFmtId="3" fontId="45" fillId="0" borderId="345" xfId="6" applyNumberFormat="1" applyFont="1" applyFill="1" applyBorder="1" applyAlignment="1">
      <alignment horizontal="right" vertical="center"/>
    </xf>
    <xf numFmtId="3" fontId="45" fillId="9" borderId="337" xfId="6" applyNumberFormat="1" applyFont="1" applyFill="1" applyBorder="1" applyAlignment="1">
      <alignment horizontal="right" vertical="center"/>
    </xf>
    <xf numFmtId="3" fontId="45" fillId="0" borderId="346" xfId="6" applyNumberFormat="1" applyFont="1" applyFill="1" applyBorder="1" applyAlignment="1">
      <alignment horizontal="right" vertical="center"/>
    </xf>
    <xf numFmtId="3" fontId="45" fillId="0" borderId="339" xfId="6" applyNumberFormat="1" applyFont="1" applyFill="1" applyBorder="1" applyAlignment="1">
      <alignment horizontal="right" vertical="center"/>
    </xf>
    <xf numFmtId="3" fontId="45" fillId="0" borderId="340" xfId="6" applyNumberFormat="1" applyFont="1" applyFill="1" applyBorder="1" applyAlignment="1">
      <alignment horizontal="right" vertical="center"/>
    </xf>
    <xf numFmtId="38" fontId="14" fillId="0" borderId="1" xfId="22" applyFont="1" applyFill="1" applyBorder="1" applyAlignment="1">
      <alignment vertical="center"/>
    </xf>
    <xf numFmtId="38" fontId="14" fillId="9" borderId="26" xfId="22" applyFont="1" applyFill="1" applyBorder="1" applyAlignment="1">
      <alignment vertical="center"/>
    </xf>
    <xf numFmtId="38" fontId="14" fillId="0" borderId="10" xfId="22" applyFont="1" applyFill="1" applyBorder="1" applyAlignment="1">
      <alignment vertical="center"/>
    </xf>
    <xf numFmtId="38" fontId="14" fillId="0" borderId="163" xfId="22" applyFont="1" applyFill="1" applyBorder="1" applyAlignment="1">
      <alignment vertical="center"/>
    </xf>
    <xf numFmtId="38" fontId="14" fillId="0" borderId="26" xfId="22" applyFont="1" applyFill="1" applyBorder="1" applyAlignment="1">
      <alignment vertical="center"/>
    </xf>
    <xf numFmtId="38" fontId="14" fillId="0" borderId="22" xfId="22" applyFont="1" applyFill="1" applyBorder="1" applyAlignment="1">
      <alignment vertical="center"/>
    </xf>
    <xf numFmtId="38" fontId="14" fillId="0" borderId="22" xfId="22" applyFont="1" applyFill="1" applyBorder="1" applyAlignment="1"/>
    <xf numFmtId="38" fontId="14" fillId="9" borderId="22" xfId="22" applyFont="1" applyFill="1" applyBorder="1" applyAlignment="1">
      <alignment vertical="center"/>
    </xf>
    <xf numFmtId="38" fontId="14" fillId="0" borderId="26" xfId="22" applyFont="1" applyFill="1" applyBorder="1" applyAlignment="1"/>
    <xf numFmtId="38" fontId="14" fillId="9" borderId="147" xfId="22" applyFont="1" applyFill="1" applyBorder="1" applyAlignment="1">
      <alignment vertical="center"/>
    </xf>
    <xf numFmtId="38" fontId="14" fillId="9" borderId="30" xfId="22" applyFont="1" applyFill="1" applyBorder="1" applyAlignment="1">
      <alignment vertical="center"/>
    </xf>
    <xf numFmtId="38" fontId="14" fillId="0" borderId="30" xfId="22" applyFont="1" applyFill="1" applyBorder="1" applyAlignment="1"/>
    <xf numFmtId="0" fontId="14" fillId="0" borderId="162" xfId="20" applyFont="1" applyFill="1" applyBorder="1" applyAlignment="1">
      <alignment horizontal="center" vertical="center"/>
    </xf>
    <xf numFmtId="0" fontId="14" fillId="0" borderId="129" xfId="20" applyFont="1" applyFill="1" applyBorder="1" applyAlignment="1">
      <alignment vertical="center"/>
    </xf>
    <xf numFmtId="0" fontId="14" fillId="0" borderId="18" xfId="20" applyFont="1" applyFill="1" applyBorder="1" applyAlignment="1">
      <alignment horizontal="center" vertical="center"/>
    </xf>
    <xf numFmtId="0" fontId="14" fillId="0" borderId="168" xfId="20" applyFont="1" applyFill="1" applyBorder="1" applyAlignment="1">
      <alignment horizontal="center" vertical="center"/>
    </xf>
    <xf numFmtId="0" fontId="8" fillId="0" borderId="224" xfId="17" applyFont="1" applyFill="1" applyBorder="1" applyAlignment="1">
      <alignment vertical="top" wrapText="1"/>
    </xf>
    <xf numFmtId="0" fontId="8" fillId="0" borderId="3" xfId="17" applyFont="1" applyBorder="1" applyAlignment="1">
      <alignment horizontal="center" vertical="center" wrapText="1"/>
    </xf>
    <xf numFmtId="0" fontId="8" fillId="0" borderId="1" xfId="17" applyFont="1" applyBorder="1" applyAlignment="1">
      <alignment horizontal="center" vertical="center" wrapText="1"/>
    </xf>
    <xf numFmtId="0" fontId="8" fillId="0" borderId="225" xfId="17" applyFont="1" applyFill="1" applyBorder="1" applyAlignment="1">
      <alignment horizontal="center" vertical="top" wrapText="1"/>
    </xf>
    <xf numFmtId="0" fontId="109" fillId="0" borderId="0" xfId="2" applyFont="1" applyAlignment="1">
      <alignment horizontal="center" vertical="center"/>
    </xf>
    <xf numFmtId="0" fontId="8" fillId="0" borderId="38" xfId="17" applyFont="1" applyBorder="1" applyAlignment="1">
      <alignment horizontal="left" vertical="center" wrapText="1"/>
    </xf>
    <xf numFmtId="0" fontId="8" fillId="0" borderId="107" xfId="17" applyFont="1" applyBorder="1" applyAlignment="1">
      <alignment horizontal="left" vertical="center" wrapText="1"/>
    </xf>
    <xf numFmtId="0" fontId="35" fillId="0" borderId="0" xfId="18" applyFont="1" applyFill="1" applyBorder="1" applyAlignment="1">
      <alignment horizontal="centerContinuous" vertical="center"/>
    </xf>
    <xf numFmtId="0" fontId="35" fillId="0" borderId="0" xfId="18" applyFont="1" applyFill="1" applyBorder="1" applyAlignment="1">
      <alignment horizontal="center" vertical="center"/>
    </xf>
    <xf numFmtId="0" fontId="14" fillId="0" borderId="204" xfId="18" applyFont="1" applyFill="1" applyBorder="1" applyAlignment="1">
      <alignment horizontal="centerContinuous" vertical="center" wrapText="1"/>
    </xf>
    <xf numFmtId="0" fontId="14" fillId="0" borderId="189" xfId="18" applyFont="1" applyFill="1" applyBorder="1" applyAlignment="1">
      <alignment horizontal="centerContinuous" vertical="center" wrapText="1"/>
    </xf>
    <xf numFmtId="0" fontId="49" fillId="0" borderId="35" xfId="18" applyFont="1" applyFill="1" applyBorder="1" applyAlignment="1">
      <alignment vertical="center"/>
    </xf>
    <xf numFmtId="0" fontId="14" fillId="0" borderId="267" xfId="18" applyFont="1" applyFill="1" applyBorder="1" applyAlignment="1">
      <alignment horizontal="centerContinuous" vertical="center" wrapText="1"/>
    </xf>
    <xf numFmtId="0" fontId="49" fillId="0" borderId="43" xfId="18" applyFont="1" applyFill="1" applyBorder="1" applyAlignment="1">
      <alignment vertical="center"/>
    </xf>
    <xf numFmtId="0" fontId="14" fillId="0" borderId="4" xfId="18" applyFont="1" applyFill="1" applyBorder="1" applyAlignment="1">
      <alignment horizontal="centerContinuous" vertical="center" wrapText="1"/>
    </xf>
    <xf numFmtId="0" fontId="49" fillId="0" borderId="247" xfId="18" applyFont="1" applyFill="1" applyBorder="1" applyAlignment="1">
      <alignment vertical="center"/>
    </xf>
    <xf numFmtId="0" fontId="14" fillId="0" borderId="10" xfId="18" applyFont="1" applyFill="1" applyBorder="1" applyAlignment="1">
      <alignment horizontal="centerContinuous" vertical="center" wrapText="1"/>
    </xf>
    <xf numFmtId="0" fontId="14" fillId="0" borderId="100" xfId="18" applyFont="1" applyFill="1" applyBorder="1" applyAlignment="1">
      <alignment vertical="center"/>
    </xf>
    <xf numFmtId="0" fontId="14" fillId="0" borderId="192" xfId="18" applyFont="1" applyFill="1" applyBorder="1" applyAlignment="1">
      <alignment horizontal="centerContinuous" vertical="center"/>
    </xf>
    <xf numFmtId="0" fontId="14" fillId="0" borderId="100" xfId="18" applyFont="1" applyFill="1" applyBorder="1" applyAlignment="1">
      <alignment horizontal="centerContinuous" vertical="center"/>
    </xf>
    <xf numFmtId="0" fontId="14" fillId="0" borderId="4" xfId="18" applyFont="1" applyFill="1" applyBorder="1" applyAlignment="1">
      <alignment horizontal="center" vertical="center" wrapText="1"/>
    </xf>
    <xf numFmtId="0" fontId="14" fillId="0" borderId="4" xfId="18" applyFont="1" applyFill="1" applyBorder="1" applyAlignment="1">
      <alignment horizontal="centerContinuous" vertical="center"/>
    </xf>
    <xf numFmtId="0" fontId="14" fillId="0" borderId="40" xfId="18" applyFont="1" applyFill="1" applyBorder="1" applyAlignment="1">
      <alignment horizontal="center" vertical="center" wrapText="1"/>
    </xf>
    <xf numFmtId="0" fontId="14" fillId="0" borderId="163" xfId="18" applyFont="1" applyFill="1" applyBorder="1" applyAlignment="1">
      <alignment horizontal="center" vertical="center" wrapText="1"/>
    </xf>
    <xf numFmtId="0" fontId="14" fillId="0" borderId="124" xfId="18" applyFont="1" applyFill="1" applyBorder="1" applyAlignment="1">
      <alignment horizontal="center" vertical="center" wrapText="1"/>
    </xf>
    <xf numFmtId="0" fontId="14" fillId="0" borderId="5" xfId="18" applyFont="1" applyFill="1" applyBorder="1" applyAlignment="1">
      <alignment horizontal="center" vertical="center" wrapText="1"/>
    </xf>
    <xf numFmtId="0" fontId="14" fillId="0" borderId="124" xfId="18" applyFont="1" applyFill="1" applyBorder="1" applyAlignment="1">
      <alignment horizontal="center" vertical="center"/>
    </xf>
    <xf numFmtId="0" fontId="14" fillId="0" borderId="5" xfId="18" applyFont="1" applyFill="1" applyBorder="1" applyAlignment="1">
      <alignment horizontal="center" vertical="center"/>
    </xf>
    <xf numFmtId="0" fontId="14" fillId="0" borderId="4" xfId="18" applyFont="1" applyFill="1" applyBorder="1" applyAlignment="1">
      <alignment horizontal="center" vertical="center"/>
    </xf>
    <xf numFmtId="0" fontId="8" fillId="0" borderId="180" xfId="17" applyFont="1" applyFill="1" applyBorder="1" applyAlignment="1">
      <alignment vertical="top" wrapText="1"/>
    </xf>
    <xf numFmtId="0" fontId="14" fillId="0" borderId="131" xfId="18" applyFont="1" applyFill="1" applyBorder="1" applyAlignment="1">
      <alignment horizontal="centerContinuous" vertical="center" wrapText="1"/>
    </xf>
    <xf numFmtId="0" fontId="14" fillId="0" borderId="131" xfId="18" applyFont="1" applyFill="1" applyBorder="1" applyAlignment="1">
      <alignment horizontal="centerContinuous" vertical="center"/>
    </xf>
    <xf numFmtId="0" fontId="8" fillId="0" borderId="3" xfId="17" applyFont="1" applyBorder="1" applyAlignment="1">
      <alignment horizontal="left" vertical="center" wrapText="1"/>
    </xf>
    <xf numFmtId="0" fontId="8" fillId="0" borderId="1" xfId="17" applyFont="1" applyBorder="1" applyAlignment="1">
      <alignment horizontal="left" vertical="center" wrapText="1"/>
    </xf>
    <xf numFmtId="0" fontId="14" fillId="0" borderId="131" xfId="18" applyFont="1" applyFill="1" applyBorder="1" applyAlignment="1">
      <alignment vertical="center"/>
    </xf>
    <xf numFmtId="0" fontId="14" fillId="0" borderId="129" xfId="18" applyFont="1" applyFill="1" applyBorder="1" applyAlignment="1">
      <alignment vertical="center" wrapText="1"/>
    </xf>
    <xf numFmtId="0" fontId="14" fillId="0" borderId="0" xfId="18" applyFont="1" applyFill="1" applyBorder="1" applyAlignment="1">
      <alignment vertical="center" wrapText="1"/>
    </xf>
    <xf numFmtId="0" fontId="14" fillId="0" borderId="39" xfId="18" applyFont="1" applyFill="1" applyBorder="1" applyAlignment="1">
      <alignment vertical="center" wrapText="1"/>
    </xf>
    <xf numFmtId="0" fontId="14" fillId="0" borderId="4" xfId="18" applyFont="1" applyFill="1" applyBorder="1" applyAlignment="1">
      <alignment vertical="center"/>
    </xf>
    <xf numFmtId="0" fontId="14" fillId="0" borderId="224" xfId="18" applyFont="1" applyFill="1" applyBorder="1" applyAlignment="1">
      <alignment vertical="center"/>
    </xf>
    <xf numFmtId="0" fontId="14" fillId="0" borderId="255" xfId="18" applyFont="1" applyFill="1" applyBorder="1" applyAlignment="1">
      <alignment vertical="top" wrapText="1"/>
    </xf>
    <xf numFmtId="0" fontId="14" fillId="0" borderId="214" xfId="18" applyFont="1" applyFill="1" applyBorder="1" applyAlignment="1">
      <alignment vertical="center" wrapText="1"/>
    </xf>
    <xf numFmtId="0" fontId="14" fillId="0" borderId="175" xfId="14" applyFont="1" applyBorder="1" applyAlignment="1">
      <alignment horizontal="center" vertical="center" wrapText="1"/>
    </xf>
    <xf numFmtId="0" fontId="14" fillId="0" borderId="192" xfId="14" applyFont="1" applyBorder="1" applyAlignment="1">
      <alignment horizontal="center" vertical="center"/>
    </xf>
    <xf numFmtId="0" fontId="14" fillId="0" borderId="124" xfId="14" applyFont="1" applyBorder="1" applyAlignment="1">
      <alignment horizontal="left" vertical="center" wrapText="1"/>
    </xf>
    <xf numFmtId="0" fontId="42" fillId="0" borderId="0" xfId="9" applyFont="1" applyAlignment="1">
      <alignment horizontal="center" vertical="center"/>
    </xf>
    <xf numFmtId="0" fontId="8" fillId="0" borderId="140" xfId="6" applyFont="1" applyBorder="1" applyAlignment="1">
      <alignment horizontal="center" vertical="center"/>
    </xf>
    <xf numFmtId="0" fontId="8" fillId="0" borderId="38" xfId="17" applyFont="1" applyBorder="1" applyAlignment="1">
      <alignment horizontal="left" vertical="center" wrapText="1"/>
    </xf>
    <xf numFmtId="0" fontId="8" fillId="0" borderId="107" xfId="17" applyFont="1" applyBorder="1" applyAlignment="1">
      <alignment horizontal="left" vertical="center" wrapText="1"/>
    </xf>
    <xf numFmtId="0" fontId="14" fillId="0" borderId="124" xfId="14" applyFont="1" applyBorder="1" applyAlignment="1">
      <alignment horizontal="center" vertical="center" wrapText="1"/>
    </xf>
    <xf numFmtId="0" fontId="14" fillId="0" borderId="175" xfId="14" applyFont="1" applyBorder="1" applyAlignment="1">
      <alignment horizontal="center" vertical="center" wrapText="1"/>
    </xf>
    <xf numFmtId="0" fontId="14" fillId="0" borderId="124" xfId="14" applyFont="1" applyBorder="1" applyAlignment="1">
      <alignment horizontal="center" vertical="center" textRotation="255"/>
    </xf>
    <xf numFmtId="0" fontId="14" fillId="0" borderId="261" xfId="14" applyFont="1" applyBorder="1" applyAlignment="1">
      <alignment horizontal="center" vertical="center"/>
    </xf>
    <xf numFmtId="0" fontId="26" fillId="0" borderId="1" xfId="15" applyFont="1" applyFill="1" applyBorder="1" applyAlignment="1">
      <alignment horizontal="justify" vertical="center" wrapText="1"/>
    </xf>
    <xf numFmtId="38" fontId="35" fillId="2" borderId="77" xfId="7" applyFont="1" applyFill="1" applyBorder="1" applyAlignment="1"/>
    <xf numFmtId="0" fontId="98" fillId="0" borderId="0" xfId="18" applyFont="1" applyFill="1" applyAlignment="1">
      <alignment vertical="center"/>
    </xf>
    <xf numFmtId="0" fontId="14" fillId="0" borderId="187" xfId="18" applyFont="1" applyFill="1" applyBorder="1" applyAlignment="1">
      <alignment horizontal="left" vertical="top" shrinkToFit="1"/>
    </xf>
    <xf numFmtId="0" fontId="14" fillId="0" borderId="179" xfId="18" applyFont="1" applyFill="1" applyBorder="1" applyAlignment="1">
      <alignment vertical="center" wrapText="1"/>
    </xf>
    <xf numFmtId="0" fontId="14" fillId="0" borderId="348" xfId="18" applyFont="1" applyFill="1" applyBorder="1" applyAlignment="1">
      <alignment vertical="top"/>
    </xf>
    <xf numFmtId="0" fontId="14" fillId="0" borderId="349" xfId="18" applyFont="1" applyFill="1" applyBorder="1" applyAlignment="1">
      <alignment vertical="top"/>
    </xf>
    <xf numFmtId="0" fontId="14" fillId="9" borderId="231" xfId="18" applyFont="1" applyFill="1" applyBorder="1" applyAlignment="1">
      <alignment horizontal="center" vertical="top" wrapText="1"/>
    </xf>
    <xf numFmtId="0" fontId="14" fillId="0" borderId="266" xfId="18" applyFont="1" applyFill="1" applyBorder="1" applyAlignment="1">
      <alignment horizontal="center" vertical="center" shrinkToFit="1"/>
    </xf>
    <xf numFmtId="0" fontId="14" fillId="0" borderId="233" xfId="18" applyFont="1" applyFill="1" applyBorder="1" applyAlignment="1">
      <alignment horizontal="left" vertical="top" shrinkToFit="1"/>
    </xf>
    <xf numFmtId="0" fontId="8" fillId="0" borderId="129" xfId="18" applyFont="1" applyFill="1" applyBorder="1" applyAlignment="1">
      <alignment vertical="center" wrapText="1"/>
    </xf>
    <xf numFmtId="0" fontId="14" fillId="0" borderId="249" xfId="18" applyFont="1" applyFill="1" applyBorder="1" applyAlignment="1">
      <alignment horizontal="center" vertical="center" wrapText="1"/>
    </xf>
    <xf numFmtId="0" fontId="14" fillId="0" borderId="262" xfId="18" applyFont="1" applyFill="1" applyBorder="1" applyAlignment="1">
      <alignment horizontal="left" vertical="center" wrapText="1"/>
    </xf>
    <xf numFmtId="0" fontId="14" fillId="0" borderId="269" xfId="18" applyFont="1" applyFill="1" applyBorder="1" applyAlignment="1">
      <alignment horizontal="left" vertical="center" wrapText="1"/>
    </xf>
    <xf numFmtId="0" fontId="87" fillId="0" borderId="254" xfId="18" applyFont="1" applyFill="1" applyBorder="1" applyAlignment="1">
      <alignment vertical="top" wrapText="1"/>
    </xf>
    <xf numFmtId="0" fontId="14" fillId="0" borderId="255" xfId="18" applyFont="1" applyFill="1" applyBorder="1" applyAlignment="1">
      <alignment horizontal="center" vertical="center" wrapText="1"/>
    </xf>
    <xf numFmtId="0" fontId="92" fillId="0" borderId="0" xfId="17" applyFont="1" applyFill="1" applyAlignment="1">
      <alignment horizontal="center" vertical="center"/>
    </xf>
    <xf numFmtId="0" fontId="16" fillId="0" borderId="0" xfId="17" applyFont="1" applyFill="1" applyAlignment="1">
      <alignment horizontal="center" vertical="center"/>
    </xf>
    <xf numFmtId="0" fontId="93" fillId="0" borderId="116" xfId="17" applyFont="1" applyFill="1" applyBorder="1" applyAlignment="1">
      <alignment horizontal="center" vertical="center"/>
    </xf>
    <xf numFmtId="0" fontId="93" fillId="0" borderId="276" xfId="17" applyFont="1" applyFill="1" applyBorder="1" applyAlignment="1">
      <alignment horizontal="center" vertical="center"/>
    </xf>
    <xf numFmtId="0" fontId="16" fillId="0" borderId="283" xfId="17" applyFont="1" applyFill="1" applyBorder="1" applyAlignment="1">
      <alignment horizontal="center"/>
    </xf>
    <xf numFmtId="0" fontId="16" fillId="0" borderId="284" xfId="17" applyFont="1" applyFill="1" applyBorder="1" applyAlignment="1">
      <alignment horizontal="left"/>
    </xf>
    <xf numFmtId="0" fontId="16" fillId="0" borderId="293" xfId="17" applyFont="1" applyFill="1" applyBorder="1" applyAlignment="1">
      <alignment horizontal="center"/>
    </xf>
    <xf numFmtId="0" fontId="16" fillId="0" borderId="133" xfId="17" applyFont="1" applyFill="1" applyBorder="1" applyAlignment="1">
      <alignment horizontal="left"/>
    </xf>
    <xf numFmtId="0" fontId="16" fillId="0" borderId="280" xfId="17" applyFont="1" applyFill="1" applyBorder="1" applyAlignment="1">
      <alignment horizontal="left"/>
    </xf>
    <xf numFmtId="0" fontId="16" fillId="0" borderId="171" xfId="17" applyFont="1" applyFill="1" applyBorder="1" applyAlignment="1">
      <alignment horizontal="center"/>
    </xf>
    <xf numFmtId="0" fontId="86" fillId="0" borderId="0" xfId="5" applyFont="1" applyFill="1"/>
    <xf numFmtId="190" fontId="14" fillId="0" borderId="157" xfId="19" applyNumberFormat="1" applyFont="1" applyBorder="1" applyAlignment="1">
      <alignment horizontal="center" vertical="center" shrinkToFit="1"/>
    </xf>
    <xf numFmtId="0" fontId="14" fillId="0" borderId="130" xfId="14" applyFont="1" applyBorder="1" applyAlignment="1">
      <alignment vertical="center" shrinkToFit="1"/>
    </xf>
    <xf numFmtId="3" fontId="45" fillId="0" borderId="32" xfId="6" applyNumberFormat="1" applyFont="1" applyFill="1" applyBorder="1" applyAlignment="1">
      <alignment horizontal="right" vertical="center"/>
    </xf>
    <xf numFmtId="3" fontId="45" fillId="0" borderId="350" xfId="6" applyNumberFormat="1" applyFont="1" applyFill="1" applyBorder="1" applyAlignment="1">
      <alignment horizontal="right" vertical="center"/>
    </xf>
    <xf numFmtId="3" fontId="45" fillId="0" borderId="10" xfId="6" applyNumberFormat="1" applyFont="1" applyFill="1" applyBorder="1" applyAlignment="1">
      <alignment horizontal="right" vertical="center"/>
    </xf>
    <xf numFmtId="3" fontId="45" fillId="0" borderId="138" xfId="6" applyNumberFormat="1" applyFont="1" applyFill="1" applyBorder="1" applyAlignment="1">
      <alignment horizontal="right" vertical="center"/>
    </xf>
    <xf numFmtId="3" fontId="45" fillId="0" borderId="351" xfId="6" applyNumberFormat="1" applyFont="1" applyFill="1" applyBorder="1" applyAlignment="1">
      <alignment horizontal="right" vertical="center"/>
    </xf>
    <xf numFmtId="3" fontId="45" fillId="0" borderId="37" xfId="6" applyNumberFormat="1" applyFont="1" applyFill="1" applyBorder="1" applyAlignment="1">
      <alignment horizontal="right" vertical="center"/>
    </xf>
    <xf numFmtId="3" fontId="45" fillId="0" borderId="189" xfId="6" applyNumberFormat="1" applyFont="1" applyFill="1" applyBorder="1" applyAlignment="1">
      <alignment horizontal="right" vertical="center"/>
    </xf>
    <xf numFmtId="3" fontId="45" fillId="9" borderId="352" xfId="6" applyNumberFormat="1" applyFont="1" applyFill="1" applyBorder="1" applyAlignment="1">
      <alignment horizontal="right" vertical="center"/>
    </xf>
    <xf numFmtId="3" fontId="45" fillId="9" borderId="350" xfId="6" applyNumberFormat="1" applyFont="1" applyFill="1" applyBorder="1" applyAlignment="1">
      <alignment horizontal="right" vertical="center"/>
    </xf>
    <xf numFmtId="3" fontId="45" fillId="9" borderId="353" xfId="6" applyNumberFormat="1" applyFont="1" applyFill="1" applyBorder="1" applyAlignment="1">
      <alignment horizontal="right" vertical="center"/>
    </xf>
    <xf numFmtId="3" fontId="45" fillId="9" borderId="354" xfId="6" applyNumberFormat="1" applyFont="1" applyFill="1" applyBorder="1" applyAlignment="1">
      <alignment horizontal="right" vertical="center"/>
    </xf>
    <xf numFmtId="3" fontId="107" fillId="0" borderId="37" xfId="6" applyNumberFormat="1" applyFont="1" applyFill="1" applyBorder="1" applyAlignment="1">
      <alignment horizontal="right" vertical="center"/>
    </xf>
    <xf numFmtId="3" fontId="45" fillId="0" borderId="274" xfId="6" applyNumberFormat="1" applyFont="1" applyFill="1" applyBorder="1" applyAlignment="1">
      <alignment horizontal="right" vertical="center"/>
    </xf>
    <xf numFmtId="3" fontId="45" fillId="0" borderId="355" xfId="6" applyNumberFormat="1" applyFont="1" applyFill="1" applyBorder="1" applyAlignment="1">
      <alignment horizontal="right" vertical="center"/>
    </xf>
    <xf numFmtId="3" fontId="45" fillId="0" borderId="356" xfId="6" applyNumberFormat="1" applyFont="1" applyFill="1" applyBorder="1" applyAlignment="1">
      <alignment horizontal="right" vertical="center"/>
    </xf>
    <xf numFmtId="3" fontId="45" fillId="0" borderId="357" xfId="6" applyNumberFormat="1" applyFont="1" applyFill="1" applyBorder="1" applyAlignment="1">
      <alignment horizontal="right" vertical="center"/>
    </xf>
    <xf numFmtId="3" fontId="45" fillId="0" borderId="358" xfId="6" applyNumberFormat="1" applyFont="1" applyFill="1" applyBorder="1" applyAlignment="1">
      <alignment horizontal="right" vertical="center"/>
    </xf>
    <xf numFmtId="3" fontId="45" fillId="0" borderId="206" xfId="6" applyNumberFormat="1" applyFont="1" applyFill="1" applyBorder="1" applyAlignment="1">
      <alignment horizontal="right" vertical="center"/>
    </xf>
    <xf numFmtId="3" fontId="45" fillId="0" borderId="277" xfId="6" applyNumberFormat="1" applyFont="1" applyFill="1" applyBorder="1" applyAlignment="1">
      <alignment horizontal="right" vertical="center"/>
    </xf>
    <xf numFmtId="3" fontId="45" fillId="9" borderId="359" xfId="6" applyNumberFormat="1" applyFont="1" applyFill="1" applyBorder="1" applyAlignment="1">
      <alignment horizontal="right" vertical="center"/>
    </xf>
    <xf numFmtId="3" fontId="45" fillId="9" borderId="355" xfId="6" applyNumberFormat="1" applyFont="1" applyFill="1" applyBorder="1" applyAlignment="1">
      <alignment horizontal="right" vertical="center"/>
    </xf>
    <xf numFmtId="3" fontId="45" fillId="9" borderId="360" xfId="6" applyNumberFormat="1" applyFont="1" applyFill="1" applyBorder="1" applyAlignment="1">
      <alignment horizontal="right" vertical="center"/>
    </xf>
    <xf numFmtId="3" fontId="45" fillId="9" borderId="361" xfId="6" applyNumberFormat="1" applyFont="1" applyFill="1" applyBorder="1" applyAlignment="1">
      <alignment horizontal="right" vertical="center"/>
    </xf>
    <xf numFmtId="3" fontId="107" fillId="0" borderId="206" xfId="6" applyNumberFormat="1" applyFont="1" applyFill="1" applyBorder="1" applyAlignment="1">
      <alignment horizontal="right" vertical="center"/>
    </xf>
    <xf numFmtId="0" fontId="20" fillId="0" borderId="0" xfId="2" applyFont="1" applyFill="1" applyAlignment="1">
      <alignment horizontal="distributed" vertical="center"/>
    </xf>
    <xf numFmtId="0" fontId="19" fillId="0" borderId="0" xfId="2" applyFont="1" applyFill="1" applyAlignment="1">
      <alignment horizontal="center" vertical="center"/>
    </xf>
    <xf numFmtId="0" fontId="20" fillId="0" borderId="0" xfId="2" applyFont="1" applyFill="1" applyAlignment="1">
      <alignment vertical="center"/>
    </xf>
    <xf numFmtId="0" fontId="18" fillId="0" borderId="0" xfId="2" applyFont="1" applyFill="1" applyAlignment="1">
      <alignment horizontal="center" vertical="center"/>
    </xf>
    <xf numFmtId="0" fontId="28" fillId="0" borderId="0" xfId="1" applyFont="1" applyFill="1">
      <alignment vertical="center"/>
    </xf>
    <xf numFmtId="0" fontId="30" fillId="0" borderId="0" xfId="0" applyFont="1" applyFill="1" applyAlignment="1">
      <alignment horizontal="right" vertical="center"/>
    </xf>
    <xf numFmtId="0" fontId="7" fillId="0" borderId="0" xfId="1" applyFont="1" applyFill="1">
      <alignment vertical="center"/>
    </xf>
    <xf numFmtId="0" fontId="1" fillId="0" borderId="0" xfId="1" applyFill="1">
      <alignment vertical="center"/>
    </xf>
    <xf numFmtId="0" fontId="10" fillId="0" borderId="0" xfId="0" applyFont="1" applyFill="1" applyAlignment="1">
      <alignment horizontal="right" vertical="center"/>
    </xf>
    <xf numFmtId="0" fontId="46" fillId="0" borderId="0" xfId="6" applyFont="1" applyFill="1" applyAlignment="1">
      <alignment horizontal="centerContinuous"/>
    </xf>
    <xf numFmtId="0" fontId="45" fillId="0" borderId="0" xfId="6" applyFont="1" applyFill="1" applyAlignment="1">
      <alignment horizontal="centerContinuous"/>
    </xf>
    <xf numFmtId="0" fontId="45" fillId="0" borderId="0" xfId="14" applyFont="1" applyFill="1"/>
    <xf numFmtId="0" fontId="46" fillId="0" borderId="0" xfId="6" applyFont="1" applyFill="1" applyAlignment="1">
      <alignment horizontal="centerContinuous" wrapText="1"/>
    </xf>
    <xf numFmtId="0" fontId="14" fillId="0" borderId="224" xfId="18" applyFont="1" applyFill="1" applyBorder="1" applyAlignment="1">
      <alignment horizontal="centerContinuous" vertical="center" wrapText="1"/>
    </xf>
    <xf numFmtId="0" fontId="49" fillId="0" borderId="100" xfId="18" applyFont="1" applyFill="1" applyBorder="1" applyAlignment="1">
      <alignment vertical="center"/>
    </xf>
    <xf numFmtId="0" fontId="14" fillId="0" borderId="239" xfId="18" applyFont="1" applyFill="1" applyBorder="1" applyAlignment="1">
      <alignment vertical="center"/>
    </xf>
    <xf numFmtId="0" fontId="86" fillId="0" borderId="192" xfId="18" applyFont="1" applyFill="1" applyBorder="1" applyAlignment="1">
      <alignment vertical="center"/>
    </xf>
    <xf numFmtId="0" fontId="86" fillId="0" borderId="4" xfId="18" applyFont="1" applyFill="1" applyBorder="1" applyAlignment="1">
      <alignment vertical="center"/>
    </xf>
    <xf numFmtId="0" fontId="86" fillId="0" borderId="4" xfId="18" applyFont="1" applyFill="1" applyBorder="1" applyAlignment="1">
      <alignment horizontal="centerContinuous" vertical="center" wrapText="1"/>
    </xf>
    <xf numFmtId="0" fontId="14" fillId="0" borderId="124" xfId="18" applyFont="1" applyFill="1" applyBorder="1" applyAlignment="1">
      <alignment horizontal="left" vertical="center"/>
    </xf>
    <xf numFmtId="0" fontId="14" fillId="0" borderId="5" xfId="18" applyFont="1" applyFill="1" applyBorder="1" applyAlignment="1">
      <alignment horizontal="left" vertical="center"/>
    </xf>
    <xf numFmtId="0" fontId="14" fillId="0" borderId="124" xfId="18" applyFont="1" applyFill="1" applyBorder="1" applyAlignment="1">
      <alignment vertical="center" wrapText="1"/>
    </xf>
    <xf numFmtId="0" fontId="86" fillId="0" borderId="124" xfId="18" applyFont="1" applyFill="1" applyBorder="1" applyAlignment="1">
      <alignment vertical="center"/>
    </xf>
    <xf numFmtId="0" fontId="14" fillId="0" borderId="224" xfId="18" applyFont="1" applyFill="1" applyBorder="1" applyAlignment="1">
      <alignment horizontal="centerContinuous" vertical="center"/>
    </xf>
    <xf numFmtId="38" fontId="8" fillId="9" borderId="155" xfId="7" applyFont="1" applyFill="1" applyBorder="1" applyAlignment="1" applyProtection="1">
      <alignment vertical="center"/>
      <protection locked="0"/>
    </xf>
    <xf numFmtId="0" fontId="14" fillId="0" borderId="140" xfId="14" applyFont="1" applyBorder="1" applyAlignment="1">
      <alignment vertical="center"/>
    </xf>
    <xf numFmtId="38" fontId="8" fillId="0" borderId="126" xfId="7" applyFont="1" applyFill="1" applyBorder="1" applyAlignment="1">
      <alignment vertical="center"/>
    </xf>
    <xf numFmtId="3" fontId="45" fillId="0" borderId="365" xfId="6" applyNumberFormat="1" applyFont="1" applyFill="1" applyBorder="1" applyAlignment="1">
      <alignment horizontal="right" vertical="center"/>
    </xf>
    <xf numFmtId="3" fontId="45" fillId="0" borderId="268" xfId="6" applyNumberFormat="1" applyFont="1" applyFill="1" applyBorder="1" applyAlignment="1">
      <alignment horizontal="right" vertical="center"/>
    </xf>
    <xf numFmtId="182" fontId="14" fillId="7" borderId="18" xfId="11" applyNumberFormat="1" applyFont="1" applyFill="1" applyBorder="1" applyAlignment="1">
      <alignment vertical="center" shrinkToFit="1"/>
    </xf>
    <xf numFmtId="182" fontId="14" fillId="9" borderId="18" xfId="11" applyNumberFormat="1" applyFont="1" applyFill="1" applyBorder="1" applyAlignment="1">
      <alignment vertical="center" shrinkToFit="1"/>
    </xf>
    <xf numFmtId="185" fontId="14" fillId="7" borderId="18" xfId="11" applyNumberFormat="1" applyFont="1" applyFill="1" applyBorder="1" applyAlignment="1">
      <alignment horizontal="right" vertical="center" shrinkToFit="1"/>
    </xf>
    <xf numFmtId="182" fontId="14" fillId="7" borderId="41" xfId="11" applyNumberFormat="1" applyFont="1" applyFill="1" applyBorder="1" applyAlignment="1">
      <alignment vertical="center" shrinkToFit="1"/>
    </xf>
    <xf numFmtId="178" fontId="14" fillId="7" borderId="127" xfId="11" applyNumberFormat="1" applyFont="1" applyFill="1" applyBorder="1" applyAlignment="1">
      <alignment horizontal="center" vertical="center" shrinkToFit="1"/>
    </xf>
    <xf numFmtId="0" fontId="14" fillId="0" borderId="133" xfId="18" applyFont="1" applyFill="1" applyBorder="1" applyAlignment="1">
      <alignment vertical="center" wrapText="1"/>
    </xf>
    <xf numFmtId="0" fontId="14" fillId="0" borderId="227" xfId="18" applyFont="1" applyFill="1" applyBorder="1" applyAlignment="1">
      <alignment vertical="center" wrapText="1"/>
    </xf>
    <xf numFmtId="0" fontId="14" fillId="0" borderId="134" xfId="18" applyFont="1" applyFill="1" applyBorder="1" applyAlignment="1">
      <alignment vertical="center" wrapText="1"/>
    </xf>
    <xf numFmtId="0" fontId="14" fillId="0" borderId="131" xfId="18" applyFont="1" applyFill="1" applyBorder="1" applyAlignment="1">
      <alignment vertical="center"/>
    </xf>
    <xf numFmtId="0" fontId="14" fillId="0" borderId="214" xfId="18" applyFont="1" applyFill="1" applyBorder="1" applyAlignment="1">
      <alignment vertical="center"/>
    </xf>
    <xf numFmtId="0" fontId="14" fillId="0" borderId="23" xfId="18" applyFont="1" applyFill="1" applyBorder="1" applyAlignment="1">
      <alignment vertical="top" wrapText="1"/>
    </xf>
    <xf numFmtId="191" fontId="8" fillId="0" borderId="298" xfId="9" applyNumberFormat="1" applyFont="1" applyFill="1" applyBorder="1" applyAlignment="1" applyProtection="1">
      <alignment horizontal="right" vertical="center"/>
    </xf>
    <xf numFmtId="191" fontId="8" fillId="0" borderId="300" xfId="9" applyNumberFormat="1" applyFont="1" applyFill="1" applyBorder="1" applyAlignment="1" applyProtection="1">
      <alignment horizontal="right" vertical="center"/>
    </xf>
    <xf numFmtId="191" fontId="8" fillId="0" borderId="136" xfId="9" applyNumberFormat="1" applyFont="1" applyFill="1" applyBorder="1" applyAlignment="1" applyProtection="1">
      <alignment horizontal="right" vertical="center"/>
    </xf>
    <xf numFmtId="191" fontId="8" fillId="9" borderId="24" xfId="9" applyNumberFormat="1" applyFont="1" applyFill="1" applyBorder="1" applyAlignment="1" applyProtection="1">
      <alignment vertical="center"/>
    </xf>
    <xf numFmtId="191" fontId="8" fillId="9" borderId="155" xfId="9" applyNumberFormat="1" applyFont="1" applyFill="1" applyBorder="1" applyAlignment="1" applyProtection="1">
      <alignment vertical="center"/>
    </xf>
    <xf numFmtId="191" fontId="8" fillId="0" borderId="22" xfId="9" applyNumberFormat="1" applyFont="1" applyFill="1" applyBorder="1" applyAlignment="1" applyProtection="1">
      <alignment horizontal="right" vertical="center"/>
    </xf>
    <xf numFmtId="191" fontId="8" fillId="9" borderId="20" xfId="9" applyNumberFormat="1" applyFont="1" applyFill="1" applyBorder="1" applyAlignment="1" applyProtection="1">
      <alignment vertical="center"/>
    </xf>
    <xf numFmtId="191" fontId="8" fillId="9" borderId="156" xfId="9" applyNumberFormat="1" applyFont="1" applyFill="1" applyBorder="1" applyAlignment="1">
      <alignment vertical="center"/>
    </xf>
    <xf numFmtId="191" fontId="8" fillId="0" borderId="30" xfId="9" applyNumberFormat="1" applyFont="1" applyFill="1" applyBorder="1" applyAlignment="1" applyProtection="1">
      <alignment horizontal="right" vertical="center"/>
    </xf>
    <xf numFmtId="191" fontId="8" fillId="0" borderId="7" xfId="9" applyNumberFormat="1" applyFont="1" applyFill="1" applyBorder="1" applyAlignment="1" applyProtection="1">
      <alignment horizontal="right" vertical="center"/>
    </xf>
    <xf numFmtId="191" fontId="8" fillId="0" borderId="8" xfId="9" applyNumberFormat="1" applyFont="1" applyFill="1" applyBorder="1" applyAlignment="1" applyProtection="1">
      <alignment horizontal="right" vertical="center"/>
    </xf>
    <xf numFmtId="191" fontId="8" fillId="0" borderId="1" xfId="9" applyNumberFormat="1" applyFont="1" applyFill="1" applyBorder="1" applyAlignment="1" applyProtection="1">
      <alignment horizontal="right" vertical="center"/>
    </xf>
    <xf numFmtId="191" fontId="8" fillId="9" borderId="24" xfId="9" applyNumberFormat="1" applyFont="1" applyFill="1" applyBorder="1" applyAlignment="1">
      <alignment vertical="center"/>
    </xf>
    <xf numFmtId="191" fontId="8" fillId="9" borderId="155" xfId="9" applyNumberFormat="1" applyFont="1" applyFill="1" applyBorder="1" applyAlignment="1">
      <alignment vertical="center"/>
    </xf>
    <xf numFmtId="191" fontId="8" fillId="9" borderId="132" xfId="9" applyNumberFormat="1" applyFont="1" applyFill="1" applyBorder="1" applyAlignment="1">
      <alignment vertical="center"/>
    </xf>
    <xf numFmtId="191" fontId="8" fillId="9" borderId="159" xfId="9" applyNumberFormat="1" applyFont="1" applyFill="1" applyBorder="1" applyAlignment="1">
      <alignment vertical="center"/>
    </xf>
    <xf numFmtId="191" fontId="8" fillId="0" borderId="26" xfId="9" applyNumberFormat="1" applyFont="1" applyFill="1" applyBorder="1" applyAlignment="1" applyProtection="1">
      <alignment horizontal="right" vertical="center"/>
    </xf>
    <xf numFmtId="191" fontId="8" fillId="9" borderId="28" xfId="9" applyNumberFormat="1" applyFont="1" applyFill="1" applyBorder="1" applyAlignment="1">
      <alignment vertical="center"/>
    </xf>
    <xf numFmtId="191" fontId="8" fillId="9" borderId="133" xfId="9" applyNumberFormat="1" applyFont="1" applyFill="1" applyBorder="1" applyAlignment="1">
      <alignment vertical="center"/>
    </xf>
    <xf numFmtId="191" fontId="8" fillId="0" borderId="9" xfId="9" applyNumberFormat="1" applyFont="1" applyFill="1" applyBorder="1" applyAlignment="1" applyProtection="1">
      <alignment horizontal="right" vertical="center"/>
    </xf>
    <xf numFmtId="191" fontId="8" fillId="0" borderId="5" xfId="9" applyNumberFormat="1" applyFont="1" applyFill="1" applyBorder="1" applyAlignment="1" applyProtection="1">
      <alignment horizontal="right" vertical="center"/>
    </xf>
    <xf numFmtId="191" fontId="8" fillId="0" borderId="148" xfId="10" applyNumberFormat="1" applyFont="1" applyFill="1" applyBorder="1" applyAlignment="1" applyProtection="1">
      <alignment horizontal="right" vertical="center"/>
    </xf>
    <xf numFmtId="191" fontId="8" fillId="0" borderId="298" xfId="10" applyNumberFormat="1" applyFont="1" applyFill="1" applyBorder="1" applyAlignment="1" applyProtection="1">
      <alignment horizontal="right" vertical="center"/>
    </xf>
    <xf numFmtId="191" fontId="8" fillId="0" borderId="149" xfId="10" applyNumberFormat="1" applyFont="1" applyFill="1" applyBorder="1" applyAlignment="1" applyProtection="1">
      <alignment horizontal="right" vertical="center"/>
    </xf>
    <xf numFmtId="191" fontId="8" fillId="0" borderId="301" xfId="10" applyNumberFormat="1" applyFont="1" applyFill="1" applyBorder="1" applyAlignment="1" applyProtection="1">
      <alignment horizontal="right" vertical="center"/>
    </xf>
    <xf numFmtId="191" fontId="8" fillId="9" borderId="2" xfId="10" applyNumberFormat="1" applyFont="1" applyFill="1" applyBorder="1" applyAlignment="1" applyProtection="1">
      <alignment horizontal="right" vertical="center"/>
      <protection locked="0"/>
    </xf>
    <xf numFmtId="191" fontId="8" fillId="9" borderId="7" xfId="10" applyNumberFormat="1" applyFont="1" applyFill="1" applyBorder="1" applyAlignment="1" applyProtection="1">
      <alignment horizontal="right" vertical="center"/>
      <protection locked="0"/>
    </xf>
    <xf numFmtId="191" fontId="8" fillId="9" borderId="4" xfId="10" applyNumberFormat="1" applyFont="1" applyFill="1" applyBorder="1" applyAlignment="1" applyProtection="1">
      <alignment horizontal="right" vertical="center"/>
      <protection locked="0"/>
    </xf>
    <xf numFmtId="191" fontId="8" fillId="0" borderId="1" xfId="10" applyNumberFormat="1" applyFont="1" applyFill="1" applyBorder="1" applyAlignment="1" applyProtection="1">
      <alignment horizontal="right" vertical="center"/>
    </xf>
    <xf numFmtId="191" fontId="8" fillId="9" borderId="144" xfId="10" applyNumberFormat="1" applyFont="1" applyFill="1" applyBorder="1" applyAlignment="1" applyProtection="1">
      <alignment horizontal="right" vertical="center"/>
    </xf>
    <xf numFmtId="191" fontId="8" fillId="9" borderId="122" xfId="10" applyNumberFormat="1" applyFont="1" applyFill="1" applyBorder="1" applyAlignment="1" applyProtection="1">
      <alignment horizontal="right" vertical="center"/>
    </xf>
    <xf numFmtId="191" fontId="8" fillId="9" borderId="145" xfId="10" applyNumberFormat="1" applyFont="1" applyFill="1" applyBorder="1" applyAlignment="1" applyProtection="1">
      <alignment horizontal="right" vertical="center"/>
    </xf>
    <xf numFmtId="191" fontId="8" fillId="0" borderId="64" xfId="10" applyNumberFormat="1" applyFont="1" applyFill="1" applyBorder="1" applyAlignment="1" applyProtection="1">
      <alignment horizontal="right" vertical="center"/>
    </xf>
    <xf numFmtId="191" fontId="8" fillId="0" borderId="41" xfId="10" applyNumberFormat="1" applyFont="1" applyFill="1" applyBorder="1" applyAlignment="1" applyProtection="1">
      <alignment vertical="center"/>
    </xf>
    <xf numFmtId="191" fontId="8" fillId="0" borderId="12" xfId="10" applyNumberFormat="1" applyFont="1" applyFill="1" applyBorder="1" applyAlignment="1" applyProtection="1">
      <alignment vertical="center"/>
    </xf>
    <xf numFmtId="191" fontId="8" fillId="0" borderId="11" xfId="10" applyNumberFormat="1" applyFont="1" applyFill="1" applyBorder="1" applyAlignment="1" applyProtection="1">
      <alignment vertical="center"/>
    </xf>
    <xf numFmtId="191" fontId="8" fillId="9" borderId="41" xfId="10" applyNumberFormat="1" applyFont="1" applyFill="1" applyBorder="1" applyAlignment="1" applyProtection="1">
      <alignment vertical="center"/>
    </xf>
    <xf numFmtId="191" fontId="8" fillId="9" borderId="12" xfId="10" applyNumberFormat="1" applyFont="1" applyFill="1" applyBorder="1" applyAlignment="1" applyProtection="1">
      <alignment vertical="center"/>
    </xf>
    <xf numFmtId="191" fontId="8" fillId="9" borderId="10" xfId="10" applyNumberFormat="1" applyFont="1" applyFill="1" applyBorder="1" applyAlignment="1" applyProtection="1">
      <alignment vertical="center"/>
    </xf>
    <xf numFmtId="192" fontId="8" fillId="0" borderId="1" xfId="9" applyNumberFormat="1" applyFont="1" applyFill="1" applyBorder="1" applyAlignment="1" applyProtection="1">
      <alignment horizontal="right" vertical="center"/>
    </xf>
    <xf numFmtId="192" fontId="8" fillId="9" borderId="15" xfId="9" applyNumberFormat="1" applyFont="1" applyFill="1" applyBorder="1" applyAlignment="1" applyProtection="1">
      <alignment horizontal="right" vertical="center"/>
    </xf>
    <xf numFmtId="192" fontId="8" fillId="9" borderId="24" xfId="9" applyNumberFormat="1" applyFont="1" applyFill="1" applyBorder="1" applyAlignment="1" applyProtection="1">
      <alignment vertical="center"/>
    </xf>
    <xf numFmtId="192" fontId="8" fillId="9" borderId="155" xfId="9" applyNumberFormat="1" applyFont="1" applyFill="1" applyBorder="1" applyAlignment="1" applyProtection="1">
      <alignment vertical="center"/>
    </xf>
    <xf numFmtId="192" fontId="8" fillId="9" borderId="25" xfId="9" applyNumberFormat="1" applyFont="1" applyFill="1" applyBorder="1" applyAlignment="1" applyProtection="1">
      <alignment vertical="center"/>
    </xf>
    <xf numFmtId="192" fontId="8" fillId="0" borderId="22" xfId="9" applyNumberFormat="1" applyFont="1" applyFill="1" applyBorder="1" applyAlignment="1" applyProtection="1">
      <alignment horizontal="right" vertical="center"/>
    </xf>
    <xf numFmtId="192" fontId="8" fillId="9" borderId="27" xfId="10" applyNumberFormat="1" applyFont="1" applyFill="1" applyBorder="1" applyAlignment="1" applyProtection="1">
      <alignment horizontal="right" vertical="center"/>
    </xf>
    <xf numFmtId="192" fontId="8" fillId="9" borderId="28" xfId="10" applyNumberFormat="1" applyFont="1" applyFill="1" applyBorder="1" applyAlignment="1" applyProtection="1">
      <alignment horizontal="right" vertical="center"/>
    </xf>
    <xf numFmtId="192" fontId="8" fillId="9" borderId="28" xfId="9" applyNumberFormat="1" applyFont="1" applyFill="1" applyBorder="1" applyAlignment="1" applyProtection="1">
      <alignment vertical="center"/>
    </xf>
    <xf numFmtId="192" fontId="8" fillId="9" borderId="133" xfId="9" applyNumberFormat="1" applyFont="1" applyFill="1" applyBorder="1" applyAlignment="1">
      <alignment vertical="center"/>
    </xf>
    <xf numFmtId="192" fontId="8" fillId="9" borderId="29" xfId="9" applyNumberFormat="1" applyFont="1" applyFill="1" applyBorder="1" applyAlignment="1">
      <alignment vertical="center"/>
    </xf>
    <xf numFmtId="192" fontId="8" fillId="0" borderId="26" xfId="9" applyNumberFormat="1" applyFont="1" applyFill="1" applyBorder="1" applyAlignment="1" applyProtection="1">
      <alignment horizontal="right" vertical="center"/>
    </xf>
    <xf numFmtId="192" fontId="8" fillId="9" borderId="142" xfId="9" applyNumberFormat="1" applyFont="1" applyFill="1" applyBorder="1" applyAlignment="1" applyProtection="1">
      <alignment vertical="center"/>
    </xf>
    <xf numFmtId="192" fontId="8" fillId="9" borderId="258" xfId="9" applyNumberFormat="1" applyFont="1" applyFill="1" applyBorder="1" applyAlignment="1">
      <alignment vertical="center"/>
    </xf>
    <xf numFmtId="192" fontId="8" fillId="9" borderId="186" xfId="9" applyNumberFormat="1" applyFont="1" applyFill="1" applyBorder="1" applyAlignment="1">
      <alignment vertical="center"/>
    </xf>
    <xf numFmtId="192" fontId="8" fillId="0" borderId="30" xfId="9" applyNumberFormat="1" applyFont="1" applyFill="1" applyBorder="1" applyAlignment="1" applyProtection="1">
      <alignment horizontal="right" vertical="center"/>
    </xf>
    <xf numFmtId="192" fontId="8" fillId="0" borderId="164" xfId="10" applyNumberFormat="1" applyFont="1" applyFill="1" applyBorder="1" applyAlignment="1" applyProtection="1">
      <alignment horizontal="right" vertical="center"/>
    </xf>
    <xf numFmtId="192" fontId="8" fillId="0" borderId="7" xfId="10" applyNumberFormat="1" applyFont="1" applyFill="1" applyBorder="1" applyAlignment="1" applyProtection="1">
      <alignment horizontal="right" vertical="center"/>
    </xf>
    <xf numFmtId="192" fontId="8" fillId="0" borderId="8" xfId="10" applyNumberFormat="1" applyFont="1" applyFill="1" applyBorder="1" applyAlignment="1" applyProtection="1">
      <alignment horizontal="right" vertical="center"/>
    </xf>
    <xf numFmtId="192" fontId="8" fillId="0" borderId="9" xfId="10" applyNumberFormat="1" applyFont="1" applyFill="1" applyBorder="1" applyAlignment="1" applyProtection="1">
      <alignment horizontal="right" vertical="center"/>
    </xf>
    <xf numFmtId="192" fontId="8" fillId="9" borderId="23" xfId="10" applyNumberFormat="1" applyFont="1" applyFill="1" applyBorder="1" applyAlignment="1" applyProtection="1">
      <alignment horizontal="right" vertical="center"/>
    </xf>
    <xf numFmtId="192" fontId="8" fillId="9" borderId="24" xfId="10" applyNumberFormat="1" applyFont="1" applyFill="1" applyBorder="1" applyAlignment="1" applyProtection="1">
      <alignment horizontal="right" vertical="center"/>
    </xf>
    <xf numFmtId="192" fontId="8" fillId="9" borderId="155" xfId="10" applyNumberFormat="1" applyFont="1" applyFill="1" applyBorder="1" applyAlignment="1" applyProtection="1">
      <alignment horizontal="right" vertical="center"/>
    </xf>
    <xf numFmtId="192" fontId="8" fillId="9" borderId="25" xfId="10" applyNumberFormat="1" applyFont="1" applyFill="1" applyBorder="1" applyAlignment="1" applyProtection="1">
      <alignment horizontal="right" vertical="center"/>
    </xf>
    <xf numFmtId="192" fontId="8" fillId="9" borderId="133" xfId="10" applyNumberFormat="1" applyFont="1" applyFill="1" applyBorder="1" applyAlignment="1" applyProtection="1">
      <alignment horizontal="right" vertical="center"/>
    </xf>
    <xf numFmtId="192" fontId="8" fillId="9" borderId="29" xfId="10" applyNumberFormat="1" applyFont="1" applyFill="1" applyBorder="1" applyAlignment="1" applyProtection="1">
      <alignment horizontal="right" vertical="center"/>
    </xf>
    <xf numFmtId="192" fontId="8" fillId="9" borderId="19" xfId="10" applyNumberFormat="1" applyFont="1" applyFill="1" applyBorder="1" applyAlignment="1" applyProtection="1">
      <alignment horizontal="right" vertical="center"/>
    </xf>
    <xf numFmtId="192" fontId="8" fillId="9" borderId="20" xfId="10" applyNumberFormat="1" applyFont="1" applyFill="1" applyBorder="1" applyAlignment="1" applyProtection="1">
      <alignment horizontal="right" vertical="center"/>
    </xf>
    <xf numFmtId="192" fontId="8" fillId="9" borderId="156" xfId="10" applyNumberFormat="1" applyFont="1" applyFill="1" applyBorder="1" applyAlignment="1" applyProtection="1">
      <alignment horizontal="right" vertical="center"/>
    </xf>
    <xf numFmtId="192" fontId="8" fillId="9" borderId="21" xfId="10" applyNumberFormat="1" applyFont="1" applyFill="1" applyBorder="1" applyAlignment="1" applyProtection="1">
      <alignment horizontal="right" vertical="center"/>
    </xf>
    <xf numFmtId="192" fontId="8" fillId="0" borderId="164" xfId="9" applyNumberFormat="1" applyFont="1" applyFill="1" applyBorder="1" applyAlignment="1" applyProtection="1">
      <alignment horizontal="right" vertical="center"/>
    </xf>
    <xf numFmtId="192" fontId="8" fillId="0" borderId="7" xfId="9" applyNumberFormat="1" applyFont="1" applyFill="1" applyBorder="1" applyAlignment="1" applyProtection="1">
      <alignment horizontal="right" vertical="center"/>
    </xf>
    <xf numFmtId="192" fontId="8" fillId="0" borderId="8" xfId="9" applyNumberFormat="1" applyFont="1" applyFill="1" applyBorder="1" applyAlignment="1" applyProtection="1">
      <alignment horizontal="right" vertical="center"/>
    </xf>
    <xf numFmtId="192" fontId="8" fillId="0" borderId="9" xfId="9" applyNumberFormat="1" applyFont="1" applyFill="1" applyBorder="1" applyAlignment="1" applyProtection="1">
      <alignment horizontal="right" vertical="center"/>
    </xf>
    <xf numFmtId="192" fontId="8" fillId="9" borderId="15" xfId="10" applyNumberFormat="1" applyFont="1" applyFill="1" applyBorder="1" applyAlignment="1" applyProtection="1">
      <alignment horizontal="right" vertical="center"/>
    </xf>
    <xf numFmtId="192" fontId="8" fillId="9" borderId="16" xfId="10" applyNumberFormat="1" applyFont="1" applyFill="1" applyBorder="1" applyAlignment="1" applyProtection="1">
      <alignment vertical="center"/>
    </xf>
    <xf numFmtId="192" fontId="8" fillId="9" borderId="153" xfId="10" applyNumberFormat="1" applyFont="1" applyFill="1" applyBorder="1" applyAlignment="1" applyProtection="1">
      <alignment vertical="center"/>
    </xf>
    <xf numFmtId="192" fontId="8" fillId="9" borderId="17" xfId="10" applyNumberFormat="1" applyFont="1" applyFill="1" applyBorder="1" applyAlignment="1" applyProtection="1">
      <alignment vertical="center"/>
    </xf>
    <xf numFmtId="192" fontId="8" fillId="9" borderId="27" xfId="9" applyNumberFormat="1" applyFont="1" applyFill="1" applyBorder="1" applyAlignment="1" applyProtection="1">
      <alignment horizontal="right" vertical="center"/>
    </xf>
    <xf numFmtId="192" fontId="8" fillId="9" borderId="133" xfId="9" applyNumberFormat="1" applyFont="1" applyFill="1" applyBorder="1" applyAlignment="1" applyProtection="1">
      <alignment vertical="center"/>
    </xf>
    <xf numFmtId="192" fontId="8" fillId="9" borderId="29" xfId="9" applyNumberFormat="1" applyFont="1" applyFill="1" applyBorder="1" applyAlignment="1" applyProtection="1">
      <alignment vertical="center"/>
    </xf>
    <xf numFmtId="192" fontId="8" fillId="9" borderId="183" xfId="9" applyNumberFormat="1" applyFont="1" applyFill="1" applyBorder="1" applyAlignment="1" applyProtection="1">
      <alignment horizontal="right" vertical="center"/>
    </xf>
    <xf numFmtId="192" fontId="8" fillId="9" borderId="132" xfId="9" applyNumberFormat="1" applyFont="1" applyFill="1" applyBorder="1" applyAlignment="1" applyProtection="1">
      <alignment vertical="center"/>
    </xf>
    <xf numFmtId="192" fontId="8" fillId="9" borderId="159" xfId="9" applyNumberFormat="1" applyFont="1" applyFill="1" applyBorder="1" applyAlignment="1" applyProtection="1">
      <alignment vertical="center"/>
    </xf>
    <xf numFmtId="192" fontId="8" fillId="9" borderId="160" xfId="9" applyNumberFormat="1" applyFont="1" applyFill="1" applyBorder="1" applyAlignment="1" applyProtection="1">
      <alignment vertical="center"/>
    </xf>
    <xf numFmtId="192" fontId="8" fillId="9" borderId="19" xfId="9" applyNumberFormat="1" applyFont="1" applyFill="1" applyBorder="1" applyAlignment="1" applyProtection="1">
      <alignment horizontal="right" vertical="center"/>
    </xf>
    <xf numFmtId="192" fontId="8" fillId="9" borderId="20" xfId="9" applyNumberFormat="1" applyFont="1" applyFill="1" applyBorder="1" applyAlignment="1" applyProtection="1">
      <alignment vertical="center"/>
    </xf>
    <xf numFmtId="192" fontId="8" fillId="9" borderId="156" xfId="9" applyNumberFormat="1" applyFont="1" applyFill="1" applyBorder="1" applyAlignment="1" applyProtection="1">
      <alignment vertical="center"/>
    </xf>
    <xf numFmtId="192" fontId="8" fillId="9" borderId="21" xfId="9" applyNumberFormat="1" applyFont="1" applyFill="1" applyBorder="1" applyAlignment="1" applyProtection="1">
      <alignment vertical="center"/>
    </xf>
    <xf numFmtId="192" fontId="8" fillId="0" borderId="15" xfId="10" applyNumberFormat="1" applyFont="1" applyFill="1" applyBorder="1" applyAlignment="1" applyProtection="1">
      <alignment horizontal="right" vertical="center"/>
    </xf>
    <xf numFmtId="192" fontId="8" fillId="0" borderId="16" xfId="10" applyNumberFormat="1" applyFont="1" applyFill="1" applyBorder="1" applyAlignment="1" applyProtection="1">
      <alignment horizontal="right" vertical="center"/>
    </xf>
    <xf numFmtId="192" fontId="8" fillId="0" borderId="153" xfId="10" applyNumberFormat="1" applyFont="1" applyFill="1" applyBorder="1" applyAlignment="1" applyProtection="1">
      <alignment horizontal="right" vertical="center"/>
    </xf>
    <xf numFmtId="192" fontId="8" fillId="0" borderId="17" xfId="10" applyNumberFormat="1" applyFont="1" applyFill="1" applyBorder="1" applyAlignment="1" applyProtection="1">
      <alignment horizontal="right" vertical="center"/>
    </xf>
    <xf numFmtId="192" fontId="8" fillId="9" borderId="120" xfId="9" applyNumberFormat="1" applyFont="1" applyFill="1" applyBorder="1" applyAlignment="1" applyProtection="1">
      <alignment horizontal="right" vertical="center"/>
    </xf>
    <xf numFmtId="192" fontId="8" fillId="9" borderId="12" xfId="9" applyNumberFormat="1" applyFont="1" applyFill="1" applyBorder="1" applyAlignment="1" applyProtection="1">
      <alignment vertical="center"/>
    </xf>
    <xf numFmtId="192" fontId="8" fillId="9" borderId="13" xfId="9" applyNumberFormat="1" applyFont="1" applyFill="1" applyBorder="1" applyAlignment="1" applyProtection="1">
      <alignment vertical="center"/>
    </xf>
    <xf numFmtId="192" fontId="8" fillId="9" borderId="119" xfId="9" applyNumberFormat="1" applyFont="1" applyFill="1" applyBorder="1" applyAlignment="1" applyProtection="1">
      <alignment vertical="center"/>
    </xf>
    <xf numFmtId="192" fontId="8" fillId="0" borderId="120" xfId="9" applyNumberFormat="1" applyFont="1" applyFill="1" applyBorder="1" applyAlignment="1" applyProtection="1">
      <alignment horizontal="right" vertical="center"/>
    </xf>
    <xf numFmtId="192" fontId="8" fillId="0" borderId="12" xfId="9" applyNumberFormat="1" applyFont="1" applyFill="1" applyBorder="1" applyAlignment="1" applyProtection="1">
      <alignment horizontal="right" vertical="center"/>
    </xf>
    <xf numFmtId="192" fontId="8" fillId="0" borderId="13" xfId="9" applyNumberFormat="1" applyFont="1" applyFill="1" applyBorder="1" applyAlignment="1" applyProtection="1">
      <alignment horizontal="right" vertical="center"/>
    </xf>
    <xf numFmtId="192" fontId="8" fillId="0" borderId="119" xfId="9" applyNumberFormat="1" applyFont="1" applyFill="1" applyBorder="1" applyAlignment="1" applyProtection="1">
      <alignment horizontal="right" vertical="center"/>
    </xf>
    <xf numFmtId="191" fontId="8" fillId="0" borderId="370" xfId="9" applyNumberFormat="1" applyFont="1" applyFill="1" applyBorder="1" applyAlignment="1" applyProtection="1">
      <alignment horizontal="right" vertical="center"/>
    </xf>
    <xf numFmtId="191" fontId="8" fillId="9" borderId="165" xfId="9" applyNumberFormat="1" applyFont="1" applyFill="1" applyBorder="1" applyAlignment="1" applyProtection="1">
      <alignment horizontal="right" vertical="center"/>
    </xf>
    <xf numFmtId="191" fontId="8" fillId="9" borderId="169" xfId="9" applyNumberFormat="1" applyFont="1" applyFill="1" applyBorder="1" applyAlignment="1" applyProtection="1">
      <alignment horizontal="right" vertical="center"/>
    </xf>
    <xf numFmtId="191" fontId="8" fillId="0" borderId="6" xfId="9" applyNumberFormat="1" applyFont="1" applyFill="1" applyBorder="1" applyAlignment="1" applyProtection="1">
      <alignment horizontal="right" vertical="center"/>
    </xf>
    <xf numFmtId="191" fontId="8" fillId="9" borderId="170" xfId="9" applyNumberFormat="1" applyFont="1" applyFill="1" applyBorder="1" applyAlignment="1" applyProtection="1">
      <alignment horizontal="right" vertical="center"/>
    </xf>
    <xf numFmtId="191" fontId="8" fillId="9" borderId="184" xfId="9" applyNumberFormat="1" applyFont="1" applyFill="1" applyBorder="1" applyAlignment="1" applyProtection="1">
      <alignment horizontal="right" vertical="center"/>
    </xf>
    <xf numFmtId="191" fontId="8" fillId="9" borderId="166" xfId="9" applyNumberFormat="1" applyFont="1" applyFill="1" applyBorder="1" applyAlignment="1" applyProtection="1">
      <alignment horizontal="right" vertical="center"/>
    </xf>
    <xf numFmtId="179" fontId="8" fillId="0" borderId="3" xfId="9" applyNumberFormat="1" applyFont="1" applyFill="1" applyBorder="1" applyAlignment="1" applyProtection="1">
      <alignment horizontal="left" vertical="center"/>
    </xf>
    <xf numFmtId="179" fontId="8" fillId="0" borderId="168" xfId="9" applyNumberFormat="1" applyFont="1" applyBorder="1" applyAlignment="1" applyProtection="1">
      <alignment horizontal="center" vertical="center"/>
    </xf>
    <xf numFmtId="179" fontId="8" fillId="0" borderId="3" xfId="9" applyNumberFormat="1" applyFont="1" applyFill="1" applyBorder="1" applyAlignment="1" applyProtection="1">
      <alignment vertical="center"/>
    </xf>
    <xf numFmtId="179" fontId="8" fillId="0" borderId="175" xfId="9" applyNumberFormat="1" applyFont="1" applyFill="1" applyBorder="1" applyAlignment="1" applyProtection="1">
      <alignment vertical="center"/>
    </xf>
    <xf numFmtId="192" fontId="8" fillId="0" borderId="5" xfId="9" applyNumberFormat="1" applyFont="1" applyFill="1" applyBorder="1" applyAlignment="1" applyProtection="1">
      <alignment horizontal="right" vertical="center"/>
    </xf>
    <xf numFmtId="192" fontId="8" fillId="9" borderId="15" xfId="7" applyNumberFormat="1" applyFont="1" applyFill="1" applyBorder="1" applyAlignment="1" applyProtection="1">
      <alignment vertical="center"/>
      <protection locked="0"/>
    </xf>
    <xf numFmtId="192" fontId="8" fillId="9" borderId="16" xfId="7" applyNumberFormat="1" applyFont="1" applyFill="1" applyBorder="1" applyAlignment="1" applyProtection="1">
      <alignment vertical="center"/>
      <protection locked="0"/>
    </xf>
    <xf numFmtId="192" fontId="8" fillId="9" borderId="153" xfId="7" applyNumberFormat="1" applyFont="1" applyFill="1" applyBorder="1" applyAlignment="1" applyProtection="1">
      <alignment vertical="center"/>
      <protection locked="0"/>
    </xf>
    <xf numFmtId="192" fontId="8" fillId="0" borderId="22" xfId="7" applyNumberFormat="1" applyFont="1" applyFill="1" applyBorder="1" applyAlignment="1">
      <alignment vertical="center"/>
    </xf>
    <xf numFmtId="192" fontId="8" fillId="9" borderId="27" xfId="7" applyNumberFormat="1" applyFont="1" applyFill="1" applyBorder="1" applyAlignment="1">
      <alignment vertical="center"/>
    </xf>
    <xf numFmtId="192" fontId="8" fillId="9" borderId="28" xfId="7" applyNumberFormat="1" applyFont="1" applyFill="1" applyBorder="1" applyAlignment="1">
      <alignment vertical="center"/>
    </xf>
    <xf numFmtId="192" fontId="8" fillId="9" borderId="133" xfId="7" applyNumberFormat="1" applyFont="1" applyFill="1" applyBorder="1" applyAlignment="1">
      <alignment vertical="center"/>
    </xf>
    <xf numFmtId="192" fontId="8" fillId="0" borderId="26" xfId="7" applyNumberFormat="1" applyFont="1" applyFill="1" applyBorder="1" applyAlignment="1">
      <alignment vertical="center"/>
    </xf>
    <xf numFmtId="192" fontId="8" fillId="0" borderId="19" xfId="7" applyNumberFormat="1" applyFont="1" applyFill="1" applyBorder="1" applyAlignment="1">
      <alignment vertical="center"/>
    </xf>
    <xf numFmtId="192" fontId="8" fillId="0" borderId="20" xfId="7" applyNumberFormat="1" applyFont="1" applyFill="1" applyBorder="1" applyAlignment="1">
      <alignment vertical="center"/>
    </xf>
    <xf numFmtId="192" fontId="8" fillId="0" borderId="156" xfId="7" applyNumberFormat="1" applyFont="1" applyFill="1" applyBorder="1" applyAlignment="1">
      <alignment vertical="center"/>
    </xf>
    <xf numFmtId="192" fontId="8" fillId="0" borderId="30" xfId="7" applyNumberFormat="1" applyFont="1" applyFill="1" applyBorder="1" applyAlignment="1">
      <alignment vertical="center"/>
    </xf>
    <xf numFmtId="192" fontId="8" fillId="0" borderId="126" xfId="7" applyNumberFormat="1" applyFont="1" applyFill="1" applyBorder="1" applyAlignment="1">
      <alignment vertical="center"/>
    </xf>
    <xf numFmtId="192" fontId="8" fillId="0" borderId="166" xfId="7" applyNumberFormat="1" applyFont="1" applyFill="1" applyBorder="1" applyAlignment="1">
      <alignment vertical="center"/>
    </xf>
    <xf numFmtId="192" fontId="8" fillId="0" borderId="166" xfId="7" applyNumberFormat="1" applyFont="1" applyFill="1" applyBorder="1" applyAlignment="1" applyProtection="1">
      <alignment vertical="center"/>
    </xf>
    <xf numFmtId="192" fontId="8" fillId="0" borderId="28" xfId="7" applyNumberFormat="1" applyFont="1" applyFill="1" applyBorder="1" applyAlignment="1" applyProtection="1">
      <alignment vertical="center"/>
    </xf>
    <xf numFmtId="192" fontId="8" fillId="0" borderId="169" xfId="7" applyNumberFormat="1" applyFont="1" applyFill="1" applyBorder="1" applyAlignment="1" applyProtection="1">
      <alignment vertical="center"/>
    </xf>
    <xf numFmtId="192" fontId="8" fillId="0" borderId="20" xfId="7" applyNumberFormat="1" applyFont="1" applyFill="1" applyBorder="1" applyAlignment="1" applyProtection="1">
      <alignment vertical="center"/>
    </xf>
    <xf numFmtId="192" fontId="8" fillId="0" borderId="21" xfId="7" applyNumberFormat="1" applyFont="1" applyFill="1" applyBorder="1" applyAlignment="1" applyProtection="1">
      <alignment vertical="center"/>
    </xf>
    <xf numFmtId="38" fontId="8" fillId="0" borderId="14" xfId="7" applyFont="1" applyFill="1" applyBorder="1" applyAlignment="1">
      <alignment horizontal="centerContinuous" vertical="center"/>
    </xf>
    <xf numFmtId="38" fontId="8" fillId="0" borderId="150" xfId="7" applyFont="1" applyFill="1" applyBorder="1" applyAlignment="1">
      <alignment horizontal="centerContinuous" vertical="center"/>
    </xf>
    <xf numFmtId="38" fontId="8" fillId="0" borderId="131" xfId="7" applyFont="1" applyFill="1" applyBorder="1" applyAlignment="1">
      <alignment horizontal="centerContinuous" vertical="center"/>
    </xf>
    <xf numFmtId="38" fontId="12" fillId="0" borderId="126" xfId="7" applyFont="1" applyFill="1" applyBorder="1" applyAlignment="1">
      <alignment horizontal="center" vertical="center"/>
    </xf>
    <xf numFmtId="38" fontId="8" fillId="9" borderId="170" xfId="7" applyFont="1" applyFill="1" applyBorder="1" applyAlignment="1" applyProtection="1">
      <alignment vertical="center"/>
      <protection locked="0"/>
    </xf>
    <xf numFmtId="38" fontId="8" fillId="9" borderId="24" xfId="7" applyFont="1" applyFill="1" applyBorder="1" applyAlignment="1" applyProtection="1">
      <alignment vertical="center"/>
      <protection locked="0"/>
    </xf>
    <xf numFmtId="0" fontId="8" fillId="9" borderId="167" xfId="6" applyNumberFormat="1" applyFont="1" applyFill="1" applyBorder="1" applyAlignment="1" applyProtection="1">
      <alignment horizontal="left" vertical="center" wrapText="1" shrinkToFit="1"/>
      <protection locked="0"/>
    </xf>
    <xf numFmtId="0" fontId="8" fillId="9" borderId="167" xfId="6" applyNumberFormat="1" applyFont="1" applyFill="1" applyBorder="1" applyAlignment="1" applyProtection="1">
      <alignment horizontal="center" vertical="center" wrapText="1" shrinkToFit="1"/>
      <protection locked="0"/>
    </xf>
    <xf numFmtId="192" fontId="8" fillId="9" borderId="170" xfId="6" applyNumberFormat="1" applyFont="1" applyFill="1" applyBorder="1" applyAlignment="1" applyProtection="1">
      <alignment vertical="center"/>
      <protection locked="0"/>
    </xf>
    <xf numFmtId="192" fontId="8" fillId="9" borderId="155" xfId="6" applyNumberFormat="1" applyFont="1" applyFill="1" applyBorder="1" applyAlignment="1" applyProtection="1">
      <alignment vertical="center"/>
      <protection locked="0"/>
    </xf>
    <xf numFmtId="192" fontId="8" fillId="9" borderId="23" xfId="6" applyNumberFormat="1" applyFont="1" applyFill="1" applyBorder="1" applyAlignment="1" applyProtection="1">
      <alignment vertical="center"/>
      <protection locked="0"/>
    </xf>
    <xf numFmtId="192" fontId="8" fillId="9" borderId="24" xfId="6" applyNumberFormat="1" applyFont="1" applyFill="1" applyBorder="1" applyAlignment="1" applyProtection="1">
      <alignment vertical="center"/>
      <protection locked="0"/>
    </xf>
    <xf numFmtId="192" fontId="8" fillId="9" borderId="171" xfId="6" applyNumberFormat="1" applyFont="1" applyFill="1" applyBorder="1" applyAlignment="1" applyProtection="1">
      <alignment vertical="center"/>
      <protection locked="0"/>
    </xf>
    <xf numFmtId="192" fontId="8" fillId="9" borderId="25" xfId="6" applyNumberFormat="1" applyFont="1" applyFill="1" applyBorder="1" applyAlignment="1" applyProtection="1">
      <alignment vertical="center"/>
      <protection locked="0"/>
    </xf>
    <xf numFmtId="192" fontId="8" fillId="7" borderId="126" xfId="6" applyNumberFormat="1" applyFont="1" applyFill="1" applyBorder="1" applyAlignment="1">
      <alignment vertical="center"/>
    </xf>
    <xf numFmtId="192" fontId="8" fillId="9" borderId="166" xfId="6" applyNumberFormat="1" applyFont="1" applyFill="1" applyBorder="1" applyAlignment="1" applyProtection="1">
      <alignment vertical="center"/>
      <protection locked="0"/>
    </xf>
    <xf numFmtId="192" fontId="8" fillId="9" borderId="133" xfId="6" applyNumberFormat="1" applyFont="1" applyFill="1" applyBorder="1" applyAlignment="1" applyProtection="1">
      <alignment vertical="center"/>
      <protection locked="0"/>
    </xf>
    <xf numFmtId="192" fontId="8" fillId="9" borderId="27" xfId="6" applyNumberFormat="1" applyFont="1" applyFill="1" applyBorder="1" applyAlignment="1" applyProtection="1">
      <alignment vertical="center"/>
      <protection locked="0"/>
    </xf>
    <xf numFmtId="192" fontId="8" fillId="9" borderId="28" xfId="6" applyNumberFormat="1" applyFont="1" applyFill="1" applyBorder="1" applyAlignment="1" applyProtection="1">
      <alignment vertical="center"/>
      <protection locked="0"/>
    </xf>
    <xf numFmtId="192" fontId="8" fillId="9" borderId="134" xfId="6" applyNumberFormat="1" applyFont="1" applyFill="1" applyBorder="1" applyAlignment="1" applyProtection="1">
      <alignment vertical="center"/>
      <protection locked="0"/>
    </xf>
    <xf numFmtId="192" fontId="8" fillId="9" borderId="29" xfId="6" applyNumberFormat="1" applyFont="1" applyFill="1" applyBorder="1" applyAlignment="1" applyProtection="1">
      <alignment vertical="center"/>
      <protection locked="0"/>
    </xf>
    <xf numFmtId="192" fontId="8" fillId="7" borderId="26" xfId="6" applyNumberFormat="1" applyFont="1" applyFill="1" applyBorder="1" applyAlignment="1">
      <alignment vertical="center"/>
    </xf>
    <xf numFmtId="192" fontId="8" fillId="7" borderId="169" xfId="6" applyNumberFormat="1" applyFont="1" applyFill="1" applyBorder="1" applyAlignment="1">
      <alignment vertical="center"/>
    </xf>
    <xf numFmtId="192" fontId="8" fillId="7" borderId="156" xfId="6" applyNumberFormat="1" applyFont="1" applyFill="1" applyBorder="1" applyAlignment="1">
      <alignment vertical="center"/>
    </xf>
    <xf numFmtId="192" fontId="8" fillId="7" borderId="19" xfId="6" applyNumberFormat="1" applyFont="1" applyFill="1" applyBorder="1" applyAlignment="1">
      <alignment vertical="center"/>
    </xf>
    <xf numFmtId="192" fontId="8" fillId="7" borderId="20" xfId="6" applyNumberFormat="1" applyFont="1" applyFill="1" applyBorder="1" applyAlignment="1">
      <alignment vertical="center"/>
    </xf>
    <xf numFmtId="192" fontId="8" fillId="7" borderId="21" xfId="6" applyNumberFormat="1" applyFont="1" applyFill="1" applyBorder="1" applyAlignment="1">
      <alignment vertical="center"/>
    </xf>
    <xf numFmtId="192" fontId="8" fillId="7" borderId="30" xfId="6" applyNumberFormat="1" applyFont="1" applyFill="1" applyBorder="1" applyAlignment="1">
      <alignment vertical="center"/>
    </xf>
    <xf numFmtId="192" fontId="8" fillId="7" borderId="2" xfId="6" applyNumberFormat="1" applyFont="1" applyFill="1" applyBorder="1" applyAlignment="1">
      <alignment vertical="center"/>
    </xf>
    <xf numFmtId="192" fontId="8" fillId="7" borderId="9" xfId="6" applyNumberFormat="1" applyFont="1" applyFill="1" applyBorder="1" applyAlignment="1">
      <alignment vertical="center"/>
    </xf>
    <xf numFmtId="192" fontId="8" fillId="7" borderId="164" xfId="6" applyNumberFormat="1" applyFont="1" applyFill="1" applyBorder="1" applyAlignment="1">
      <alignment vertical="center"/>
    </xf>
    <xf numFmtId="192" fontId="8" fillId="7" borderId="7" xfId="6" applyNumberFormat="1" applyFont="1" applyFill="1" applyBorder="1" applyAlignment="1">
      <alignment vertical="center"/>
    </xf>
    <xf numFmtId="192" fontId="8" fillId="7" borderId="1" xfId="6" applyNumberFormat="1" applyFont="1" applyFill="1" applyBorder="1" applyAlignment="1">
      <alignment vertical="center"/>
    </xf>
    <xf numFmtId="192" fontId="8" fillId="7" borderId="8" xfId="6" applyNumberFormat="1" applyFont="1" applyFill="1" applyBorder="1" applyAlignment="1">
      <alignment vertical="center"/>
    </xf>
    <xf numFmtId="192" fontId="8" fillId="7" borderId="6" xfId="6" applyNumberFormat="1" applyFont="1" applyFill="1" applyBorder="1" applyAlignment="1">
      <alignment vertical="center"/>
    </xf>
    <xf numFmtId="0" fontId="14" fillId="0" borderId="129" xfId="18" applyFont="1" applyFill="1" applyBorder="1" applyAlignment="1">
      <alignment vertical="top" wrapText="1"/>
    </xf>
    <xf numFmtId="0" fontId="14" fillId="0" borderId="137" xfId="18" applyFont="1" applyFill="1" applyBorder="1" applyAlignment="1">
      <alignment vertical="top" wrapText="1"/>
    </xf>
    <xf numFmtId="0" fontId="14" fillId="0" borderId="125" xfId="18" applyFont="1" applyFill="1" applyBorder="1" applyAlignment="1">
      <alignment vertical="top" wrapText="1"/>
    </xf>
    <xf numFmtId="0" fontId="14" fillId="0" borderId="170" xfId="18" applyFont="1" applyFill="1" applyBorder="1" applyAlignment="1">
      <alignment vertical="top" wrapText="1"/>
    </xf>
    <xf numFmtId="0" fontId="14" fillId="0" borderId="131" xfId="18" applyFont="1" applyFill="1" applyBorder="1" applyAlignment="1">
      <alignment vertical="top"/>
    </xf>
    <xf numFmtId="0" fontId="14" fillId="0" borderId="214" xfId="18" applyFont="1" applyFill="1" applyBorder="1" applyAlignment="1">
      <alignment vertical="top"/>
    </xf>
    <xf numFmtId="0" fontId="7" fillId="0" borderId="251" xfId="18" applyFont="1" applyFill="1" applyBorder="1" applyAlignment="1">
      <alignment vertical="top" wrapText="1"/>
    </xf>
    <xf numFmtId="0" fontId="14" fillId="0" borderId="133" xfId="18" applyFont="1" applyFill="1" applyBorder="1" applyAlignment="1">
      <alignment horizontal="left" vertical="center" wrapText="1"/>
    </xf>
    <xf numFmtId="0" fontId="14" fillId="0" borderId="134" xfId="18" applyFont="1" applyFill="1" applyBorder="1" applyAlignment="1">
      <alignment horizontal="left" vertical="center" wrapText="1"/>
    </xf>
    <xf numFmtId="0" fontId="14" fillId="0" borderId="154" xfId="18" applyFont="1" applyFill="1" applyBorder="1" applyAlignment="1">
      <alignment vertical="center" wrapText="1"/>
    </xf>
    <xf numFmtId="0" fontId="14" fillId="0" borderId="183" xfId="18" applyFont="1" applyFill="1" applyBorder="1" applyAlignment="1">
      <alignment vertical="top" wrapText="1"/>
    </xf>
    <xf numFmtId="0" fontId="14" fillId="0" borderId="154" xfId="18" applyFont="1" applyFill="1" applyBorder="1" applyAlignment="1">
      <alignment vertical="top" wrapText="1"/>
    </xf>
    <xf numFmtId="0" fontId="14" fillId="0" borderId="257" xfId="18" applyFont="1" applyFill="1" applyBorder="1" applyAlignment="1">
      <alignment vertical="top" wrapText="1"/>
    </xf>
    <xf numFmtId="0" fontId="14" fillId="0" borderId="131" xfId="18" applyFont="1" applyFill="1" applyBorder="1" applyAlignment="1">
      <alignment vertical="center" wrapText="1"/>
    </xf>
    <xf numFmtId="0" fontId="14" fillId="0" borderId="4" xfId="18" applyFont="1" applyFill="1" applyBorder="1" applyAlignment="1">
      <alignment vertical="center" wrapText="1"/>
    </xf>
    <xf numFmtId="0" fontId="8" fillId="7" borderId="180" xfId="17" applyFont="1" applyFill="1" applyBorder="1" applyAlignment="1">
      <alignment vertical="top" wrapText="1"/>
    </xf>
    <xf numFmtId="0" fontId="14" fillId="9" borderId="215" xfId="18" applyFont="1" applyFill="1" applyBorder="1" applyAlignment="1">
      <alignment horizontal="center" vertical="center" wrapText="1"/>
    </xf>
    <xf numFmtId="0" fontId="14" fillId="9" borderId="227" xfId="18" applyFont="1" applyFill="1" applyBorder="1" applyAlignment="1">
      <alignment horizontal="center" vertical="center" wrapText="1"/>
    </xf>
    <xf numFmtId="0" fontId="14" fillId="9" borderId="254" xfId="18" applyFont="1" applyFill="1" applyBorder="1" applyAlignment="1">
      <alignment horizontal="center" vertical="center" wrapText="1"/>
    </xf>
    <xf numFmtId="0" fontId="14" fillId="0" borderId="125" xfId="18" applyFont="1" applyFill="1" applyBorder="1" applyAlignment="1">
      <alignment horizontal="left" vertical="center" wrapText="1"/>
    </xf>
    <xf numFmtId="0" fontId="14" fillId="0" borderId="183" xfId="18" applyFont="1" applyFill="1" applyBorder="1" applyAlignment="1">
      <alignment horizontal="left" vertical="center" wrapText="1"/>
    </xf>
    <xf numFmtId="0" fontId="14" fillId="0" borderId="120" xfId="18" applyFont="1" applyFill="1" applyBorder="1" applyAlignment="1">
      <alignment horizontal="left" vertical="center" wrapText="1"/>
    </xf>
    <xf numFmtId="0" fontId="14" fillId="0" borderId="39" xfId="18" applyFont="1" applyFill="1" applyBorder="1" applyAlignment="1">
      <alignment horizontal="center" vertical="top" wrapText="1"/>
    </xf>
    <xf numFmtId="0" fontId="14" fillId="0" borderId="40" xfId="14" applyFont="1" applyFill="1" applyBorder="1" applyAlignment="1">
      <alignment vertical="center"/>
    </xf>
    <xf numFmtId="0" fontId="14" fillId="0" borderId="134" xfId="14" applyFont="1" applyFill="1" applyBorder="1" applyAlignment="1">
      <alignment vertical="center"/>
    </xf>
    <xf numFmtId="0" fontId="14" fillId="0" borderId="40" xfId="14" applyFont="1" applyFill="1" applyBorder="1" applyAlignment="1">
      <alignment horizontal="left" vertical="center"/>
    </xf>
    <xf numFmtId="0" fontId="14" fillId="0" borderId="40" xfId="14" applyFont="1" applyFill="1" applyBorder="1" applyAlignment="1">
      <alignment vertical="center" wrapText="1"/>
    </xf>
    <xf numFmtId="0" fontId="14" fillId="0" borderId="40" xfId="14" applyFont="1" applyFill="1" applyBorder="1" applyAlignment="1">
      <alignment horizontal="left" vertical="center" wrapText="1"/>
    </xf>
    <xf numFmtId="0" fontId="14" fillId="0" borderId="0" xfId="14" applyFont="1" applyFill="1" applyBorder="1" applyAlignment="1">
      <alignment vertical="center"/>
    </xf>
    <xf numFmtId="0" fontId="14" fillId="0" borderId="14" xfId="14" applyFont="1" applyFill="1" applyBorder="1" applyAlignment="1">
      <alignment vertical="center"/>
    </xf>
    <xf numFmtId="0" fontId="14" fillId="0" borderId="150" xfId="14" applyFont="1" applyFill="1" applyBorder="1" applyAlignment="1">
      <alignment vertical="center" wrapText="1"/>
    </xf>
    <xf numFmtId="0" fontId="14" fillId="0" borderId="127" xfId="14" applyFont="1" applyFill="1" applyBorder="1" applyAlignment="1">
      <alignment vertical="center"/>
    </xf>
    <xf numFmtId="0" fontId="14" fillId="0" borderId="129" xfId="14" applyFont="1" applyFill="1" applyBorder="1" applyAlignment="1">
      <alignment vertical="center"/>
    </xf>
    <xf numFmtId="0" fontId="14" fillId="0" borderId="150" xfId="14" applyFont="1" applyFill="1" applyBorder="1" applyAlignment="1">
      <alignment vertical="center"/>
    </xf>
    <xf numFmtId="0" fontId="14" fillId="0" borderId="131" xfId="14" applyFont="1" applyFill="1" applyBorder="1" applyAlignment="1">
      <alignment vertical="center"/>
    </xf>
    <xf numFmtId="0" fontId="14" fillId="0" borderId="163" xfId="14" applyFont="1" applyFill="1" applyBorder="1" applyAlignment="1">
      <alignment vertical="center"/>
    </xf>
    <xf numFmtId="0" fontId="14" fillId="0" borderId="154" xfId="14" applyFont="1" applyFill="1" applyBorder="1" applyAlignment="1">
      <alignment vertical="center"/>
    </xf>
    <xf numFmtId="0" fontId="14" fillId="0" borderId="161" xfId="14" applyFont="1" applyFill="1" applyBorder="1" applyAlignment="1">
      <alignment vertical="center"/>
    </xf>
    <xf numFmtId="0" fontId="14" fillId="0" borderId="23" xfId="14" applyFont="1" applyFill="1" applyBorder="1" applyAlignment="1">
      <alignment vertical="center"/>
    </xf>
    <xf numFmtId="0" fontId="14" fillId="0" borderId="18" xfId="14" applyFont="1" applyFill="1" applyBorder="1" applyAlignment="1">
      <alignment vertical="top"/>
    </xf>
    <xf numFmtId="0" fontId="14" fillId="0" borderId="130" xfId="14" applyFont="1" applyFill="1" applyBorder="1" applyAlignment="1">
      <alignment vertical="center"/>
    </xf>
    <xf numFmtId="0" fontId="14" fillId="0" borderId="133" xfId="18" applyFont="1" applyFill="1" applyBorder="1" applyAlignment="1">
      <alignment vertical="top" wrapText="1"/>
    </xf>
    <xf numFmtId="0" fontId="14" fillId="0" borderId="227" xfId="18" applyFont="1" applyFill="1" applyBorder="1" applyAlignment="1">
      <alignment vertical="top" wrapText="1"/>
    </xf>
    <xf numFmtId="0" fontId="14" fillId="9" borderId="244" xfId="18" applyFont="1" applyFill="1" applyBorder="1" applyAlignment="1">
      <alignment horizontal="left" vertical="top"/>
    </xf>
    <xf numFmtId="0" fontId="14" fillId="9" borderId="253" xfId="18" applyFont="1" applyFill="1" applyBorder="1" applyAlignment="1">
      <alignment horizontal="left" vertical="top" shrinkToFit="1"/>
    </xf>
    <xf numFmtId="0" fontId="14" fillId="0" borderId="216" xfId="18" applyFont="1" applyFill="1" applyBorder="1" applyAlignment="1">
      <alignment vertical="top" shrinkToFit="1"/>
    </xf>
    <xf numFmtId="0" fontId="14" fillId="0" borderId="217" xfId="18" applyFont="1" applyFill="1" applyBorder="1" applyAlignment="1">
      <alignment vertical="center" wrapText="1"/>
    </xf>
    <xf numFmtId="0" fontId="14" fillId="0" borderId="166" xfId="18" applyFont="1" applyFill="1" applyBorder="1" applyAlignment="1">
      <alignment vertical="center" wrapText="1"/>
    </xf>
    <xf numFmtId="0" fontId="14" fillId="0" borderId="129" xfId="18" applyFont="1" applyFill="1" applyBorder="1" applyAlignment="1">
      <alignment horizontal="left" vertical="center" wrapText="1"/>
    </xf>
    <xf numFmtId="0" fontId="14" fillId="0" borderId="184" xfId="18" applyFont="1" applyFill="1" applyBorder="1" applyAlignment="1">
      <alignment vertical="center" wrapText="1"/>
    </xf>
    <xf numFmtId="0" fontId="14" fillId="0" borderId="137" xfId="18" applyFont="1" applyFill="1" applyBorder="1" applyAlignment="1">
      <alignment vertical="center" wrapText="1"/>
    </xf>
    <xf numFmtId="0" fontId="14" fillId="0" borderId="142" xfId="18" applyFont="1" applyFill="1" applyBorder="1" applyAlignment="1">
      <alignment vertical="center" wrapText="1"/>
    </xf>
    <xf numFmtId="0" fontId="14" fillId="0" borderId="24" xfId="18" applyFont="1" applyFill="1" applyBorder="1" applyAlignment="1">
      <alignment vertical="center" wrapText="1"/>
    </xf>
    <xf numFmtId="0" fontId="14" fillId="0" borderId="130" xfId="18" applyFont="1" applyFill="1" applyBorder="1" applyAlignment="1">
      <alignment horizontal="center" vertical="center" wrapText="1"/>
    </xf>
    <xf numFmtId="0" fontId="7" fillId="11" borderId="253" xfId="18" applyFont="1" applyFill="1" applyBorder="1" applyAlignment="1">
      <alignment horizontal="center" vertical="center" shrinkToFit="1"/>
    </xf>
    <xf numFmtId="0" fontId="14" fillId="0" borderId="171" xfId="18" applyFont="1" applyFill="1" applyBorder="1" applyAlignment="1">
      <alignment vertical="center" wrapText="1"/>
    </xf>
    <xf numFmtId="0" fontId="14" fillId="0" borderId="184" xfId="18" applyFont="1" applyFill="1" applyBorder="1" applyAlignment="1">
      <alignment vertical="top" wrapText="1"/>
    </xf>
    <xf numFmtId="0" fontId="14" fillId="0" borderId="159" xfId="18" applyFont="1" applyFill="1" applyBorder="1" applyAlignment="1">
      <alignment vertical="center" wrapText="1"/>
    </xf>
    <xf numFmtId="0" fontId="14" fillId="0" borderId="28" xfId="18" applyFont="1" applyFill="1" applyBorder="1" applyAlignment="1">
      <alignment vertical="center"/>
    </xf>
    <xf numFmtId="0" fontId="14" fillId="0" borderId="132" xfId="18" applyFont="1" applyFill="1" applyBorder="1" applyAlignment="1">
      <alignment vertical="center" shrinkToFit="1"/>
    </xf>
    <xf numFmtId="0" fontId="82" fillId="0" borderId="134" xfId="18" applyFont="1" applyFill="1" applyBorder="1" applyAlignment="1">
      <alignment vertical="center" wrapText="1"/>
    </xf>
    <xf numFmtId="0" fontId="14" fillId="0" borderId="221" xfId="18" applyFont="1" applyFill="1" applyBorder="1" applyAlignment="1">
      <alignment vertical="top"/>
    </xf>
    <xf numFmtId="0" fontId="14" fillId="0" borderId="260" xfId="18" applyFont="1" applyFill="1" applyBorder="1" applyAlignment="1">
      <alignment vertical="center" wrapText="1"/>
    </xf>
    <xf numFmtId="0" fontId="14" fillId="0" borderId="142" xfId="18" applyFont="1" applyFill="1" applyBorder="1" applyAlignment="1">
      <alignment vertical="top" wrapText="1"/>
    </xf>
    <xf numFmtId="0" fontId="14" fillId="0" borderId="12" xfId="18" applyFont="1" applyFill="1" applyBorder="1" applyAlignment="1">
      <alignment vertical="center" wrapText="1"/>
    </xf>
    <xf numFmtId="0" fontId="14" fillId="0" borderId="130" xfId="18" applyFont="1" applyFill="1" applyBorder="1" applyAlignment="1">
      <alignment vertical="top" wrapText="1"/>
    </xf>
    <xf numFmtId="0" fontId="82" fillId="0" borderId="134" xfId="18" applyFont="1" applyFill="1" applyBorder="1" applyAlignment="1">
      <alignment vertical="center"/>
    </xf>
    <xf numFmtId="0" fontId="82" fillId="0" borderId="137" xfId="18" applyFont="1" applyFill="1" applyBorder="1" applyAlignment="1">
      <alignment vertical="center"/>
    </xf>
    <xf numFmtId="0" fontId="82" fillId="0" borderId="245" xfId="18" applyFont="1" applyFill="1" applyBorder="1" applyAlignment="1">
      <alignment vertical="top"/>
    </xf>
    <xf numFmtId="0" fontId="14" fillId="0" borderId="132" xfId="18" applyFont="1" applyFill="1" applyBorder="1" applyAlignment="1">
      <alignment vertical="top" wrapText="1"/>
    </xf>
    <xf numFmtId="0" fontId="14" fillId="0" borderId="24" xfId="18" applyFont="1" applyFill="1" applyBorder="1" applyAlignment="1">
      <alignment vertical="top" wrapText="1"/>
    </xf>
    <xf numFmtId="0" fontId="14" fillId="0" borderId="154" xfId="18" applyFont="1" applyFill="1" applyBorder="1" applyAlignment="1">
      <alignment vertical="top"/>
    </xf>
    <xf numFmtId="0" fontId="14" fillId="0" borderId="170" xfId="18" applyFont="1" applyFill="1" applyBorder="1" applyAlignment="1">
      <alignment vertical="center" wrapText="1"/>
    </xf>
    <xf numFmtId="0" fontId="14" fillId="9" borderId="215" xfId="18" applyFont="1" applyFill="1" applyBorder="1" applyAlignment="1">
      <alignment vertical="center" wrapText="1"/>
    </xf>
    <xf numFmtId="0" fontId="14" fillId="9" borderId="227" xfId="18" applyFont="1" applyFill="1" applyBorder="1" applyAlignment="1">
      <alignment vertical="center" wrapText="1"/>
    </xf>
    <xf numFmtId="0" fontId="14" fillId="9" borderId="254" xfId="18" applyFont="1" applyFill="1" applyBorder="1" applyAlignment="1">
      <alignment vertical="center" wrapText="1"/>
    </xf>
    <xf numFmtId="0" fontId="82" fillId="0" borderId="124" xfId="18" applyFont="1" applyFill="1" applyBorder="1" applyAlignment="1">
      <alignment vertical="center" wrapText="1"/>
    </xf>
    <xf numFmtId="0" fontId="14" fillId="0" borderId="258" xfId="18" applyFont="1" applyFill="1" applyBorder="1" applyAlignment="1">
      <alignment vertical="center" wrapText="1"/>
    </xf>
    <xf numFmtId="0" fontId="14" fillId="0" borderId="13" xfId="18" applyFont="1" applyFill="1" applyBorder="1" applyAlignment="1">
      <alignment vertical="center" wrapText="1"/>
    </xf>
    <xf numFmtId="0" fontId="14" fillId="0" borderId="161" xfId="18" applyNumberFormat="1" applyFont="1" applyFill="1" applyBorder="1" applyAlignment="1">
      <alignment vertical="center" wrapText="1"/>
    </xf>
    <xf numFmtId="0" fontId="14" fillId="0" borderId="4" xfId="18" applyFont="1" applyFill="1" applyBorder="1" applyAlignment="1">
      <alignment vertical="top" wrapText="1"/>
    </xf>
    <xf numFmtId="0" fontId="14" fillId="0" borderId="253" xfId="18" applyFont="1" applyFill="1" applyBorder="1" applyAlignment="1">
      <alignment horizontal="center" vertical="center" wrapText="1"/>
    </xf>
    <xf numFmtId="0" fontId="14" fillId="0" borderId="262" xfId="18" applyFont="1" applyFill="1" applyBorder="1" applyAlignment="1">
      <alignment horizontal="center" vertical="center" wrapText="1"/>
    </xf>
    <xf numFmtId="0" fontId="14" fillId="0" borderId="263" xfId="18" applyFont="1" applyFill="1" applyBorder="1" applyAlignment="1">
      <alignment horizontal="center" vertical="center" wrapText="1"/>
    </xf>
    <xf numFmtId="0" fontId="14" fillId="9" borderId="269" xfId="18" applyFont="1" applyFill="1" applyBorder="1" applyAlignment="1">
      <alignment vertical="center" wrapText="1"/>
    </xf>
    <xf numFmtId="0" fontId="14" fillId="0" borderId="254" xfId="18" applyFont="1" applyFill="1" applyBorder="1" applyAlignment="1">
      <alignment vertical="center" shrinkToFit="1"/>
    </xf>
    <xf numFmtId="0" fontId="14" fillId="9" borderId="247" xfId="18" applyFont="1" applyFill="1" applyBorder="1" applyAlignment="1">
      <alignment horizontal="center" vertical="center" wrapText="1"/>
    </xf>
    <xf numFmtId="0" fontId="14" fillId="9" borderId="248" xfId="18" applyFont="1" applyFill="1" applyBorder="1" applyAlignment="1">
      <alignment horizontal="left" vertical="top"/>
    </xf>
    <xf numFmtId="0" fontId="8" fillId="0" borderId="124" xfId="18" applyFont="1" applyFill="1" applyBorder="1" applyAlignment="1">
      <alignment vertical="center" wrapText="1"/>
    </xf>
    <xf numFmtId="0" fontId="14" fillId="0" borderId="251" xfId="18" applyFont="1" applyFill="1" applyBorder="1" applyAlignment="1">
      <alignment horizontal="center" vertical="center" wrapText="1"/>
    </xf>
    <xf numFmtId="0" fontId="14" fillId="0" borderId="5" xfId="18" applyFont="1" applyFill="1" applyBorder="1" applyAlignment="1">
      <alignment vertical="top"/>
    </xf>
    <xf numFmtId="0" fontId="14" fillId="9" borderId="246" xfId="18" applyFont="1" applyFill="1" applyBorder="1" applyAlignment="1">
      <alignment horizontal="center" vertical="top" wrapText="1"/>
    </xf>
    <xf numFmtId="0" fontId="14" fillId="9" borderId="244" xfId="18" applyFont="1" applyFill="1" applyBorder="1" applyAlignment="1">
      <alignment horizontal="center" vertical="center" wrapText="1"/>
    </xf>
    <xf numFmtId="0" fontId="14" fillId="9" borderId="253" xfId="18" applyFont="1" applyFill="1" applyBorder="1" applyAlignment="1">
      <alignment horizontal="center" vertical="center" wrapText="1"/>
    </xf>
    <xf numFmtId="0" fontId="14" fillId="0" borderId="249" xfId="18" applyFont="1" applyFill="1" applyBorder="1" applyAlignment="1">
      <alignment vertical="center" wrapText="1"/>
    </xf>
    <xf numFmtId="0" fontId="14" fillId="0" borderId="0" xfId="18" applyFont="1" applyFill="1" applyBorder="1" applyAlignment="1">
      <alignment horizontal="center" vertical="center" wrapText="1"/>
    </xf>
    <xf numFmtId="0" fontId="14" fillId="0" borderId="215" xfId="18" applyFont="1" applyFill="1" applyBorder="1" applyAlignment="1">
      <alignment horizontal="center" vertical="center" wrapText="1"/>
    </xf>
    <xf numFmtId="0" fontId="14" fillId="0" borderId="227" xfId="18" applyFont="1" applyFill="1" applyBorder="1" applyAlignment="1">
      <alignment horizontal="center" vertical="center" wrapText="1"/>
    </xf>
    <xf numFmtId="0" fontId="14" fillId="0" borderId="254" xfId="18" applyFont="1" applyFill="1" applyBorder="1" applyAlignment="1">
      <alignment horizontal="center" vertical="center" wrapText="1"/>
    </xf>
    <xf numFmtId="0" fontId="14" fillId="0" borderId="383" xfId="18" applyFont="1" applyFill="1" applyBorder="1" applyAlignment="1">
      <alignment horizontal="left" vertical="center"/>
    </xf>
    <xf numFmtId="0" fontId="14" fillId="0" borderId="385" xfId="18" applyFont="1" applyFill="1" applyBorder="1" applyAlignment="1">
      <alignment horizontal="left" vertical="center"/>
    </xf>
    <xf numFmtId="0" fontId="87" fillId="0" borderId="227" xfId="18" applyFont="1" applyFill="1" applyBorder="1" applyAlignment="1">
      <alignment vertical="top" wrapText="1"/>
    </xf>
    <xf numFmtId="0" fontId="14" fillId="0" borderId="266" xfId="18" applyFont="1" applyFill="1" applyBorder="1" applyAlignment="1">
      <alignment horizontal="center" vertical="center" wrapText="1"/>
    </xf>
    <xf numFmtId="0" fontId="14" fillId="0" borderId="294" xfId="18" applyFont="1" applyFill="1" applyBorder="1" applyAlignment="1">
      <alignment horizontal="center" vertical="center" wrapText="1"/>
    </xf>
    <xf numFmtId="0" fontId="87" fillId="0" borderId="231" xfId="18" applyFont="1" applyFill="1" applyBorder="1" applyAlignment="1">
      <alignment vertical="top" wrapText="1"/>
    </xf>
    <xf numFmtId="0" fontId="14" fillId="0" borderId="129" xfId="18" applyFont="1" applyFill="1" applyBorder="1" applyAlignment="1">
      <alignment vertical="top" wrapText="1"/>
    </xf>
    <xf numFmtId="0" fontId="14" fillId="0" borderId="224" xfId="18" applyFont="1" applyFill="1" applyBorder="1" applyAlignment="1">
      <alignment vertical="top" wrapText="1"/>
    </xf>
    <xf numFmtId="0" fontId="14" fillId="0" borderId="131" xfId="18" applyFont="1" applyFill="1" applyBorder="1" applyAlignment="1">
      <alignment vertical="top"/>
    </xf>
    <xf numFmtId="0" fontId="14" fillId="0" borderId="214" xfId="18" applyFont="1" applyFill="1" applyBorder="1" applyAlignment="1">
      <alignment vertical="top"/>
    </xf>
    <xf numFmtId="0" fontId="14" fillId="0" borderId="214" xfId="18" applyFont="1" applyFill="1" applyBorder="1" applyAlignment="1">
      <alignment vertical="top" wrapText="1"/>
    </xf>
    <xf numFmtId="0" fontId="14" fillId="0" borderId="154" xfId="18" applyFont="1" applyFill="1" applyBorder="1" applyAlignment="1">
      <alignment vertical="top" wrapText="1"/>
    </xf>
    <xf numFmtId="0" fontId="14" fillId="0" borderId="227" xfId="18" applyFont="1" applyFill="1" applyBorder="1" applyAlignment="1">
      <alignment vertical="top" wrapText="1"/>
    </xf>
    <xf numFmtId="0" fontId="14" fillId="0" borderId="224" xfId="18" applyFont="1" applyFill="1" applyBorder="1" applyAlignment="1">
      <alignment vertical="center" wrapText="1"/>
    </xf>
    <xf numFmtId="0" fontId="71" fillId="2" borderId="248" xfId="6" applyFont="1" applyFill="1" applyBorder="1" applyAlignment="1">
      <alignment horizontal="center" vertical="center"/>
    </xf>
    <xf numFmtId="0" fontId="14" fillId="9" borderId="214" xfId="18" applyFont="1" applyFill="1" applyBorder="1" applyAlignment="1">
      <alignment vertical="center" wrapText="1"/>
    </xf>
    <xf numFmtId="0" fontId="14" fillId="0" borderId="0" xfId="18" applyFont="1" applyFill="1" applyBorder="1" applyAlignment="1">
      <alignment horizontal="left" vertical="top" wrapText="1"/>
    </xf>
    <xf numFmtId="0" fontId="14" fillId="0" borderId="248" xfId="18" applyFont="1" applyFill="1" applyBorder="1" applyAlignment="1">
      <alignment horizontal="center" vertical="top" wrapText="1"/>
    </xf>
    <xf numFmtId="0" fontId="14" fillId="0" borderId="259" xfId="18" applyFont="1" applyFill="1" applyBorder="1" applyAlignment="1">
      <alignment vertical="top" wrapText="1"/>
    </xf>
    <xf numFmtId="0" fontId="14" fillId="0" borderId="28" xfId="18" applyFont="1" applyFill="1" applyBorder="1" applyAlignment="1">
      <alignment horizontal="left" vertical="center"/>
    </xf>
    <xf numFmtId="0" fontId="14" fillId="0" borderId="244" xfId="18" applyFont="1" applyFill="1" applyBorder="1" applyAlignment="1">
      <alignment horizontal="left" vertical="top" wrapText="1" shrinkToFit="1"/>
    </xf>
    <xf numFmtId="0" fontId="14" fillId="0" borderId="18" xfId="18" applyFont="1" applyFill="1" applyBorder="1" applyAlignment="1">
      <alignment vertical="center" wrapText="1"/>
    </xf>
    <xf numFmtId="0" fontId="14" fillId="0" borderId="227" xfId="18" applyFont="1" applyFill="1" applyBorder="1" applyAlignment="1">
      <alignment vertical="center" wrapText="1"/>
    </xf>
    <xf numFmtId="0" fontId="14" fillId="0" borderId="120" xfId="18" applyFont="1" applyFill="1" applyBorder="1" applyAlignment="1">
      <alignment vertical="top" wrapText="1"/>
    </xf>
    <xf numFmtId="0" fontId="14" fillId="0" borderId="217" xfId="18" applyFont="1" applyFill="1" applyBorder="1" applyAlignment="1">
      <alignment vertical="top" wrapText="1"/>
    </xf>
    <xf numFmtId="0" fontId="14" fillId="0" borderId="221" xfId="18" applyFont="1" applyFill="1" applyBorder="1" applyAlignment="1">
      <alignment vertical="top" wrapText="1"/>
    </xf>
    <xf numFmtId="0" fontId="14" fillId="0" borderId="27" xfId="18" applyFont="1" applyFill="1" applyBorder="1" applyAlignment="1">
      <alignment vertical="center"/>
    </xf>
    <xf numFmtId="0" fontId="14" fillId="0" borderId="18" xfId="18" applyFont="1" applyFill="1" applyBorder="1" applyAlignment="1">
      <alignment vertical="top" wrapText="1"/>
    </xf>
    <xf numFmtId="0" fontId="82" fillId="0" borderId="140" xfId="18" applyFont="1" applyFill="1" applyBorder="1" applyAlignment="1">
      <alignment vertical="center"/>
    </xf>
    <xf numFmtId="0" fontId="14" fillId="0" borderId="18" xfId="18" applyNumberFormat="1" applyFont="1" applyFill="1" applyBorder="1" applyAlignment="1">
      <alignment vertical="center"/>
    </xf>
    <xf numFmtId="0" fontId="14" fillId="0" borderId="130" xfId="18" applyNumberFormat="1" applyFont="1" applyFill="1" applyBorder="1" applyAlignment="1">
      <alignment vertical="center"/>
    </xf>
    <xf numFmtId="0" fontId="14" fillId="0" borderId="130" xfId="18" applyNumberFormat="1" applyFont="1" applyFill="1" applyBorder="1" applyAlignment="1">
      <alignment vertical="center" wrapText="1"/>
    </xf>
    <xf numFmtId="0" fontId="14" fillId="0" borderId="254" xfId="18" applyNumberFormat="1" applyFont="1" applyFill="1" applyBorder="1" applyAlignment="1">
      <alignment vertical="center" wrapText="1"/>
    </xf>
    <xf numFmtId="0" fontId="14" fillId="0" borderId="255" xfId="18" applyFont="1" applyFill="1" applyBorder="1" applyAlignment="1">
      <alignment horizontal="center" vertical="top" wrapText="1"/>
    </xf>
    <xf numFmtId="0" fontId="14" fillId="0" borderId="3" xfId="18" applyFont="1" applyFill="1" applyBorder="1" applyAlignment="1">
      <alignment vertical="center"/>
    </xf>
    <xf numFmtId="0" fontId="14" fillId="0" borderId="256" xfId="18" applyFont="1" applyFill="1" applyBorder="1" applyAlignment="1">
      <alignment vertical="center" wrapText="1"/>
    </xf>
    <xf numFmtId="0" fontId="14" fillId="0" borderId="266" xfId="18" applyFont="1" applyFill="1" applyBorder="1" applyAlignment="1">
      <alignment vertical="top" wrapText="1"/>
    </xf>
    <xf numFmtId="0" fontId="7" fillId="0" borderId="218" xfId="18" applyFont="1" applyFill="1" applyBorder="1" applyAlignment="1">
      <alignment vertical="top" shrinkToFit="1"/>
    </xf>
    <xf numFmtId="0" fontId="7" fillId="0" borderId="175" xfId="18" applyFont="1" applyFill="1" applyBorder="1" applyAlignment="1">
      <alignment vertical="top"/>
    </xf>
    <xf numFmtId="0" fontId="7" fillId="0" borderId="223" xfId="18" applyFont="1" applyFill="1" applyBorder="1" applyAlignment="1">
      <alignment vertical="top"/>
    </xf>
    <xf numFmtId="0" fontId="7" fillId="0" borderId="39" xfId="18" applyFont="1" applyFill="1" applyBorder="1" applyAlignment="1">
      <alignment vertical="top" wrapText="1"/>
    </xf>
    <xf numFmtId="0" fontId="7" fillId="0" borderId="219" xfId="18" applyFont="1" applyFill="1" applyBorder="1" applyAlignment="1">
      <alignment vertical="top"/>
    </xf>
    <xf numFmtId="0" fontId="7" fillId="0" borderId="219" xfId="18" applyFont="1" applyFill="1" applyBorder="1" applyAlignment="1">
      <alignment vertical="top" shrinkToFit="1"/>
    </xf>
    <xf numFmtId="0" fontId="7" fillId="0" borderId="39" xfId="18" applyFont="1" applyFill="1" applyBorder="1" applyAlignment="1">
      <alignment vertical="top"/>
    </xf>
    <xf numFmtId="0" fontId="7" fillId="0" borderId="227" xfId="18" applyFont="1" applyFill="1" applyBorder="1" applyAlignment="1">
      <alignment horizontal="left" vertical="top" wrapText="1"/>
    </xf>
    <xf numFmtId="0" fontId="7" fillId="0" borderId="223" xfId="18" applyFont="1" applyFill="1" applyBorder="1" applyAlignment="1">
      <alignment vertical="top" wrapText="1"/>
    </xf>
    <xf numFmtId="0" fontId="85" fillId="0" borderId="42" xfId="18" applyFont="1" applyFill="1" applyBorder="1" applyAlignment="1">
      <alignment horizontal="center" vertical="top" wrapText="1"/>
    </xf>
    <xf numFmtId="0" fontId="14" fillId="0" borderId="42" xfId="18" applyFont="1" applyFill="1" applyBorder="1" applyAlignment="1">
      <alignment horizontal="left" vertical="top" wrapText="1"/>
    </xf>
    <xf numFmtId="0" fontId="7" fillId="0" borderId="215" xfId="18" applyFont="1" applyFill="1" applyBorder="1" applyAlignment="1">
      <alignment horizontal="left" vertical="top" wrapText="1"/>
    </xf>
    <xf numFmtId="0" fontId="7" fillId="0" borderId="227" xfId="18" applyFont="1" applyFill="1" applyBorder="1" applyAlignment="1">
      <alignment vertical="top" shrinkToFit="1"/>
    </xf>
    <xf numFmtId="0" fontId="7" fillId="0" borderId="259" xfId="18" applyFont="1" applyFill="1" applyBorder="1" applyAlignment="1">
      <alignment vertical="top" shrinkToFit="1"/>
    </xf>
    <xf numFmtId="0" fontId="7" fillId="0" borderId="254" xfId="18" applyFont="1" applyFill="1" applyBorder="1" applyAlignment="1">
      <alignment vertical="top" shrinkToFit="1"/>
    </xf>
    <xf numFmtId="0" fontId="14" fillId="0" borderId="214" xfId="18" applyFont="1" applyFill="1" applyBorder="1" applyAlignment="1">
      <alignment horizontal="left" vertical="top" wrapText="1"/>
    </xf>
    <xf numFmtId="0" fontId="7" fillId="0" borderId="250" xfId="18" applyFont="1" applyFill="1" applyBorder="1" applyAlignment="1">
      <alignment horizontal="left" vertical="top" wrapText="1"/>
    </xf>
    <xf numFmtId="0" fontId="14" fillId="0" borderId="224" xfId="18" applyFont="1" applyFill="1" applyBorder="1" applyAlignment="1">
      <alignment horizontal="left" vertical="top" wrapText="1"/>
    </xf>
    <xf numFmtId="0" fontId="7" fillId="0" borderId="244" xfId="18" applyFont="1" applyFill="1" applyBorder="1" applyAlignment="1">
      <alignment vertical="top" shrinkToFit="1"/>
    </xf>
    <xf numFmtId="0" fontId="7" fillId="0" borderId="255" xfId="18" applyFont="1" applyFill="1" applyBorder="1" applyAlignment="1">
      <alignment vertical="top" shrinkToFit="1"/>
    </xf>
    <xf numFmtId="0" fontId="7" fillId="0" borderId="216" xfId="18" applyFont="1" applyFill="1" applyBorder="1" applyAlignment="1">
      <alignment horizontal="left" vertical="top" wrapText="1"/>
    </xf>
    <xf numFmtId="0" fontId="7" fillId="0" borderId="218" xfId="18" applyFont="1" applyFill="1" applyBorder="1" applyAlignment="1">
      <alignment horizontal="left" vertical="top" wrapText="1"/>
    </xf>
    <xf numFmtId="0" fontId="7" fillId="0" borderId="223" xfId="18" applyFont="1" applyFill="1" applyBorder="1" applyAlignment="1">
      <alignment vertical="top" shrinkToFit="1"/>
    </xf>
    <xf numFmtId="0" fontId="7" fillId="0" borderId="219" xfId="18" applyFont="1" applyFill="1" applyBorder="1" applyAlignment="1">
      <alignment horizontal="left" vertical="top" wrapText="1"/>
    </xf>
    <xf numFmtId="0" fontId="7" fillId="0" borderId="220" xfId="18" applyFont="1" applyFill="1" applyBorder="1" applyAlignment="1">
      <alignment vertical="top" shrinkToFit="1"/>
    </xf>
    <xf numFmtId="0" fontId="7" fillId="0" borderId="225" xfId="18" applyFont="1" applyFill="1" applyBorder="1" applyAlignment="1">
      <alignment horizontal="left" vertical="top" wrapText="1"/>
    </xf>
    <xf numFmtId="0" fontId="86" fillId="0" borderId="218" xfId="18" applyFont="1" applyFill="1" applyBorder="1" applyAlignment="1">
      <alignment vertical="top" wrapText="1"/>
    </xf>
    <xf numFmtId="0" fontId="7" fillId="0" borderId="223" xfId="18" applyFont="1" applyFill="1" applyBorder="1" applyAlignment="1">
      <alignment horizontal="left" vertical="top" shrinkToFit="1"/>
    </xf>
    <xf numFmtId="0" fontId="7" fillId="0" borderId="225" xfId="18" applyFont="1" applyFill="1" applyBorder="1" applyAlignment="1">
      <alignment vertical="top" wrapText="1"/>
    </xf>
    <xf numFmtId="0" fontId="7" fillId="0" borderId="218" xfId="18" applyFont="1" applyFill="1" applyBorder="1" applyAlignment="1">
      <alignment horizontal="left" vertical="top" shrinkToFit="1"/>
    </xf>
    <xf numFmtId="0" fontId="7" fillId="0" borderId="218" xfId="18" applyFont="1" applyFill="1" applyBorder="1" applyAlignment="1">
      <alignment horizontal="left" vertical="top"/>
    </xf>
    <xf numFmtId="0" fontId="7" fillId="0" borderId="223" xfId="18" applyFont="1" applyFill="1" applyBorder="1" applyAlignment="1">
      <alignment horizontal="left" vertical="top" wrapText="1" shrinkToFit="1"/>
    </xf>
    <xf numFmtId="0" fontId="14" fillId="0" borderId="227" xfId="18" applyFont="1" applyFill="1" applyBorder="1" applyAlignment="1">
      <alignment horizontal="left" vertical="top" wrapText="1" shrinkToFit="1"/>
    </xf>
    <xf numFmtId="0" fontId="14" fillId="0" borderId="225" xfId="18" applyFont="1" applyFill="1" applyBorder="1" applyAlignment="1">
      <alignment horizontal="left" vertical="top" wrapText="1" shrinkToFit="1"/>
    </xf>
    <xf numFmtId="0" fontId="14" fillId="10" borderId="241" xfId="18" applyFont="1" applyFill="1" applyBorder="1" applyAlignment="1">
      <alignment horizontal="center" vertical="center" wrapText="1"/>
    </xf>
    <xf numFmtId="0" fontId="14" fillId="10" borderId="242" xfId="18" applyFont="1" applyFill="1" applyBorder="1" applyAlignment="1">
      <alignment horizontal="centerContinuous" vertical="center" wrapText="1"/>
    </xf>
    <xf numFmtId="0" fontId="14" fillId="10" borderId="208" xfId="18" applyFont="1" applyFill="1" applyBorder="1" applyAlignment="1">
      <alignment horizontal="centerContinuous" vertical="center" wrapText="1"/>
    </xf>
    <xf numFmtId="0" fontId="14" fillId="10" borderId="243" xfId="18" applyFont="1" applyFill="1" applyBorder="1" applyAlignment="1">
      <alignment horizontal="centerContinuous" vertical="center" wrapText="1"/>
    </xf>
    <xf numFmtId="0" fontId="14" fillId="10" borderId="205" xfId="18" applyFont="1" applyFill="1" applyBorder="1" applyAlignment="1">
      <alignment horizontal="center" vertical="center" wrapText="1"/>
    </xf>
    <xf numFmtId="0" fontId="14" fillId="10" borderId="241" xfId="18" applyFont="1" applyFill="1" applyBorder="1" applyAlignment="1">
      <alignment horizontal="center" vertical="center"/>
    </xf>
    <xf numFmtId="0" fontId="14" fillId="10" borderId="209" xfId="18" applyFont="1" applyFill="1" applyBorder="1" applyAlignment="1">
      <alignment horizontal="center" vertical="center" wrapText="1"/>
    </xf>
    <xf numFmtId="0" fontId="14" fillId="0" borderId="14" xfId="18" applyFont="1" applyFill="1" applyBorder="1" applyAlignment="1">
      <alignment horizontal="left" vertical="center"/>
    </xf>
    <xf numFmtId="0" fontId="14" fillId="0" borderId="215" xfId="18" applyFont="1" applyFill="1" applyBorder="1" applyAlignment="1">
      <alignment horizontal="left" vertical="center"/>
    </xf>
    <xf numFmtId="0" fontId="14" fillId="0" borderId="262" xfId="18" applyFont="1" applyFill="1" applyBorder="1" applyAlignment="1">
      <alignment vertical="center" wrapText="1"/>
    </xf>
    <xf numFmtId="0" fontId="14" fillId="0" borderId="127" xfId="18" applyFont="1" applyFill="1" applyBorder="1" applyAlignment="1">
      <alignment horizontal="left" vertical="center"/>
    </xf>
    <xf numFmtId="0" fontId="14" fillId="0" borderId="263" xfId="18" applyFont="1" applyFill="1" applyBorder="1" applyAlignment="1">
      <alignment vertical="center" wrapText="1"/>
    </xf>
    <xf numFmtId="0" fontId="14" fillId="0" borderId="41" xfId="18" applyFont="1" applyFill="1" applyBorder="1" applyAlignment="1">
      <alignment horizontal="left" vertical="center"/>
    </xf>
    <xf numFmtId="0" fontId="14" fillId="0" borderId="18" xfId="18" applyFont="1" applyFill="1" applyBorder="1" applyAlignment="1">
      <alignment horizontal="left" vertical="center"/>
    </xf>
    <xf numFmtId="0" fontId="14" fillId="0" borderId="254" xfId="18" applyFont="1" applyFill="1" applyBorder="1" applyAlignment="1">
      <alignment horizontal="left" vertical="center"/>
    </xf>
    <xf numFmtId="0" fontId="14" fillId="0" borderId="269" xfId="18" applyFont="1" applyFill="1" applyBorder="1" applyAlignment="1">
      <alignment vertical="center" wrapText="1"/>
    </xf>
    <xf numFmtId="0" fontId="14" fillId="0" borderId="43" xfId="18" applyFont="1" applyFill="1" applyBorder="1" applyAlignment="1">
      <alignment vertical="center" wrapText="1"/>
    </xf>
    <xf numFmtId="0" fontId="14" fillId="0" borderId="100" xfId="18" applyFont="1" applyFill="1" applyBorder="1" applyAlignment="1">
      <alignment horizontal="left" vertical="center"/>
    </xf>
    <xf numFmtId="0" fontId="14" fillId="0" borderId="2" xfId="18" applyFont="1" applyFill="1" applyBorder="1" applyAlignment="1">
      <alignment horizontal="left" vertical="center"/>
    </xf>
    <xf numFmtId="0" fontId="14" fillId="0" borderId="381" xfId="18" applyFont="1" applyFill="1" applyBorder="1" applyAlignment="1">
      <alignment horizontal="left" vertical="center"/>
    </xf>
    <xf numFmtId="0" fontId="14" fillId="0" borderId="247" xfId="18" applyFont="1" applyFill="1" applyBorder="1" applyAlignment="1">
      <alignment vertical="center" wrapText="1"/>
    </xf>
    <xf numFmtId="0" fontId="14" fillId="0" borderId="4" xfId="18" applyFont="1" applyFill="1" applyBorder="1" applyAlignment="1">
      <alignment horizontal="left" vertical="top" wrapText="1"/>
    </xf>
    <xf numFmtId="0" fontId="14" fillId="0" borderId="382" xfId="18" applyFont="1" applyFill="1" applyBorder="1" applyAlignment="1">
      <alignment horizontal="left" vertical="center"/>
    </xf>
    <xf numFmtId="0" fontId="14" fillId="0" borderId="217" xfId="18" applyFont="1" applyFill="1" applyBorder="1" applyAlignment="1">
      <alignment horizontal="left" vertical="center"/>
    </xf>
    <xf numFmtId="0" fontId="14" fillId="0" borderId="222" xfId="18" applyFont="1" applyFill="1" applyBorder="1" applyAlignment="1">
      <alignment horizontal="left" vertical="center"/>
    </xf>
    <xf numFmtId="0" fontId="14" fillId="0" borderId="12" xfId="18" applyFont="1" applyFill="1" applyBorder="1" applyAlignment="1">
      <alignment vertical="top"/>
    </xf>
    <xf numFmtId="0" fontId="14" fillId="0" borderId="270" xfId="18" applyFont="1" applyFill="1" applyBorder="1" applyAlignment="1">
      <alignment horizontal="left" vertical="top"/>
    </xf>
    <xf numFmtId="0" fontId="14" fillId="0" borderId="265" xfId="18" quotePrefix="1" applyFont="1" applyFill="1" applyBorder="1" applyAlignment="1">
      <alignment horizontal="left" vertical="top" wrapText="1"/>
    </xf>
    <xf numFmtId="0" fontId="14" fillId="0" borderId="120" xfId="18" applyFont="1" applyFill="1" applyBorder="1" applyAlignment="1">
      <alignment horizontal="left" vertical="top"/>
    </xf>
    <xf numFmtId="0" fontId="14" fillId="0" borderId="12" xfId="18" applyFont="1" applyFill="1" applyBorder="1" applyAlignment="1">
      <alignment horizontal="left" vertical="top"/>
    </xf>
    <xf numFmtId="0" fontId="14" fillId="0" borderId="384" xfId="18" applyFont="1" applyFill="1" applyBorder="1" applyAlignment="1">
      <alignment horizontal="left" vertical="center"/>
    </xf>
    <xf numFmtId="0" fontId="14" fillId="0" borderId="386" xfId="18" applyFont="1" applyFill="1" applyBorder="1" applyAlignment="1">
      <alignment horizontal="left" vertical="center"/>
    </xf>
    <xf numFmtId="0" fontId="14" fillId="0" borderId="349" xfId="18" applyFont="1" applyFill="1" applyBorder="1" applyAlignment="1">
      <alignment horizontal="left" vertical="center"/>
    </xf>
    <xf numFmtId="0" fontId="14" fillId="0" borderId="349" xfId="18" applyFont="1" applyFill="1" applyBorder="1" applyAlignment="1">
      <alignment horizontal="left" vertical="top"/>
    </xf>
    <xf numFmtId="0" fontId="14" fillId="0" borderId="42" xfId="18" applyFont="1" applyFill="1" applyBorder="1" applyAlignment="1">
      <alignment vertical="center" wrapText="1"/>
    </xf>
    <xf numFmtId="0" fontId="111" fillId="0" borderId="0" xfId="20" applyFont="1" applyFill="1" applyAlignment="1">
      <alignment vertical="center"/>
    </xf>
    <xf numFmtId="0" fontId="85" fillId="0" borderId="0" xfId="20" applyFont="1" applyFill="1" applyAlignment="1">
      <alignment vertical="center"/>
    </xf>
    <xf numFmtId="0" fontId="85" fillId="0" borderId="0" xfId="20" applyFont="1" applyFill="1" applyBorder="1" applyAlignment="1">
      <alignment vertical="center"/>
    </xf>
    <xf numFmtId="0" fontId="112" fillId="0" borderId="0" xfId="20" applyFont="1" applyFill="1" applyBorder="1" applyAlignment="1">
      <alignment vertical="center"/>
    </xf>
    <xf numFmtId="0" fontId="85" fillId="0" borderId="131" xfId="20" applyFont="1" applyFill="1" applyBorder="1" applyAlignment="1">
      <alignment vertical="center"/>
    </xf>
    <xf numFmtId="189" fontId="85" fillId="0" borderId="0" xfId="20" applyNumberFormat="1" applyFont="1" applyFill="1" applyBorder="1" applyAlignment="1">
      <alignment vertical="center"/>
    </xf>
    <xf numFmtId="0" fontId="8" fillId="0" borderId="1" xfId="15" applyFont="1" applyFill="1" applyBorder="1" applyAlignment="1">
      <alignment horizontal="justify" vertical="center" wrapText="1"/>
    </xf>
    <xf numFmtId="0" fontId="8" fillId="9" borderId="1" xfId="15" applyFont="1" applyFill="1" applyBorder="1" applyAlignment="1">
      <alignment horizontal="justify" vertical="center" wrapText="1"/>
    </xf>
    <xf numFmtId="0" fontId="8" fillId="0" borderId="127" xfId="17" applyFont="1" applyBorder="1" applyAlignment="1">
      <alignment vertical="center"/>
    </xf>
    <xf numFmtId="0" fontId="43" fillId="0" borderId="15" xfId="3" applyFont="1" applyFill="1" applyBorder="1" applyAlignment="1">
      <alignment horizontal="center" vertical="center" wrapText="1"/>
    </xf>
    <xf numFmtId="0" fontId="43" fillId="0" borderId="16" xfId="3" applyFont="1" applyFill="1" applyBorder="1" applyAlignment="1">
      <alignment horizontal="center" vertical="center" wrapText="1"/>
    </xf>
    <xf numFmtId="0" fontId="8" fillId="0" borderId="0" xfId="9" applyFont="1" applyFill="1" applyAlignment="1">
      <alignment vertical="center"/>
    </xf>
    <xf numFmtId="0" fontId="43" fillId="0" borderId="181" xfId="3" applyFont="1" applyFill="1" applyBorder="1" applyAlignment="1">
      <alignment horizontal="center" vertical="center" wrapText="1"/>
    </xf>
    <xf numFmtId="0" fontId="43" fillId="0" borderId="373" xfId="3" applyFont="1" applyFill="1" applyBorder="1" applyAlignment="1">
      <alignment horizontal="center" vertical="center" wrapText="1"/>
    </xf>
    <xf numFmtId="0" fontId="43" fillId="0" borderId="153" xfId="3" applyFont="1" applyFill="1" applyBorder="1" applyAlignment="1">
      <alignment horizontal="center" vertical="center" wrapText="1"/>
    </xf>
    <xf numFmtId="0" fontId="43" fillId="0" borderId="17" xfId="3" applyFont="1" applyFill="1" applyBorder="1" applyAlignment="1">
      <alignment horizontal="center" vertical="center" wrapText="1"/>
    </xf>
    <xf numFmtId="0" fontId="43" fillId="0" borderId="165" xfId="3" applyFont="1" applyFill="1" applyBorder="1" applyAlignment="1">
      <alignment horizontal="center" vertical="center" wrapText="1"/>
    </xf>
    <xf numFmtId="0" fontId="43" fillId="0" borderId="379" xfId="3" applyFont="1" applyFill="1" applyBorder="1" applyAlignment="1">
      <alignment horizontal="center" vertical="center" wrapText="1"/>
    </xf>
    <xf numFmtId="0" fontId="43" fillId="0" borderId="380" xfId="3" applyFont="1" applyFill="1" applyBorder="1" applyAlignment="1">
      <alignment horizontal="center" vertical="center" wrapText="1"/>
    </xf>
    <xf numFmtId="0" fontId="43" fillId="0" borderId="283" xfId="3" applyFont="1" applyFill="1" applyBorder="1" applyAlignment="1">
      <alignment horizontal="center" vertical="center" wrapText="1"/>
    </xf>
    <xf numFmtId="0" fontId="43" fillId="0" borderId="387" xfId="3" applyFont="1" applyFill="1" applyBorder="1" applyAlignment="1">
      <alignment horizontal="center" vertical="center" wrapText="1"/>
    </xf>
    <xf numFmtId="178" fontId="14" fillId="0" borderId="14" xfId="11" applyNumberFormat="1" applyFont="1" applyFill="1" applyBorder="1" applyAlignment="1">
      <alignment vertical="center"/>
    </xf>
    <xf numFmtId="0" fontId="14" fillId="0" borderId="18" xfId="11" applyFont="1" applyFill="1" applyBorder="1" applyAlignment="1">
      <alignment vertical="center"/>
    </xf>
    <xf numFmtId="178" fontId="14" fillId="0" borderId="124" xfId="11" applyNumberFormat="1" applyFont="1" applyFill="1" applyBorder="1" applyAlignment="1">
      <alignment vertical="center" wrapText="1"/>
    </xf>
    <xf numFmtId="0" fontId="14" fillId="0" borderId="41" xfId="11" applyFont="1" applyFill="1" applyBorder="1" applyAlignment="1">
      <alignment vertical="center"/>
    </xf>
    <xf numFmtId="178" fontId="14" fillId="0" borderId="127" xfId="11" applyNumberFormat="1" applyFont="1" applyFill="1" applyBorder="1" applyAlignment="1">
      <alignment vertical="center"/>
    </xf>
    <xf numFmtId="0" fontId="8" fillId="0" borderId="225" xfId="17" applyFont="1" applyFill="1" applyBorder="1" applyAlignment="1">
      <alignment vertical="top" wrapText="1"/>
    </xf>
    <xf numFmtId="0" fontId="8" fillId="0" borderId="0" xfId="6" applyFont="1" applyBorder="1" applyAlignment="1">
      <alignment horizontal="right" vertical="center"/>
    </xf>
    <xf numFmtId="0" fontId="14" fillId="0" borderId="134" xfId="18" applyFont="1" applyFill="1" applyBorder="1" applyAlignment="1">
      <alignment vertical="center" wrapText="1"/>
    </xf>
    <xf numFmtId="9" fontId="35" fillId="7" borderId="115" xfId="22" applyNumberFormat="1" applyFont="1" applyFill="1" applyBorder="1" applyAlignment="1"/>
    <xf numFmtId="38" fontId="35" fillId="9" borderId="392" xfId="22" applyFont="1" applyFill="1" applyBorder="1" applyAlignment="1"/>
    <xf numFmtId="38" fontId="35" fillId="9" borderId="393" xfId="22" applyFont="1" applyFill="1" applyBorder="1" applyAlignment="1"/>
    <xf numFmtId="38" fontId="35" fillId="0" borderId="394" xfId="22" applyFont="1" applyBorder="1" applyAlignment="1"/>
    <xf numFmtId="38" fontId="35" fillId="0" borderId="309" xfId="22" applyFont="1" applyBorder="1" applyAlignment="1"/>
    <xf numFmtId="9" fontId="35" fillId="0" borderId="395" xfId="22" applyNumberFormat="1" applyFont="1" applyBorder="1" applyAlignment="1"/>
    <xf numFmtId="38" fontId="35" fillId="0" borderId="396" xfId="22" applyFont="1" applyBorder="1" applyAlignment="1"/>
    <xf numFmtId="0" fontId="86" fillId="0" borderId="5" xfId="11" applyFont="1" applyFill="1" applyBorder="1" applyAlignment="1">
      <alignment vertical="center" shrinkToFit="1"/>
    </xf>
    <xf numFmtId="0" fontId="14" fillId="0" borderId="231" xfId="18" applyFont="1" applyFill="1" applyBorder="1" applyAlignment="1">
      <alignment vertical="top" wrapText="1"/>
    </xf>
    <xf numFmtId="0" fontId="14" fillId="0" borderId="263" xfId="18" applyFont="1" applyFill="1" applyBorder="1" applyAlignment="1">
      <alignment horizontal="left" vertical="center"/>
    </xf>
    <xf numFmtId="0" fontId="14" fillId="0" borderId="294" xfId="18" applyFont="1" applyFill="1" applyBorder="1" applyAlignment="1">
      <alignment horizontal="left" vertical="center"/>
    </xf>
    <xf numFmtId="38" fontId="8" fillId="9" borderId="155" xfId="7" applyFont="1" applyFill="1" applyBorder="1" applyAlignment="1" applyProtection="1">
      <alignment vertical="center"/>
      <protection locked="0"/>
    </xf>
    <xf numFmtId="0" fontId="8" fillId="0" borderId="40" xfId="6" applyFont="1" applyBorder="1" applyAlignment="1">
      <alignment vertical="center"/>
    </xf>
    <xf numFmtId="0" fontId="8" fillId="0" borderId="40" xfId="6" applyFont="1" applyBorder="1" applyAlignment="1">
      <alignment vertical="center" wrapText="1"/>
    </xf>
    <xf numFmtId="0" fontId="14" fillId="0" borderId="36" xfId="17" applyFont="1" applyBorder="1" applyAlignment="1">
      <alignment horizontal="left" vertical="center"/>
    </xf>
    <xf numFmtId="56" fontId="8" fillId="0" borderId="64" xfId="17" applyNumberFormat="1" applyFont="1" applyBorder="1" applyAlignment="1">
      <alignment horizontal="left" vertical="center"/>
    </xf>
    <xf numFmtId="0" fontId="8" fillId="0" borderId="65" xfId="17" applyFont="1" applyFill="1" applyBorder="1" applyAlignment="1">
      <alignment horizontal="left" vertical="center" wrapText="1"/>
    </xf>
    <xf numFmtId="0" fontId="8" fillId="0" borderId="64" xfId="17" applyFont="1" applyFill="1" applyBorder="1" applyAlignment="1">
      <alignment horizontal="left" vertical="center" wrapText="1"/>
    </xf>
    <xf numFmtId="0" fontId="14" fillId="0" borderId="204" xfId="17" applyFont="1" applyBorder="1" applyAlignment="1">
      <alignment horizontal="left" vertical="center"/>
    </xf>
    <xf numFmtId="0" fontId="8" fillId="0" borderId="189" xfId="17" applyFont="1" applyBorder="1" applyAlignment="1">
      <alignment vertical="center"/>
    </xf>
    <xf numFmtId="0" fontId="8" fillId="0" borderId="189" xfId="17" applyFont="1" applyBorder="1" applyAlignment="1">
      <alignment horizontal="left" vertical="center"/>
    </xf>
    <xf numFmtId="0" fontId="50" fillId="0" borderId="205" xfId="17" applyFont="1" applyBorder="1" applyAlignment="1">
      <alignment vertical="center"/>
    </xf>
    <xf numFmtId="0" fontId="8" fillId="0" borderId="207" xfId="17" applyFont="1" applyBorder="1" applyAlignment="1">
      <alignment horizontal="left" vertical="center" wrapText="1"/>
    </xf>
    <xf numFmtId="0" fontId="8" fillId="0" borderId="208" xfId="17" applyFont="1" applyBorder="1" applyAlignment="1">
      <alignment horizontal="left" vertical="center" wrapText="1"/>
    </xf>
    <xf numFmtId="0" fontId="8" fillId="0" borderId="209" xfId="17" applyFont="1" applyFill="1" applyBorder="1" applyAlignment="1">
      <alignment vertical="top"/>
    </xf>
    <xf numFmtId="0" fontId="8" fillId="0" borderId="40" xfId="6" applyFont="1" applyBorder="1" applyAlignment="1">
      <alignment horizontal="center" vertical="center" textRotation="255"/>
    </xf>
    <xf numFmtId="0" fontId="8" fillId="0" borderId="225" xfId="17" applyFont="1" applyFill="1" applyBorder="1" applyAlignment="1">
      <alignment vertical="top" wrapText="1"/>
    </xf>
    <xf numFmtId="179" fontId="13" fillId="0" borderId="124" xfId="9" applyNumberFormat="1" applyFont="1" applyBorder="1" applyAlignment="1" applyProtection="1">
      <alignment horizontal="center" vertical="center" textRotation="255" wrapText="1"/>
    </xf>
    <xf numFmtId="38" fontId="42" fillId="0" borderId="0" xfId="7" applyFont="1" applyFill="1" applyAlignment="1">
      <alignment horizontal="center" vertical="center"/>
    </xf>
    <xf numFmtId="0" fontId="42" fillId="0" borderId="0" xfId="6" applyFont="1" applyFill="1" applyAlignment="1">
      <alignment horizontal="center" vertical="center"/>
    </xf>
    <xf numFmtId="0" fontId="8" fillId="0" borderId="40" xfId="6" applyFont="1" applyBorder="1" applyAlignment="1">
      <alignment horizontal="center" vertical="center" textRotation="255"/>
    </xf>
    <xf numFmtId="0" fontId="8" fillId="0" borderId="0" xfId="5" applyFont="1" applyAlignment="1">
      <alignment horizontal="left" vertical="top" wrapText="1"/>
    </xf>
    <xf numFmtId="38" fontId="8" fillId="9" borderId="155" xfId="7" applyFont="1" applyFill="1" applyBorder="1" applyAlignment="1" applyProtection="1">
      <alignment vertical="center"/>
      <protection locked="0"/>
    </xf>
    <xf numFmtId="0" fontId="8" fillId="0" borderId="0" xfId="6" applyFont="1" applyBorder="1" applyAlignment="1">
      <alignment horizontal="right" vertical="center"/>
    </xf>
    <xf numFmtId="0" fontId="14" fillId="0" borderId="131" xfId="20" applyFont="1" applyFill="1" applyBorder="1" applyAlignment="1">
      <alignment vertical="center"/>
    </xf>
    <xf numFmtId="0" fontId="14" fillId="0" borderId="161" xfId="14" applyFont="1" applyBorder="1" applyAlignment="1">
      <alignment vertical="center" shrinkToFit="1"/>
    </xf>
    <xf numFmtId="178" fontId="14" fillId="9" borderId="183" xfId="14" applyNumberFormat="1" applyFont="1" applyFill="1" applyBorder="1" applyAlignment="1">
      <alignment vertical="center" shrinkToFit="1"/>
    </xf>
    <xf numFmtId="178" fontId="14" fillId="9" borderId="132" xfId="14" applyNumberFormat="1" applyFont="1" applyFill="1" applyBorder="1" applyAlignment="1">
      <alignment vertical="center" shrinkToFit="1"/>
    </xf>
    <xf numFmtId="178" fontId="14" fillId="9" borderId="160" xfId="14" applyNumberFormat="1" applyFont="1" applyFill="1" applyBorder="1" applyAlignment="1">
      <alignment vertical="center" shrinkToFit="1"/>
    </xf>
    <xf numFmtId="191" fontId="8" fillId="9" borderId="137" xfId="9" applyNumberFormat="1" applyFont="1" applyFill="1" applyBorder="1" applyAlignment="1" applyProtection="1">
      <alignment horizontal="right" vertical="center"/>
    </xf>
    <xf numFmtId="191" fontId="8" fillId="9" borderId="142" xfId="9" applyNumberFormat="1" applyFont="1" applyFill="1" applyBorder="1" applyAlignment="1">
      <alignment vertical="center"/>
    </xf>
    <xf numFmtId="191" fontId="8" fillId="9" borderId="258" xfId="9" applyNumberFormat="1" applyFont="1" applyFill="1" applyBorder="1" applyAlignment="1">
      <alignment vertical="center"/>
    </xf>
    <xf numFmtId="191" fontId="8" fillId="9" borderId="15" xfId="9" applyNumberFormat="1" applyFont="1" applyFill="1" applyBorder="1" applyAlignment="1" applyProtection="1">
      <alignment horizontal="right" vertical="center"/>
    </xf>
    <xf numFmtId="191" fontId="8" fillId="9" borderId="16" xfId="9" applyNumberFormat="1" applyFont="1" applyFill="1" applyBorder="1" applyAlignment="1">
      <alignment vertical="center"/>
    </xf>
    <xf numFmtId="191" fontId="8" fillId="9" borderId="153" xfId="9" applyNumberFormat="1" applyFont="1" applyFill="1" applyBorder="1" applyAlignment="1">
      <alignment vertical="center"/>
    </xf>
    <xf numFmtId="191" fontId="8" fillId="0" borderId="147" xfId="9" applyNumberFormat="1" applyFont="1" applyFill="1" applyBorder="1" applyAlignment="1" applyProtection="1">
      <alignment horizontal="right" vertical="center"/>
    </xf>
    <xf numFmtId="179" fontId="8" fillId="0" borderId="157" xfId="9" applyNumberFormat="1" applyFont="1" applyFill="1" applyBorder="1" applyAlignment="1" applyProtection="1">
      <alignment horizontal="left" vertical="center" shrinkToFit="1"/>
    </xf>
    <xf numFmtId="179" fontId="8" fillId="0" borderId="29" xfId="9" applyNumberFormat="1" applyFont="1" applyFill="1" applyBorder="1" applyAlignment="1" applyProtection="1">
      <alignment horizontal="left" vertical="center" shrinkToFit="1"/>
    </xf>
    <xf numFmtId="179" fontId="8" fillId="0" borderId="160" xfId="9" applyNumberFormat="1" applyFont="1" applyFill="1" applyBorder="1" applyAlignment="1" applyProtection="1">
      <alignment horizontal="left" vertical="center" shrinkToFit="1"/>
    </xf>
    <xf numFmtId="179" fontId="8" fillId="0" borderId="186" xfId="9" applyNumberFormat="1" applyFont="1" applyFill="1" applyBorder="1" applyAlignment="1" applyProtection="1">
      <alignment horizontal="left" vertical="center" shrinkToFit="1"/>
    </xf>
    <xf numFmtId="0" fontId="8" fillId="0" borderId="1" xfId="6" applyFont="1" applyFill="1" applyBorder="1" applyAlignment="1">
      <alignment horizontal="centerContinuous" vertical="center"/>
    </xf>
    <xf numFmtId="0" fontId="8" fillId="5" borderId="135" xfId="6" applyNumberFormat="1" applyFont="1" applyFill="1" applyBorder="1" applyAlignment="1" applyProtection="1">
      <alignment horizontal="left" vertical="center" wrapText="1" shrinkToFit="1"/>
      <protection locked="0"/>
    </xf>
    <xf numFmtId="0" fontId="8" fillId="5" borderId="135" xfId="6" applyNumberFormat="1" applyFont="1" applyFill="1" applyBorder="1" applyAlignment="1" applyProtection="1">
      <alignment horizontal="center" vertical="center" wrapText="1" shrinkToFit="1"/>
      <protection locked="0"/>
    </xf>
    <xf numFmtId="3" fontId="8" fillId="5" borderId="182" xfId="6" applyNumberFormat="1" applyFont="1" applyFill="1" applyBorder="1" applyAlignment="1" applyProtection="1">
      <alignment vertical="center" wrapText="1" shrinkToFit="1"/>
      <protection locked="0"/>
    </xf>
    <xf numFmtId="3" fontId="8" fillId="5" borderId="398" xfId="6" applyNumberFormat="1" applyFont="1" applyFill="1" applyBorder="1" applyAlignment="1" applyProtection="1">
      <alignment vertical="center" wrapText="1" shrinkToFit="1"/>
      <protection locked="0"/>
    </xf>
    <xf numFmtId="3" fontId="8" fillId="5" borderId="27" xfId="6" applyNumberFormat="1" applyFont="1" applyFill="1" applyBorder="1" applyAlignment="1" applyProtection="1">
      <alignment vertical="center"/>
      <protection locked="0"/>
    </xf>
    <xf numFmtId="3" fontId="8" fillId="5" borderId="133" xfId="6" applyNumberFormat="1" applyFont="1" applyFill="1" applyBorder="1" applyAlignment="1" applyProtection="1">
      <alignment vertical="center"/>
      <protection locked="0"/>
    </xf>
    <xf numFmtId="3" fontId="8" fillId="5" borderId="28" xfId="6" applyNumberFormat="1" applyFont="1" applyFill="1" applyBorder="1" applyAlignment="1" applyProtection="1">
      <alignment vertical="center"/>
      <protection locked="0"/>
    </xf>
    <xf numFmtId="3" fontId="8" fillId="5" borderId="166" xfId="6" applyNumberFormat="1" applyFont="1" applyFill="1" applyBorder="1" applyAlignment="1" applyProtection="1">
      <alignment vertical="center"/>
      <protection locked="0"/>
    </xf>
    <xf numFmtId="3" fontId="8" fillId="5" borderId="26" xfId="6" applyNumberFormat="1" applyFont="1" applyFill="1" applyBorder="1" applyAlignment="1">
      <alignment vertical="center" wrapText="1"/>
    </xf>
    <xf numFmtId="3" fontId="8" fillId="5" borderId="27" xfId="6" applyNumberFormat="1" applyFont="1" applyFill="1" applyBorder="1" applyAlignment="1" applyProtection="1">
      <alignment vertical="center" wrapText="1" shrinkToFit="1"/>
      <protection locked="0"/>
    </xf>
    <xf numFmtId="3" fontId="8" fillId="5" borderId="133" xfId="6" applyNumberFormat="1" applyFont="1" applyFill="1" applyBorder="1" applyAlignment="1" applyProtection="1">
      <alignment vertical="center" wrapText="1" shrinkToFit="1"/>
      <protection locked="0"/>
    </xf>
    <xf numFmtId="0" fontId="8" fillId="5" borderId="135" xfId="6" applyNumberFormat="1" applyFont="1" applyFill="1" applyBorder="1" applyAlignment="1" applyProtection="1">
      <alignment horizontal="center" vertical="center" shrinkToFit="1"/>
      <protection locked="0"/>
    </xf>
    <xf numFmtId="3" fontId="8" fillId="5" borderId="27" xfId="6" applyNumberFormat="1" applyFont="1" applyFill="1" applyBorder="1" applyAlignment="1" applyProtection="1">
      <alignment vertical="center" shrinkToFit="1"/>
      <protection locked="0"/>
    </xf>
    <xf numFmtId="3" fontId="8" fillId="5" borderId="133" xfId="6" applyNumberFormat="1" applyFont="1" applyFill="1" applyBorder="1" applyAlignment="1" applyProtection="1">
      <alignment vertical="center" shrinkToFit="1"/>
      <protection locked="0"/>
    </xf>
    <xf numFmtId="0" fontId="8" fillId="5" borderId="167" xfId="6" applyNumberFormat="1" applyFont="1" applyFill="1" applyBorder="1" applyAlignment="1" applyProtection="1">
      <alignment horizontal="left" vertical="center" wrapText="1" indent="1" shrinkToFit="1"/>
      <protection locked="0"/>
    </xf>
    <xf numFmtId="3" fontId="8" fillId="5" borderId="26" xfId="6" applyNumberFormat="1" applyFont="1" applyFill="1" applyBorder="1" applyAlignment="1">
      <alignment vertical="center"/>
    </xf>
    <xf numFmtId="0" fontId="8" fillId="5" borderId="30" xfId="6" applyNumberFormat="1" applyFont="1" applyFill="1" applyBorder="1" applyAlignment="1" applyProtection="1">
      <alignment horizontal="left" vertical="center" wrapText="1" indent="1" shrinkToFit="1"/>
      <protection locked="0"/>
    </xf>
    <xf numFmtId="0" fontId="8" fillId="5" borderId="168" xfId="6" applyNumberFormat="1" applyFont="1" applyFill="1" applyBorder="1" applyAlignment="1" applyProtection="1">
      <alignment horizontal="left" vertical="center" wrapText="1" indent="1" shrinkToFit="1"/>
      <protection locked="0"/>
    </xf>
    <xf numFmtId="0" fontId="8" fillId="5" borderId="168" xfId="6" applyNumberFormat="1" applyFont="1" applyFill="1" applyBorder="1" applyAlignment="1" applyProtection="1">
      <alignment horizontal="center" vertical="center" shrinkToFit="1"/>
      <protection locked="0"/>
    </xf>
    <xf numFmtId="3" fontId="8" fillId="5" borderId="19" xfId="6" applyNumberFormat="1" applyFont="1" applyFill="1" applyBorder="1" applyAlignment="1" applyProtection="1">
      <alignment vertical="center" shrinkToFit="1"/>
      <protection locked="0"/>
    </xf>
    <xf numFmtId="3" fontId="8" fillId="5" borderId="156" xfId="6" applyNumberFormat="1" applyFont="1" applyFill="1" applyBorder="1" applyAlignment="1" applyProtection="1">
      <alignment vertical="center" shrinkToFit="1"/>
      <protection locked="0"/>
    </xf>
    <xf numFmtId="3" fontId="8" fillId="5" borderId="19" xfId="6" applyNumberFormat="1" applyFont="1" applyFill="1" applyBorder="1" applyAlignment="1" applyProtection="1">
      <alignment vertical="center"/>
      <protection locked="0"/>
    </xf>
    <xf numFmtId="3" fontId="8" fillId="5" borderId="156" xfId="6" applyNumberFormat="1" applyFont="1" applyFill="1" applyBorder="1" applyAlignment="1" applyProtection="1">
      <alignment vertical="center"/>
      <protection locked="0"/>
    </xf>
    <xf numFmtId="3" fontId="8" fillId="5" borderId="20" xfId="6" applyNumberFormat="1" applyFont="1" applyFill="1" applyBorder="1" applyAlignment="1" applyProtection="1">
      <alignment vertical="center"/>
      <protection locked="0"/>
    </xf>
    <xf numFmtId="3" fontId="8" fillId="5" borderId="169" xfId="6" applyNumberFormat="1" applyFont="1" applyFill="1" applyBorder="1" applyAlignment="1" applyProtection="1">
      <alignment vertical="center"/>
      <protection locked="0"/>
    </xf>
    <xf numFmtId="3" fontId="8" fillId="5" borderId="30" xfId="6" applyNumberFormat="1" applyFont="1" applyFill="1" applyBorder="1" applyAlignment="1">
      <alignment vertical="center"/>
    </xf>
    <xf numFmtId="3" fontId="8" fillId="5" borderId="120" xfId="6" applyNumberFormat="1" applyFont="1" applyFill="1" applyBorder="1" applyAlignment="1">
      <alignment vertical="center"/>
    </xf>
    <xf numFmtId="3" fontId="8" fillId="5" borderId="12" xfId="6" applyNumberFormat="1" applyFont="1" applyFill="1" applyBorder="1" applyAlignment="1">
      <alignment vertical="center"/>
    </xf>
    <xf numFmtId="3" fontId="8" fillId="5" borderId="13" xfId="6" applyNumberFormat="1" applyFont="1" applyFill="1" applyBorder="1" applyAlignment="1">
      <alignment vertical="center"/>
    </xf>
    <xf numFmtId="3" fontId="8" fillId="5" borderId="11" xfId="6" applyNumberFormat="1" applyFont="1" applyFill="1" applyBorder="1" applyAlignment="1">
      <alignment vertical="center"/>
    </xf>
    <xf numFmtId="3" fontId="8" fillId="5" borderId="5" xfId="6" applyNumberFormat="1" applyFont="1" applyFill="1" applyBorder="1" applyAlignment="1">
      <alignment vertical="center"/>
    </xf>
    <xf numFmtId="3" fontId="8" fillId="6" borderId="164" xfId="6" applyNumberFormat="1" applyFont="1" applyFill="1" applyBorder="1" applyAlignment="1">
      <alignment vertical="center"/>
    </xf>
    <xf numFmtId="3" fontId="8" fillId="6" borderId="8" xfId="6" applyNumberFormat="1" applyFont="1" applyFill="1" applyBorder="1" applyAlignment="1">
      <alignment vertical="center"/>
    </xf>
    <xf numFmtId="3" fontId="8" fillId="5" borderId="164" xfId="6" applyNumberFormat="1" applyFont="1" applyFill="1" applyBorder="1" applyAlignment="1">
      <alignment vertical="center"/>
    </xf>
    <xf numFmtId="3" fontId="8" fillId="5" borderId="8" xfId="6" applyNumberFormat="1" applyFont="1" applyFill="1" applyBorder="1" applyAlignment="1">
      <alignment vertical="center"/>
    </xf>
    <xf numFmtId="3" fontId="8" fillId="5" borderId="7" xfId="6" applyNumberFormat="1" applyFont="1" applyFill="1" applyBorder="1" applyAlignment="1">
      <alignment vertical="center"/>
    </xf>
    <xf numFmtId="3" fontId="8" fillId="5" borderId="6" xfId="6" applyNumberFormat="1" applyFont="1" applyFill="1" applyBorder="1" applyAlignment="1">
      <alignment vertical="center"/>
    </xf>
    <xf numFmtId="3" fontId="8" fillId="5" borderId="1" xfId="6" applyNumberFormat="1" applyFont="1" applyFill="1" applyBorder="1" applyAlignment="1">
      <alignment vertical="center"/>
    </xf>
    <xf numFmtId="0" fontId="8" fillId="5" borderId="167" xfId="6" applyNumberFormat="1" applyFont="1" applyFill="1" applyBorder="1" applyAlignment="1" applyProtection="1">
      <alignment horizontal="left" vertical="center" wrapText="1"/>
      <protection locked="0"/>
    </xf>
    <xf numFmtId="0" fontId="8" fillId="5" borderId="167" xfId="6" applyFont="1" applyFill="1" applyBorder="1" applyAlignment="1" applyProtection="1">
      <alignment horizontal="center" vertical="center"/>
      <protection locked="0"/>
    </xf>
    <xf numFmtId="3" fontId="8" fillId="5" borderId="23" xfId="6" applyNumberFormat="1" applyFont="1" applyFill="1" applyBorder="1" applyAlignment="1" applyProtection="1">
      <alignment vertical="center"/>
      <protection locked="0"/>
    </xf>
    <xf numFmtId="3" fontId="8" fillId="5" borderId="155" xfId="6" applyNumberFormat="1" applyFont="1" applyFill="1" applyBorder="1" applyAlignment="1" applyProtection="1">
      <alignment vertical="center"/>
      <protection locked="0"/>
    </xf>
    <xf numFmtId="3" fontId="8" fillId="5" borderId="24" xfId="6" applyNumberFormat="1" applyFont="1" applyFill="1" applyBorder="1" applyAlignment="1" applyProtection="1">
      <alignment vertical="center"/>
      <protection locked="0"/>
    </xf>
    <xf numFmtId="3" fontId="8" fillId="5" borderId="170" xfId="6" applyNumberFormat="1" applyFont="1" applyFill="1" applyBorder="1" applyAlignment="1" applyProtection="1">
      <alignment vertical="center"/>
      <protection locked="0"/>
    </xf>
    <xf numFmtId="3" fontId="8" fillId="5" borderId="22" xfId="6" applyNumberFormat="1" applyFont="1" applyFill="1" applyBorder="1" applyAlignment="1">
      <alignment vertical="center"/>
    </xf>
    <xf numFmtId="0" fontId="8" fillId="5" borderId="167" xfId="6" applyNumberFormat="1" applyFont="1" applyFill="1" applyBorder="1" applyAlignment="1" applyProtection="1">
      <alignment horizontal="center" vertical="center" shrinkToFit="1"/>
      <protection locked="0"/>
    </xf>
    <xf numFmtId="3" fontId="8" fillId="5" borderId="23" xfId="6" applyNumberFormat="1" applyFont="1" applyFill="1" applyBorder="1" applyAlignment="1" applyProtection="1">
      <alignment vertical="center" shrinkToFit="1"/>
      <protection locked="0"/>
    </xf>
    <xf numFmtId="3" fontId="8" fillId="5" borderId="155" xfId="6" applyNumberFormat="1" applyFont="1" applyFill="1" applyBorder="1" applyAlignment="1" applyProtection="1">
      <alignment vertical="center" shrinkToFit="1"/>
      <protection locked="0"/>
    </xf>
    <xf numFmtId="0" fontId="14" fillId="5" borderId="167" xfId="6" applyNumberFormat="1" applyFont="1" applyFill="1" applyBorder="1" applyAlignment="1" applyProtection="1">
      <alignment horizontal="center" vertical="center" shrinkToFit="1"/>
      <protection locked="0"/>
    </xf>
    <xf numFmtId="3" fontId="14" fillId="5" borderId="23" xfId="6" applyNumberFormat="1" applyFont="1" applyFill="1" applyBorder="1" applyAlignment="1" applyProtection="1">
      <alignment vertical="center" shrinkToFit="1"/>
      <protection locked="0"/>
    </xf>
    <xf numFmtId="3" fontId="14" fillId="5" borderId="155" xfId="6" applyNumberFormat="1" applyFont="1" applyFill="1" applyBorder="1" applyAlignment="1" applyProtection="1">
      <alignment vertical="center" shrinkToFit="1"/>
      <protection locked="0"/>
    </xf>
    <xf numFmtId="0" fontId="8" fillId="5" borderId="167" xfId="6" applyNumberFormat="1" applyFont="1" applyFill="1" applyBorder="1" applyAlignment="1" applyProtection="1">
      <alignment vertical="center" wrapText="1"/>
      <protection locked="0"/>
    </xf>
    <xf numFmtId="3" fontId="8" fillId="5" borderId="19" xfId="6" applyNumberFormat="1" applyFont="1" applyFill="1" applyBorder="1" applyAlignment="1">
      <alignment vertical="center"/>
    </xf>
    <xf numFmtId="3" fontId="8" fillId="5" borderId="20" xfId="6" applyNumberFormat="1" applyFont="1" applyFill="1" applyBorder="1" applyAlignment="1">
      <alignment vertical="center"/>
    </xf>
    <xf numFmtId="3" fontId="8" fillId="5" borderId="156" xfId="6" applyNumberFormat="1" applyFont="1" applyFill="1" applyBorder="1" applyAlignment="1">
      <alignment vertical="center"/>
    </xf>
    <xf numFmtId="3" fontId="8" fillId="5" borderId="169" xfId="6" applyNumberFormat="1" applyFont="1" applyFill="1" applyBorder="1" applyAlignment="1">
      <alignment vertical="center"/>
    </xf>
    <xf numFmtId="3" fontId="8" fillId="2" borderId="164" xfId="6" applyNumberFormat="1" applyFont="1" applyFill="1" applyBorder="1" applyAlignment="1">
      <alignment vertical="center"/>
    </xf>
    <xf numFmtId="3" fontId="8" fillId="2" borderId="8" xfId="6" applyNumberFormat="1" applyFont="1" applyFill="1" applyBorder="1" applyAlignment="1">
      <alignment vertical="center"/>
    </xf>
    <xf numFmtId="192" fontId="8" fillId="9" borderId="167" xfId="6" applyNumberFormat="1" applyFont="1" applyFill="1" applyBorder="1" applyAlignment="1" applyProtection="1">
      <alignment vertical="center"/>
      <protection locked="0"/>
    </xf>
    <xf numFmtId="192" fontId="8" fillId="9" borderId="135" xfId="6" applyNumberFormat="1" applyFont="1" applyFill="1" applyBorder="1" applyAlignment="1" applyProtection="1">
      <alignment vertical="center"/>
      <protection locked="0"/>
    </xf>
    <xf numFmtId="192" fontId="8" fillId="7" borderId="168" xfId="6" applyNumberFormat="1" applyFont="1" applyFill="1" applyBorder="1" applyAlignment="1">
      <alignment vertical="center"/>
    </xf>
    <xf numFmtId="0" fontId="8" fillId="9" borderId="167" xfId="6" applyNumberFormat="1" applyFont="1" applyFill="1" applyBorder="1" applyAlignment="1" applyProtection="1">
      <alignment horizontal="left" vertical="center" wrapText="1"/>
      <protection locked="0"/>
    </xf>
    <xf numFmtId="0" fontId="8" fillId="9" borderId="167" xfId="6" applyFont="1" applyFill="1" applyBorder="1" applyAlignment="1" applyProtection="1">
      <alignment horizontal="center" vertical="center"/>
      <protection locked="0"/>
    </xf>
    <xf numFmtId="192" fontId="8" fillId="7" borderId="22" xfId="6" applyNumberFormat="1" applyFont="1" applyFill="1" applyBorder="1" applyAlignment="1">
      <alignment vertical="center"/>
    </xf>
    <xf numFmtId="0" fontId="8" fillId="9" borderId="167" xfId="6" applyNumberFormat="1" applyFont="1" applyFill="1" applyBorder="1" applyAlignment="1" applyProtection="1">
      <alignment horizontal="center" vertical="center" shrinkToFit="1"/>
      <protection locked="0"/>
    </xf>
    <xf numFmtId="0" fontId="8" fillId="9" borderId="167" xfId="6" applyNumberFormat="1" applyFont="1" applyFill="1" applyBorder="1" applyAlignment="1" applyProtection="1">
      <alignment vertical="center" wrapText="1"/>
      <protection locked="0"/>
    </xf>
    <xf numFmtId="0" fontId="14" fillId="9" borderId="167" xfId="6" applyNumberFormat="1" applyFont="1" applyFill="1" applyBorder="1" applyAlignment="1" applyProtection="1">
      <alignment horizontal="center" vertical="center" shrinkToFit="1"/>
      <protection locked="0"/>
    </xf>
    <xf numFmtId="0" fontId="8" fillId="0" borderId="399" xfId="6" applyFont="1" applyBorder="1" applyAlignment="1">
      <alignment horizontal="left" vertical="center" wrapText="1"/>
    </xf>
    <xf numFmtId="0" fontId="8" fillId="0" borderId="29" xfId="6" applyFont="1" applyBorder="1" applyAlignment="1">
      <alignment horizontal="left" vertical="center" wrapText="1"/>
    </xf>
    <xf numFmtId="0" fontId="8" fillId="0" borderId="17" xfId="6" applyFont="1" applyBorder="1" applyAlignment="1">
      <alignment horizontal="left" vertical="center" wrapText="1"/>
    </xf>
    <xf numFmtId="192" fontId="8" fillId="0" borderId="126" xfId="6" applyNumberFormat="1" applyFont="1" applyFill="1" applyBorder="1" applyAlignment="1">
      <alignment vertical="center" shrinkToFit="1"/>
    </xf>
    <xf numFmtId="192" fontId="8" fillId="0" borderId="22" xfId="6" applyNumberFormat="1" applyFont="1" applyFill="1" applyBorder="1" applyAlignment="1">
      <alignment vertical="center" shrinkToFit="1"/>
    </xf>
    <xf numFmtId="192" fontId="8" fillId="0" borderId="26" xfId="6" applyNumberFormat="1" applyFont="1" applyFill="1" applyBorder="1" applyAlignment="1">
      <alignment vertical="center" shrinkToFit="1"/>
    </xf>
    <xf numFmtId="0" fontId="8" fillId="0" borderId="0" xfId="5" applyFont="1" applyAlignment="1">
      <alignment horizontal="left" vertical="top"/>
    </xf>
    <xf numFmtId="192" fontId="8" fillId="0" borderId="124" xfId="6" applyNumberFormat="1" applyFont="1" applyFill="1" applyBorder="1" applyAlignment="1">
      <alignment vertical="center" shrinkToFit="1"/>
    </xf>
    <xf numFmtId="192" fontId="8" fillId="0" borderId="143" xfId="6" applyNumberFormat="1" applyFont="1" applyFill="1" applyBorder="1" applyAlignment="1">
      <alignment vertical="center" shrinkToFit="1"/>
    </xf>
    <xf numFmtId="192" fontId="8" fillId="0" borderId="5" xfId="6" applyNumberFormat="1" applyFont="1" applyFill="1" applyBorder="1" applyAlignment="1">
      <alignment vertical="center" shrinkToFit="1"/>
    </xf>
    <xf numFmtId="192" fontId="8" fillId="0" borderId="1" xfId="6" applyNumberFormat="1" applyFont="1" applyFill="1" applyBorder="1" applyAlignment="1">
      <alignment vertical="center" shrinkToFit="1"/>
    </xf>
    <xf numFmtId="0" fontId="8" fillId="0" borderId="160" xfId="6" applyFont="1" applyBorder="1" applyAlignment="1">
      <alignment horizontal="left" vertical="center" wrapText="1"/>
    </xf>
    <xf numFmtId="192" fontId="8" fillId="0" borderId="147" xfId="6" applyNumberFormat="1" applyFont="1" applyFill="1" applyBorder="1" applyAlignment="1">
      <alignment vertical="center" shrinkToFit="1"/>
    </xf>
    <xf numFmtId="192" fontId="8" fillId="0" borderId="137" xfId="6" applyNumberFormat="1" applyFont="1" applyFill="1" applyBorder="1" applyAlignment="1">
      <alignment vertical="center" shrinkToFit="1"/>
    </xf>
    <xf numFmtId="192" fontId="8" fillId="0" borderId="11" xfId="6" applyNumberFormat="1" applyFont="1" applyFill="1" applyBorder="1" applyAlignment="1">
      <alignment vertical="center" shrinkToFit="1"/>
    </xf>
    <xf numFmtId="192" fontId="8" fillId="0" borderId="370" xfId="6" applyNumberFormat="1" applyFont="1" applyFill="1" applyBorder="1" applyAlignment="1">
      <alignment vertical="center" shrinkToFit="1"/>
    </xf>
    <xf numFmtId="192" fontId="8" fillId="0" borderId="301" xfId="6" applyNumberFormat="1" applyFont="1" applyFill="1" applyBorder="1" applyAlignment="1">
      <alignment vertical="center" shrinkToFit="1"/>
    </xf>
    <xf numFmtId="192" fontId="8" fillId="0" borderId="10" xfId="6" applyNumberFormat="1" applyFont="1" applyFill="1" applyBorder="1" applyAlignment="1">
      <alignment vertical="center" shrinkToFit="1"/>
    </xf>
    <xf numFmtId="192" fontId="8" fillId="0" borderId="0" xfId="6" applyNumberFormat="1" applyFont="1" applyFill="1" applyBorder="1" applyAlignment="1">
      <alignment vertical="center" shrinkToFit="1"/>
    </xf>
    <xf numFmtId="192" fontId="8" fillId="0" borderId="149" xfId="6" applyNumberFormat="1" applyFont="1" applyFill="1" applyBorder="1" applyAlignment="1">
      <alignment vertical="center" shrinkToFit="1"/>
    </xf>
    <xf numFmtId="192" fontId="8" fillId="0" borderId="120" xfId="6" applyNumberFormat="1" applyFont="1" applyFill="1" applyBorder="1" applyAlignment="1">
      <alignment vertical="center" shrinkToFit="1"/>
    </xf>
    <xf numFmtId="192" fontId="8" fillId="0" borderId="163" xfId="6" applyNumberFormat="1" applyFont="1" applyFill="1" applyBorder="1" applyAlignment="1">
      <alignment vertical="center" shrinkToFit="1"/>
    </xf>
    <xf numFmtId="192" fontId="8" fillId="0" borderId="154" xfId="6" applyNumberFormat="1" applyFont="1" applyFill="1" applyBorder="1" applyAlignment="1">
      <alignment vertical="center" shrinkToFit="1"/>
    </xf>
    <xf numFmtId="192" fontId="8" fillId="0" borderId="40" xfId="6" applyNumberFormat="1" applyFont="1" applyFill="1" applyBorder="1" applyAlignment="1">
      <alignment vertical="center" shrinkToFit="1"/>
    </xf>
    <xf numFmtId="192" fontId="8" fillId="0" borderId="407" xfId="6" applyNumberFormat="1" applyFont="1" applyFill="1" applyBorder="1" applyAlignment="1">
      <alignment vertical="center" shrinkToFit="1"/>
    </xf>
    <xf numFmtId="192" fontId="8" fillId="0" borderId="347" xfId="6" applyNumberFormat="1" applyFont="1" applyFill="1" applyBorder="1" applyAlignment="1">
      <alignment vertical="center" shrinkToFit="1"/>
    </xf>
    <xf numFmtId="38" fontId="35" fillId="2" borderId="408" xfId="22" applyFont="1" applyFill="1" applyBorder="1" applyAlignment="1"/>
    <xf numFmtId="38" fontId="35" fillId="2" borderId="60" xfId="22" applyFont="1" applyFill="1" applyBorder="1" applyAlignment="1"/>
    <xf numFmtId="38" fontId="35" fillId="9" borderId="415" xfId="22" applyFont="1" applyFill="1" applyBorder="1" applyAlignment="1"/>
    <xf numFmtId="38" fontId="35" fillId="9" borderId="419" xfId="22" applyFont="1" applyFill="1" applyBorder="1" applyAlignment="1"/>
    <xf numFmtId="38" fontId="35" fillId="9" borderId="395" xfId="22" applyFont="1" applyFill="1" applyBorder="1" applyAlignment="1"/>
    <xf numFmtId="38" fontId="35" fillId="0" borderId="416" xfId="22" applyFont="1" applyFill="1" applyBorder="1" applyAlignment="1"/>
    <xf numFmtId="38" fontId="35" fillId="2" borderId="422" xfId="22" quotePrefix="1" applyFont="1" applyFill="1" applyBorder="1" applyAlignment="1"/>
    <xf numFmtId="38" fontId="35" fillId="2" borderId="423" xfId="22" applyFont="1" applyFill="1" applyBorder="1" applyAlignment="1"/>
    <xf numFmtId="38" fontId="35" fillId="2" borderId="424" xfId="22" applyFont="1" applyFill="1" applyBorder="1" applyAlignment="1"/>
    <xf numFmtId="38" fontId="35" fillId="2" borderId="425" xfId="22" applyFont="1" applyFill="1" applyBorder="1" applyAlignment="1"/>
    <xf numFmtId="38" fontId="35" fillId="2" borderId="86" xfId="22" quotePrefix="1" applyFont="1" applyFill="1" applyBorder="1" applyAlignment="1"/>
    <xf numFmtId="38" fontId="35" fillId="2" borderId="410" xfId="7" applyFont="1" applyFill="1" applyBorder="1" applyAlignment="1"/>
    <xf numFmtId="38" fontId="35" fillId="0" borderId="409" xfId="22" applyFont="1" applyFill="1" applyBorder="1" applyAlignment="1" applyProtection="1"/>
    <xf numFmtId="192" fontId="35" fillId="0" borderId="319" xfId="22" applyNumberFormat="1" applyFont="1" applyFill="1" applyBorder="1" applyAlignment="1" applyProtection="1"/>
    <xf numFmtId="192" fontId="35" fillId="0" borderId="258" xfId="22" applyNumberFormat="1" applyFont="1" applyFill="1" applyBorder="1" applyAlignment="1" applyProtection="1"/>
    <xf numFmtId="192" fontId="35" fillId="0" borderId="313" xfId="22" applyNumberFormat="1" applyFont="1" applyFill="1" applyBorder="1" applyAlignment="1" applyProtection="1"/>
    <xf numFmtId="192" fontId="35" fillId="0" borderId="0" xfId="22" applyNumberFormat="1" applyFont="1" applyFill="1" applyBorder="1" applyAlignment="1" applyProtection="1"/>
    <xf numFmtId="192" fontId="35" fillId="0" borderId="311" xfId="22" applyNumberFormat="1" applyFont="1" applyFill="1" applyBorder="1" applyAlignment="1" applyProtection="1"/>
    <xf numFmtId="192" fontId="35" fillId="0" borderId="312" xfId="22" applyNumberFormat="1" applyFont="1" applyFill="1" applyBorder="1" applyAlignment="1" applyProtection="1"/>
    <xf numFmtId="192" fontId="35" fillId="0" borderId="93" xfId="22" applyNumberFormat="1" applyFont="1" applyFill="1" applyBorder="1" applyAlignment="1" applyProtection="1"/>
    <xf numFmtId="192" fontId="35" fillId="0" borderId="94" xfId="22" applyNumberFormat="1" applyFont="1" applyFill="1" applyBorder="1" applyAlignment="1" applyProtection="1"/>
    <xf numFmtId="192" fontId="35" fillId="0" borderId="389" xfId="22" applyNumberFormat="1" applyFont="1" applyFill="1" applyBorder="1" applyAlignment="1" applyProtection="1"/>
    <xf numFmtId="192" fontId="35" fillId="0" borderId="78" xfId="22" applyNumberFormat="1" applyFont="1" applyBorder="1" applyAlignment="1" applyProtection="1"/>
    <xf numFmtId="192" fontId="35" fillId="0" borderId="79" xfId="22" applyNumberFormat="1" applyFont="1" applyBorder="1" applyAlignment="1" applyProtection="1"/>
    <xf numFmtId="192" fontId="35" fillId="0" borderId="80" xfId="22" applyNumberFormat="1" applyFont="1" applyBorder="1" applyAlignment="1" applyProtection="1"/>
    <xf numFmtId="192" fontId="35" fillId="9" borderId="79" xfId="22" applyNumberFormat="1" applyFont="1" applyFill="1" applyBorder="1" applyAlignment="1" applyProtection="1"/>
    <xf numFmtId="192" fontId="35" fillId="9" borderId="84" xfId="22" applyNumberFormat="1" applyFont="1" applyFill="1" applyBorder="1" applyAlignment="1" applyProtection="1"/>
    <xf numFmtId="192" fontId="35" fillId="9" borderId="81" xfId="22" applyNumberFormat="1" applyFont="1" applyFill="1" applyBorder="1" applyAlignment="1" applyProtection="1"/>
    <xf numFmtId="192" fontId="35" fillId="0" borderId="82" xfId="22" applyNumberFormat="1" applyFont="1" applyBorder="1" applyAlignment="1" applyProtection="1"/>
    <xf numFmtId="192" fontId="35" fillId="0" borderId="411" xfId="22" applyNumberFormat="1" applyFont="1" applyBorder="1" applyAlignment="1" applyProtection="1"/>
    <xf numFmtId="192" fontId="35" fillId="0" borderId="412" xfId="22" applyNumberFormat="1" applyFont="1" applyBorder="1" applyAlignment="1" applyProtection="1"/>
    <xf numFmtId="192" fontId="35" fillId="0" borderId="413" xfId="22" applyNumberFormat="1" applyFont="1" applyBorder="1" applyAlignment="1" applyProtection="1"/>
    <xf numFmtId="192" fontId="35" fillId="9" borderId="412" xfId="22" applyNumberFormat="1" applyFont="1" applyFill="1" applyBorder="1" applyAlignment="1" applyProtection="1"/>
    <xf numFmtId="192" fontId="35" fillId="9" borderId="414" xfId="22" applyNumberFormat="1" applyFont="1" applyFill="1" applyBorder="1" applyAlignment="1" applyProtection="1"/>
    <xf numFmtId="192" fontId="35" fillId="9" borderId="87" xfId="22" applyNumberFormat="1" applyFont="1" applyFill="1" applyBorder="1" applyAlignment="1" applyProtection="1"/>
    <xf numFmtId="192" fontId="35" fillId="0" borderId="88" xfId="22" applyNumberFormat="1" applyFont="1" applyBorder="1" applyAlignment="1" applyProtection="1"/>
    <xf numFmtId="192" fontId="35" fillId="0" borderId="90" xfId="22" applyNumberFormat="1" applyFont="1" applyBorder="1" applyAlignment="1" applyProtection="1"/>
    <xf numFmtId="192" fontId="35" fillId="0" borderId="91" xfId="22" applyNumberFormat="1" applyFont="1" applyBorder="1" applyAlignment="1" applyProtection="1"/>
    <xf numFmtId="192" fontId="35" fillId="0" borderId="92" xfId="22" applyNumberFormat="1" applyFont="1" applyBorder="1" applyAlignment="1" applyProtection="1"/>
    <xf numFmtId="192" fontId="35" fillId="0" borderId="94" xfId="22" applyNumberFormat="1" applyFont="1" applyBorder="1" applyAlignment="1" applyProtection="1"/>
    <xf numFmtId="192" fontId="35" fillId="0" borderId="95" xfId="22" applyNumberFormat="1" applyFont="1" applyBorder="1" applyAlignment="1" applyProtection="1"/>
    <xf numFmtId="192" fontId="35" fillId="0" borderId="93" xfId="22" applyNumberFormat="1" applyFont="1" applyBorder="1" applyAlignment="1" applyProtection="1"/>
    <xf numFmtId="192" fontId="35" fillId="0" borderId="98" xfId="22" applyNumberFormat="1" applyFont="1" applyBorder="1" applyAlignment="1" applyProtection="1"/>
    <xf numFmtId="192" fontId="35" fillId="0" borderId="96" xfId="22" applyNumberFormat="1" applyFont="1" applyBorder="1" applyAlignment="1" applyProtection="1"/>
    <xf numFmtId="192" fontId="35" fillId="0" borderId="99" xfId="22" applyNumberFormat="1" applyFont="1" applyBorder="1" applyAlignment="1" applyProtection="1"/>
    <xf numFmtId="192" fontId="35" fillId="9" borderId="96" xfId="22" applyNumberFormat="1" applyFont="1" applyFill="1" applyBorder="1" applyAlignment="1" applyProtection="1"/>
    <xf numFmtId="192" fontId="35" fillId="9" borderId="97" xfId="22" applyNumberFormat="1" applyFont="1" applyFill="1" applyBorder="1" applyAlignment="1" applyProtection="1"/>
    <xf numFmtId="192" fontId="35" fillId="9" borderId="417" xfId="22" applyNumberFormat="1" applyFont="1" applyFill="1" applyBorder="1" applyAlignment="1" applyProtection="1"/>
    <xf numFmtId="192" fontId="35" fillId="0" borderId="418" xfId="22" applyNumberFormat="1" applyFont="1" applyBorder="1" applyAlignment="1" applyProtection="1"/>
    <xf numFmtId="192" fontId="35" fillId="0" borderId="320" xfId="22" applyNumberFormat="1" applyFont="1" applyBorder="1" applyAlignment="1" applyProtection="1"/>
    <xf numFmtId="192" fontId="35" fillId="0" borderId="7" xfId="22" applyNumberFormat="1" applyFont="1" applyBorder="1" applyAlignment="1" applyProtection="1"/>
    <xf numFmtId="192" fontId="35" fillId="0" borderId="420" xfId="22" applyNumberFormat="1" applyFont="1" applyBorder="1" applyAlignment="1" applyProtection="1"/>
    <xf numFmtId="192" fontId="35" fillId="9" borderId="7" xfId="22" applyNumberFormat="1" applyFont="1" applyFill="1" applyBorder="1" applyAlignment="1" applyProtection="1"/>
    <xf numFmtId="192" fontId="35" fillId="9" borderId="8" xfId="22" applyNumberFormat="1" applyFont="1" applyFill="1" applyBorder="1" applyAlignment="1" applyProtection="1"/>
    <xf numFmtId="192" fontId="35" fillId="9" borderId="9" xfId="22" applyNumberFormat="1" applyFont="1" applyFill="1" applyBorder="1" applyAlignment="1" applyProtection="1"/>
    <xf numFmtId="192" fontId="35" fillId="0" borderId="164" xfId="22" applyNumberFormat="1" applyFont="1" applyBorder="1" applyAlignment="1" applyProtection="1"/>
    <xf numFmtId="192" fontId="35" fillId="0" borderId="102" xfId="22" applyNumberFormat="1" applyFont="1" applyBorder="1" applyAlignment="1" applyProtection="1"/>
    <xf numFmtId="192" fontId="35" fillId="0" borderId="103" xfId="22" applyNumberFormat="1" applyFont="1" applyBorder="1" applyAlignment="1" applyProtection="1"/>
    <xf numFmtId="192" fontId="35" fillId="0" borderId="104" xfId="22" applyNumberFormat="1" applyFont="1" applyBorder="1" applyAlignment="1" applyProtection="1"/>
    <xf numFmtId="192" fontId="35" fillId="0" borderId="421" xfId="22" applyNumberFormat="1" applyFont="1" applyBorder="1" applyAlignment="1" applyProtection="1"/>
    <xf numFmtId="192" fontId="35" fillId="0" borderId="105" xfId="22" applyNumberFormat="1" applyFont="1" applyBorder="1" applyAlignment="1" applyProtection="1"/>
    <xf numFmtId="192" fontId="35" fillId="0" borderId="390" xfId="22" applyNumberFormat="1" applyFont="1" applyBorder="1" applyAlignment="1" applyProtection="1"/>
    <xf numFmtId="192" fontId="35" fillId="9" borderId="91" xfId="22" applyNumberFormat="1" applyFont="1" applyFill="1" applyBorder="1" applyAlignment="1" applyProtection="1"/>
    <xf numFmtId="192" fontId="35" fillId="9" borderId="93" xfId="22" applyNumberFormat="1" applyFont="1" applyFill="1" applyBorder="1" applyAlignment="1" applyProtection="1"/>
    <xf numFmtId="192" fontId="35" fillId="9" borderId="94" xfId="22" applyNumberFormat="1" applyFont="1" applyFill="1" applyBorder="1" applyAlignment="1" applyProtection="1"/>
    <xf numFmtId="192" fontId="35" fillId="0" borderId="319" xfId="22" applyNumberFormat="1" applyFont="1" applyBorder="1" applyAlignment="1" applyProtection="1"/>
    <xf numFmtId="192" fontId="35" fillId="0" borderId="142" xfId="22" applyNumberFormat="1" applyFont="1" applyBorder="1" applyAlignment="1" applyProtection="1"/>
    <xf numFmtId="192" fontId="35" fillId="0" borderId="310" xfId="22" applyNumberFormat="1" applyFont="1" applyBorder="1" applyAlignment="1" applyProtection="1"/>
    <xf numFmtId="192" fontId="35" fillId="0" borderId="318" xfId="22" applyNumberFormat="1" applyFont="1" applyBorder="1" applyAlignment="1" applyProtection="1"/>
    <xf numFmtId="192" fontId="35" fillId="0" borderId="119" xfId="22" applyNumberFormat="1" applyFont="1" applyBorder="1" applyAlignment="1" applyProtection="1"/>
    <xf numFmtId="192" fontId="35" fillId="0" borderId="120" xfId="22" applyNumberFormat="1" applyFont="1" applyBorder="1" applyAlignment="1" applyProtection="1"/>
    <xf numFmtId="192" fontId="35" fillId="0" borderId="258" xfId="22" applyNumberFormat="1" applyFont="1" applyBorder="1" applyAlignment="1" applyProtection="1"/>
    <xf numFmtId="192" fontId="35" fillId="0" borderId="106" xfId="22" applyNumberFormat="1" applyFont="1" applyBorder="1" applyAlignment="1" applyProtection="1"/>
    <xf numFmtId="192" fontId="35" fillId="0" borderId="319" xfId="22" applyNumberFormat="1" applyFont="1" applyBorder="1" applyAlignment="1"/>
    <xf numFmtId="192" fontId="35" fillId="0" borderId="142" xfId="22" applyNumberFormat="1" applyFont="1" applyBorder="1" applyAlignment="1"/>
    <xf numFmtId="192" fontId="35" fillId="0" borderId="310" xfId="22" applyNumberFormat="1" applyFont="1" applyBorder="1" applyAlignment="1"/>
    <xf numFmtId="192" fontId="35" fillId="0" borderId="318" xfId="22" applyNumberFormat="1" applyFont="1" applyBorder="1" applyAlignment="1"/>
    <xf numFmtId="192" fontId="35" fillId="0" borderId="186" xfId="22" applyNumberFormat="1" applyFont="1" applyBorder="1" applyAlignment="1"/>
    <xf numFmtId="192" fontId="35" fillId="0" borderId="154" xfId="22" applyNumberFormat="1" applyFont="1" applyBorder="1" applyAlignment="1"/>
    <xf numFmtId="192" fontId="35" fillId="0" borderId="258" xfId="22" applyNumberFormat="1" applyFont="1" applyBorder="1" applyAlignment="1"/>
    <xf numFmtId="192" fontId="35" fillId="0" borderId="320" xfId="22" applyNumberFormat="1" applyFont="1" applyBorder="1" applyAlignment="1"/>
    <xf numFmtId="192" fontId="35" fillId="0" borderId="7" xfId="22" applyNumberFormat="1" applyFont="1" applyBorder="1" applyAlignment="1"/>
    <xf numFmtId="192" fontId="35" fillId="0" borderId="118" xfId="22" applyNumberFormat="1" applyFont="1" applyBorder="1" applyAlignment="1"/>
    <xf numFmtId="192" fontId="35" fillId="0" borderId="6" xfId="22" applyNumberFormat="1" applyFont="1" applyBorder="1" applyAlignment="1"/>
    <xf numFmtId="192" fontId="35" fillId="0" borderId="8" xfId="22" applyNumberFormat="1" applyFont="1" applyBorder="1" applyAlignment="1"/>
    <xf numFmtId="192" fontId="35" fillId="0" borderId="164" xfId="22" applyNumberFormat="1" applyFont="1" applyBorder="1" applyAlignment="1"/>
    <xf numFmtId="192" fontId="35" fillId="0" borderId="9" xfId="22" applyNumberFormat="1" applyFont="1" applyBorder="1" applyAlignment="1"/>
    <xf numFmtId="192" fontId="35" fillId="0" borderId="108" xfId="22" applyNumberFormat="1" applyFont="1" applyBorder="1" applyAlignment="1"/>
    <xf numFmtId="192" fontId="35" fillId="0" borderId="109" xfId="22" applyNumberFormat="1" applyFont="1" applyBorder="1" applyAlignment="1"/>
    <xf numFmtId="192" fontId="35" fillId="0" borderId="110" xfId="22" applyNumberFormat="1" applyFont="1" applyBorder="1" applyAlignment="1"/>
    <xf numFmtId="192" fontId="35" fillId="0" borderId="111" xfId="22" applyNumberFormat="1" applyFont="1" applyBorder="1" applyAlignment="1"/>
    <xf numFmtId="192" fontId="35" fillId="0" borderId="112" xfId="22" applyNumberFormat="1" applyFont="1" applyBorder="1" applyAlignment="1"/>
    <xf numFmtId="192" fontId="35" fillId="0" borderId="113" xfId="22" applyNumberFormat="1" applyFont="1" applyBorder="1" applyAlignment="1"/>
    <xf numFmtId="192" fontId="35" fillId="0" borderId="391" xfId="22" applyNumberFormat="1" applyFont="1" applyBorder="1" applyAlignment="1"/>
    <xf numFmtId="0" fontId="42" fillId="10" borderId="123" xfId="6" applyFont="1" applyFill="1" applyBorder="1" applyAlignment="1">
      <alignment horizontal="center" vertical="center"/>
    </xf>
    <xf numFmtId="0" fontId="42" fillId="0" borderId="136" xfId="6" applyFont="1" applyBorder="1" applyAlignment="1">
      <alignment horizontal="left" vertical="center" wrapText="1"/>
    </xf>
    <xf numFmtId="0" fontId="42" fillId="0" borderId="26" xfId="6" applyFont="1" applyBorder="1" applyAlignment="1">
      <alignment horizontal="left" vertical="center" wrapText="1"/>
    </xf>
    <xf numFmtId="0" fontId="42" fillId="0" borderId="147" xfId="6" applyFont="1" applyBorder="1" applyAlignment="1">
      <alignment horizontal="left" vertical="center" wrapText="1"/>
    </xf>
    <xf numFmtId="0" fontId="42" fillId="0" borderId="129" xfId="6" applyFont="1" applyBorder="1" applyAlignment="1">
      <alignment horizontal="left" vertical="center" wrapText="1"/>
    </xf>
    <xf numFmtId="0" fontId="42" fillId="0" borderId="40" xfId="6" applyFont="1" applyBorder="1" applyAlignment="1">
      <alignment horizontal="left" vertical="center" wrapText="1"/>
    </xf>
    <xf numFmtId="0" fontId="42" fillId="0" borderId="148" xfId="6" applyFont="1" applyBorder="1" applyAlignment="1">
      <alignment vertical="center"/>
    </xf>
    <xf numFmtId="0" fontId="42" fillId="0" borderId="149" xfId="6" applyFont="1" applyBorder="1" applyAlignment="1">
      <alignment vertical="center" wrapText="1"/>
    </xf>
    <xf numFmtId="0" fontId="42" fillId="0" borderId="347" xfId="6" applyFont="1" applyBorder="1" applyAlignment="1">
      <alignment vertical="center" wrapText="1"/>
    </xf>
    <xf numFmtId="0" fontId="12" fillId="0" borderId="0" xfId="6" applyFont="1" applyBorder="1" applyAlignment="1">
      <alignment vertical="center"/>
    </xf>
    <xf numFmtId="0" fontId="12" fillId="0" borderId="0" xfId="5" applyFont="1" applyAlignment="1">
      <alignment horizontal="left" vertical="top"/>
    </xf>
    <xf numFmtId="0" fontId="12" fillId="0" borderId="0" xfId="6" applyFont="1" applyBorder="1" applyAlignment="1">
      <alignment horizontal="center" vertical="center"/>
    </xf>
    <xf numFmtId="0" fontId="12" fillId="0" borderId="0" xfId="6" applyFont="1" applyBorder="1" applyAlignment="1">
      <alignment horizontal="left" vertical="center"/>
    </xf>
    <xf numFmtId="192" fontId="8" fillId="9" borderId="401" xfId="6" applyNumberFormat="1" applyFont="1" applyFill="1" applyBorder="1" applyAlignment="1">
      <alignment vertical="center" shrinkToFit="1"/>
    </xf>
    <xf numFmtId="192" fontId="8" fillId="9" borderId="398" xfId="6" applyNumberFormat="1" applyFont="1" applyFill="1" applyBorder="1" applyAlignment="1">
      <alignment vertical="center" shrinkToFit="1"/>
    </xf>
    <xf numFmtId="192" fontId="8" fillId="9" borderId="182" xfId="6" applyNumberFormat="1" applyFont="1" applyFill="1" applyBorder="1" applyAlignment="1">
      <alignment vertical="center" shrinkToFit="1"/>
    </xf>
    <xf numFmtId="192" fontId="8" fillId="9" borderId="402" xfId="6" applyNumberFormat="1" applyFont="1" applyFill="1" applyBorder="1" applyAlignment="1">
      <alignment vertical="center" shrinkToFit="1"/>
    </xf>
    <xf numFmtId="192" fontId="8" fillId="9" borderId="399" xfId="6" applyNumberFormat="1" applyFont="1" applyFill="1" applyBorder="1" applyAlignment="1">
      <alignment vertical="center" shrinkToFit="1"/>
    </xf>
    <xf numFmtId="192" fontId="8" fillId="9" borderId="403" xfId="6" applyNumberFormat="1" applyFont="1" applyFill="1" applyBorder="1" applyAlignment="1">
      <alignment vertical="center" shrinkToFit="1"/>
    </xf>
    <xf numFmtId="192" fontId="8" fillId="9" borderId="170" xfId="6" applyNumberFormat="1" applyFont="1" applyFill="1" applyBorder="1" applyAlignment="1">
      <alignment vertical="center" shrinkToFit="1"/>
    </xf>
    <xf numFmtId="192" fontId="8" fillId="9" borderId="155" xfId="6" applyNumberFormat="1" applyFont="1" applyFill="1" applyBorder="1" applyAlignment="1">
      <alignment vertical="center" shrinkToFit="1"/>
    </xf>
    <xf numFmtId="192" fontId="8" fillId="9" borderId="23" xfId="6" applyNumberFormat="1" applyFont="1" applyFill="1" applyBorder="1" applyAlignment="1">
      <alignment vertical="center" shrinkToFit="1"/>
    </xf>
    <xf numFmtId="192" fontId="8" fillId="9" borderId="24" xfId="6" applyNumberFormat="1" applyFont="1" applyFill="1" applyBorder="1" applyAlignment="1">
      <alignment vertical="center" shrinkToFit="1"/>
    </xf>
    <xf numFmtId="192" fontId="8" fillId="9" borderId="25" xfId="6" applyNumberFormat="1" applyFont="1" applyFill="1" applyBorder="1" applyAlignment="1">
      <alignment vertical="center" shrinkToFit="1"/>
    </xf>
    <xf numFmtId="192" fontId="8" fillId="9" borderId="171" xfId="6" applyNumberFormat="1" applyFont="1" applyFill="1" applyBorder="1" applyAlignment="1">
      <alignment vertical="center" shrinkToFit="1"/>
    </xf>
    <xf numFmtId="192" fontId="8" fillId="9" borderId="166" xfId="6" applyNumberFormat="1" applyFont="1" applyFill="1" applyBorder="1" applyAlignment="1">
      <alignment vertical="center" shrinkToFit="1"/>
    </xf>
    <xf numFmtId="192" fontId="8" fillId="9" borderId="133" xfId="6" applyNumberFormat="1" applyFont="1" applyFill="1" applyBorder="1" applyAlignment="1">
      <alignment vertical="center" shrinkToFit="1"/>
    </xf>
    <xf numFmtId="192" fontId="8" fillId="9" borderId="27" xfId="6" applyNumberFormat="1" applyFont="1" applyFill="1" applyBorder="1" applyAlignment="1">
      <alignment vertical="center" shrinkToFit="1"/>
    </xf>
    <xf numFmtId="192" fontId="8" fillId="9" borderId="28" xfId="6" applyNumberFormat="1" applyFont="1" applyFill="1" applyBorder="1" applyAlignment="1">
      <alignment vertical="center" shrinkToFit="1"/>
    </xf>
    <xf numFmtId="192" fontId="8" fillId="9" borderId="29" xfId="6" applyNumberFormat="1" applyFont="1" applyFill="1" applyBorder="1" applyAlignment="1">
      <alignment vertical="center" shrinkToFit="1"/>
    </xf>
    <xf numFmtId="192" fontId="8" fillId="9" borderId="169" xfId="6" applyNumberFormat="1" applyFont="1" applyFill="1" applyBorder="1" applyAlignment="1">
      <alignment vertical="center" shrinkToFit="1"/>
    </xf>
    <xf numFmtId="192" fontId="8" fillId="9" borderId="156" xfId="6" applyNumberFormat="1" applyFont="1" applyFill="1" applyBorder="1" applyAlignment="1">
      <alignment vertical="center" shrinkToFit="1"/>
    </xf>
    <xf numFmtId="192" fontId="8" fillId="9" borderId="19" xfId="6" applyNumberFormat="1" applyFont="1" applyFill="1" applyBorder="1" applyAlignment="1">
      <alignment vertical="center" shrinkToFit="1"/>
    </xf>
    <xf numFmtId="192" fontId="8" fillId="9" borderId="20" xfId="6" applyNumberFormat="1" applyFont="1" applyFill="1" applyBorder="1" applyAlignment="1">
      <alignment vertical="center" shrinkToFit="1"/>
    </xf>
    <xf numFmtId="192" fontId="8" fillId="9" borderId="21" xfId="6" applyNumberFormat="1" applyFont="1" applyFill="1" applyBorder="1" applyAlignment="1">
      <alignment vertical="center" shrinkToFit="1"/>
    </xf>
    <xf numFmtId="192" fontId="8" fillId="9" borderId="10" xfId="6" applyNumberFormat="1" applyFont="1" applyFill="1" applyBorder="1" applyAlignment="1">
      <alignment vertical="center" shrinkToFit="1"/>
    </xf>
    <xf numFmtId="192" fontId="8" fillId="9" borderId="11" xfId="6" applyNumberFormat="1" applyFont="1" applyFill="1" applyBorder="1" applyAlignment="1">
      <alignment vertical="center" shrinkToFit="1"/>
    </xf>
    <xf numFmtId="192" fontId="8" fillId="9" borderId="13" xfId="6" applyNumberFormat="1" applyFont="1" applyFill="1" applyBorder="1" applyAlignment="1">
      <alignment vertical="center" shrinkToFit="1"/>
    </xf>
    <xf numFmtId="192" fontId="8" fillId="9" borderId="120" xfId="6" applyNumberFormat="1" applyFont="1" applyFill="1" applyBorder="1" applyAlignment="1">
      <alignment vertical="center" shrinkToFit="1"/>
    </xf>
    <xf numFmtId="192" fontId="8" fillId="9" borderId="12" xfId="6" applyNumberFormat="1" applyFont="1" applyFill="1" applyBorder="1" applyAlignment="1">
      <alignment vertical="center" shrinkToFit="1"/>
    </xf>
    <xf numFmtId="192" fontId="8" fillId="9" borderId="119" xfId="6" applyNumberFormat="1" applyFont="1" applyFill="1" applyBorder="1" applyAlignment="1">
      <alignment vertical="center" shrinkToFit="1"/>
    </xf>
    <xf numFmtId="192" fontId="8" fillId="9" borderId="7" xfId="6" applyNumberFormat="1" applyFont="1" applyFill="1" applyBorder="1" applyAlignment="1">
      <alignment vertical="center" shrinkToFit="1"/>
    </xf>
    <xf numFmtId="192" fontId="8" fillId="9" borderId="9" xfId="6" applyNumberFormat="1" applyFont="1" applyFill="1" applyBorder="1" applyAlignment="1">
      <alignment vertical="center" shrinkToFit="1"/>
    </xf>
    <xf numFmtId="192" fontId="8" fillId="9" borderId="165" xfId="6" applyNumberFormat="1" applyFont="1" applyFill="1" applyBorder="1" applyAlignment="1">
      <alignment vertical="center" shrinkToFit="1"/>
    </xf>
    <xf numFmtId="192" fontId="8" fillId="9" borderId="153" xfId="6" applyNumberFormat="1" applyFont="1" applyFill="1" applyBorder="1" applyAlignment="1">
      <alignment vertical="center" shrinkToFit="1"/>
    </xf>
    <xf numFmtId="192" fontId="8" fillId="9" borderId="15" xfId="6" applyNumberFormat="1" applyFont="1" applyFill="1" applyBorder="1" applyAlignment="1">
      <alignment vertical="center" shrinkToFit="1"/>
    </xf>
    <xf numFmtId="192" fontId="8" fillId="9" borderId="16" xfId="6" applyNumberFormat="1" applyFont="1" applyFill="1" applyBorder="1" applyAlignment="1">
      <alignment vertical="center" shrinkToFit="1"/>
    </xf>
    <xf numFmtId="192" fontId="8" fillId="9" borderId="17" xfId="6" applyNumberFormat="1" applyFont="1" applyFill="1" applyBorder="1" applyAlignment="1">
      <alignment vertical="center" shrinkToFit="1"/>
    </xf>
    <xf numFmtId="192" fontId="8" fillId="9" borderId="150" xfId="6" applyNumberFormat="1" applyFont="1" applyFill="1" applyBorder="1" applyAlignment="1">
      <alignment vertical="center" shrinkToFit="1"/>
    </xf>
    <xf numFmtId="192" fontId="8" fillId="9" borderId="134" xfId="6" applyNumberFormat="1" applyFont="1" applyFill="1" applyBorder="1" applyAlignment="1">
      <alignment vertical="center" shrinkToFit="1"/>
    </xf>
    <xf numFmtId="192" fontId="8" fillId="9" borderId="184" xfId="6" applyNumberFormat="1" applyFont="1" applyFill="1" applyBorder="1" applyAlignment="1">
      <alignment vertical="center" shrinkToFit="1"/>
    </xf>
    <xf numFmtId="192" fontId="8" fillId="9" borderId="159" xfId="6" applyNumberFormat="1" applyFont="1" applyFill="1" applyBorder="1" applyAlignment="1">
      <alignment vertical="center" shrinkToFit="1"/>
    </xf>
    <xf numFmtId="192" fontId="8" fillId="9" borderId="183" xfId="6" applyNumberFormat="1" applyFont="1" applyFill="1" applyBorder="1" applyAlignment="1">
      <alignment vertical="center" shrinkToFit="1"/>
    </xf>
    <xf numFmtId="192" fontId="8" fillId="9" borderId="132" xfId="6" applyNumberFormat="1" applyFont="1" applyFill="1" applyBorder="1" applyAlignment="1">
      <alignment vertical="center" shrinkToFit="1"/>
    </xf>
    <xf numFmtId="192" fontId="8" fillId="9" borderId="160" xfId="6" applyNumberFormat="1" applyFont="1" applyFill="1" applyBorder="1" applyAlignment="1">
      <alignment vertical="center" shrinkToFit="1"/>
    </xf>
    <xf numFmtId="192" fontId="8" fillId="9" borderId="161" xfId="6" applyNumberFormat="1" applyFont="1" applyFill="1" applyBorder="1" applyAlignment="1">
      <alignment vertical="center" shrinkToFit="1"/>
    </xf>
    <xf numFmtId="192" fontId="8" fillId="9" borderId="6" xfId="6" applyNumberFormat="1" applyFont="1" applyFill="1" applyBorder="1" applyAlignment="1">
      <alignment vertical="center" shrinkToFit="1"/>
    </xf>
    <xf numFmtId="192" fontId="8" fillId="9" borderId="8" xfId="6" applyNumberFormat="1" applyFont="1" applyFill="1" applyBorder="1" applyAlignment="1">
      <alignment vertical="center" shrinkToFit="1"/>
    </xf>
    <xf numFmtId="192" fontId="8" fillId="9" borderId="164" xfId="6" applyNumberFormat="1" applyFont="1" applyFill="1" applyBorder="1" applyAlignment="1">
      <alignment vertical="center" shrinkToFit="1"/>
    </xf>
    <xf numFmtId="192" fontId="8" fillId="9" borderId="4" xfId="6" applyNumberFormat="1" applyFont="1" applyFill="1" applyBorder="1" applyAlignment="1">
      <alignment vertical="center" shrinkToFit="1"/>
    </xf>
    <xf numFmtId="0" fontId="8" fillId="0" borderId="3" xfId="6" applyFont="1" applyFill="1" applyBorder="1" applyAlignment="1">
      <alignment horizontal="centerContinuous" vertical="center"/>
    </xf>
    <xf numFmtId="0" fontId="8" fillId="0" borderId="2" xfId="6" applyFont="1" applyFill="1" applyBorder="1" applyAlignment="1">
      <alignment horizontal="centerContinuous" vertical="center"/>
    </xf>
    <xf numFmtId="0" fontId="43" fillId="0" borderId="164" xfId="6" applyFont="1" applyFill="1" applyBorder="1" applyAlignment="1">
      <alignment horizontal="center" vertical="center" shrinkToFit="1"/>
    </xf>
    <xf numFmtId="0" fontId="43" fillId="0" borderId="8" xfId="6" applyFont="1" applyFill="1" applyBorder="1" applyAlignment="1">
      <alignment horizontal="center" vertical="center" shrinkToFit="1"/>
    </xf>
    <xf numFmtId="0" fontId="43" fillId="0" borderId="7" xfId="6" applyFont="1" applyFill="1" applyBorder="1" applyAlignment="1">
      <alignment horizontal="center" vertical="center" shrinkToFit="1"/>
    </xf>
    <xf numFmtId="0" fontId="43" fillId="0" borderId="9" xfId="6" applyFont="1" applyFill="1" applyBorder="1" applyAlignment="1">
      <alignment horizontal="center" vertical="center" shrinkToFit="1"/>
    </xf>
    <xf numFmtId="0" fontId="43" fillId="0" borderId="6" xfId="6" applyFont="1" applyFill="1" applyBorder="1" applyAlignment="1">
      <alignment horizontal="center" vertical="center" shrinkToFit="1"/>
    </xf>
    <xf numFmtId="0" fontId="43" fillId="0" borderId="405" xfId="6" applyFont="1" applyFill="1" applyBorder="1" applyAlignment="1">
      <alignment horizontal="center" vertical="center" shrinkToFit="1"/>
    </xf>
    <xf numFmtId="0" fontId="43" fillId="0" borderId="404" xfId="6" applyFont="1" applyFill="1" applyBorder="1" applyAlignment="1">
      <alignment horizontal="center" vertical="center" shrinkToFit="1"/>
    </xf>
    <xf numFmtId="0" fontId="43" fillId="0" borderId="122" xfId="6" applyFont="1" applyFill="1" applyBorder="1" applyAlignment="1">
      <alignment horizontal="center" vertical="center" shrinkToFit="1"/>
    </xf>
    <xf numFmtId="0" fontId="43" fillId="0" borderId="406" xfId="6" applyFont="1" applyFill="1" applyBorder="1" applyAlignment="1">
      <alignment horizontal="center" vertical="center" shrinkToFit="1"/>
    </xf>
    <xf numFmtId="0" fontId="43" fillId="0" borderId="397" xfId="6" applyFont="1" applyFill="1" applyBorder="1" applyAlignment="1">
      <alignment horizontal="center" vertical="center" shrinkToFit="1"/>
    </xf>
    <xf numFmtId="192" fontId="8" fillId="9" borderId="165" xfId="7" applyNumberFormat="1" applyFont="1" applyFill="1" applyBorder="1" applyAlignment="1" applyProtection="1">
      <alignment vertical="center"/>
      <protection locked="0"/>
    </xf>
    <xf numFmtId="192" fontId="8" fillId="9" borderId="166" xfId="7" applyNumberFormat="1" applyFont="1" applyFill="1" applyBorder="1" applyAlignment="1">
      <alignment vertical="center"/>
    </xf>
    <xf numFmtId="192" fontId="8" fillId="0" borderId="169" xfId="7" applyNumberFormat="1" applyFont="1" applyFill="1" applyBorder="1" applyAlignment="1">
      <alignment vertical="center"/>
    </xf>
    <xf numFmtId="192" fontId="8" fillId="9" borderId="182" xfId="7" applyNumberFormat="1" applyFont="1" applyFill="1" applyBorder="1" applyAlignment="1" applyProtection="1">
      <alignment vertical="center"/>
      <protection locked="0"/>
    </xf>
    <xf numFmtId="192" fontId="8" fillId="9" borderId="402" xfId="7" applyNumberFormat="1" applyFont="1" applyFill="1" applyBorder="1" applyAlignment="1" applyProtection="1">
      <alignment vertical="center"/>
      <protection locked="0"/>
    </xf>
    <xf numFmtId="192" fontId="8" fillId="9" borderId="399" xfId="7" applyNumberFormat="1" applyFont="1" applyFill="1" applyBorder="1" applyAlignment="1" applyProtection="1">
      <alignment vertical="center"/>
      <protection locked="0"/>
    </xf>
    <xf numFmtId="192" fontId="8" fillId="9" borderId="29" xfId="7" applyNumberFormat="1" applyFont="1" applyFill="1" applyBorder="1" applyAlignment="1">
      <alignment vertical="center"/>
    </xf>
    <xf numFmtId="192" fontId="8" fillId="0" borderId="21" xfId="7" applyNumberFormat="1" applyFont="1" applyFill="1" applyBorder="1" applyAlignment="1">
      <alignment vertical="center"/>
    </xf>
    <xf numFmtId="192" fontId="8" fillId="9" borderId="17" xfId="7" applyNumberFormat="1" applyFont="1" applyFill="1" applyBorder="1" applyAlignment="1" applyProtection="1">
      <alignment vertical="center"/>
      <protection locked="0"/>
    </xf>
    <xf numFmtId="3" fontId="8" fillId="5" borderId="9" xfId="6" applyNumberFormat="1" applyFont="1" applyFill="1" applyBorder="1" applyAlignment="1">
      <alignment vertical="center"/>
    </xf>
    <xf numFmtId="192" fontId="8" fillId="0" borderId="134" xfId="7" applyNumberFormat="1" applyFont="1" applyFill="1" applyBorder="1" applyAlignment="1">
      <alignment vertical="center"/>
    </xf>
    <xf numFmtId="38" fontId="8" fillId="9" borderId="133" xfId="7" applyFont="1" applyFill="1" applyBorder="1" applyAlignment="1" applyProtection="1">
      <alignment vertical="center"/>
      <protection locked="0"/>
    </xf>
    <xf numFmtId="38" fontId="8" fillId="0" borderId="133" xfId="7" applyFont="1" applyFill="1" applyBorder="1" applyAlignment="1" applyProtection="1">
      <alignment vertical="center"/>
    </xf>
    <xf numFmtId="192" fontId="8" fillId="0" borderId="133" xfId="7" applyNumberFormat="1" applyFont="1" applyFill="1" applyBorder="1" applyAlignment="1" applyProtection="1">
      <alignment vertical="center"/>
    </xf>
    <xf numFmtId="38" fontId="8" fillId="9" borderId="150" xfId="7" applyFont="1" applyFill="1" applyBorder="1" applyAlignment="1" applyProtection="1">
      <alignment vertical="center"/>
      <protection locked="0"/>
    </xf>
    <xf numFmtId="38" fontId="8" fillId="9" borderId="134" xfId="7" applyFont="1" applyFill="1" applyBorder="1" applyAlignment="1" applyProtection="1">
      <alignment vertical="center"/>
      <protection locked="0"/>
    </xf>
    <xf numFmtId="38" fontId="8" fillId="0" borderId="153" xfId="7" applyFont="1" applyFill="1" applyBorder="1" applyAlignment="1" applyProtection="1">
      <alignment vertical="center"/>
    </xf>
    <xf numFmtId="192" fontId="8" fillId="0" borderId="156" xfId="7" applyNumberFormat="1" applyFont="1" applyFill="1" applyBorder="1" applyAlignment="1" applyProtection="1">
      <alignment vertical="center"/>
    </xf>
    <xf numFmtId="38" fontId="8" fillId="9" borderId="182" xfId="7" applyFont="1" applyFill="1" applyBorder="1" applyAlignment="1" applyProtection="1">
      <alignment vertical="center"/>
      <protection locked="0"/>
    </xf>
    <xf numFmtId="38" fontId="8" fillId="9" borderId="402" xfId="7" applyFont="1" applyFill="1" applyBorder="1" applyAlignment="1" applyProtection="1">
      <alignment vertical="center"/>
      <protection locked="0"/>
    </xf>
    <xf numFmtId="38" fontId="8" fillId="9" borderId="399" xfId="7" applyFont="1" applyFill="1" applyBorder="1" applyAlignment="1" applyProtection="1">
      <alignment vertical="center"/>
      <protection locked="0"/>
    </xf>
    <xf numFmtId="192" fontId="8" fillId="0" borderId="27" xfId="7" applyNumberFormat="1" applyFont="1" applyFill="1" applyBorder="1" applyAlignment="1">
      <alignment vertical="center"/>
    </xf>
    <xf numFmtId="192" fontId="8" fillId="0" borderId="135" xfId="7" applyNumberFormat="1" applyFont="1" applyFill="1" applyBorder="1" applyAlignment="1">
      <alignment vertical="center"/>
    </xf>
    <xf numFmtId="38" fontId="8" fillId="9" borderId="27" xfId="7" applyFont="1" applyFill="1" applyBorder="1" applyAlignment="1" applyProtection="1">
      <alignment vertical="center"/>
      <protection locked="0"/>
    </xf>
    <xf numFmtId="38" fontId="8" fillId="9" borderId="29" xfId="7" applyFont="1" applyFill="1" applyBorder="1" applyAlignment="1" applyProtection="1">
      <alignment vertical="center"/>
      <protection locked="0"/>
    </xf>
    <xf numFmtId="38" fontId="8" fillId="0" borderId="27" xfId="7" applyFont="1" applyFill="1" applyBorder="1" applyAlignment="1" applyProtection="1">
      <alignment vertical="center"/>
    </xf>
    <xf numFmtId="38" fontId="8" fillId="0" borderId="29" xfId="7" applyFont="1" applyFill="1" applyBorder="1" applyAlignment="1" applyProtection="1">
      <alignment vertical="center"/>
    </xf>
    <xf numFmtId="192" fontId="8" fillId="0" borderId="27" xfId="7" applyNumberFormat="1" applyFont="1" applyFill="1" applyBorder="1" applyAlignment="1" applyProtection="1">
      <alignment vertical="center"/>
    </xf>
    <xf numFmtId="192" fontId="8" fillId="0" borderId="29" xfId="7" applyNumberFormat="1" applyFont="1" applyFill="1" applyBorder="1" applyAlignment="1" applyProtection="1">
      <alignment vertical="center"/>
    </xf>
    <xf numFmtId="38" fontId="8" fillId="9" borderId="15" xfId="7" applyFont="1" applyFill="1" applyBorder="1" applyAlignment="1" applyProtection="1">
      <alignment vertical="center"/>
      <protection locked="0"/>
    </xf>
    <xf numFmtId="38" fontId="8" fillId="9" borderId="151" xfId="7" applyFont="1" applyFill="1" applyBorder="1" applyAlignment="1" applyProtection="1">
      <alignment vertical="center"/>
      <protection locked="0"/>
    </xf>
    <xf numFmtId="38" fontId="8" fillId="9" borderId="135" xfId="7" applyFont="1" applyFill="1" applyBorder="1" applyAlignment="1" applyProtection="1">
      <alignment vertical="center"/>
      <protection locked="0"/>
    </xf>
    <xf numFmtId="38" fontId="8" fillId="0" borderId="15" xfId="7" applyFont="1" applyFill="1" applyBorder="1" applyAlignment="1" applyProtection="1">
      <alignment vertical="center"/>
    </xf>
    <xf numFmtId="192" fontId="8" fillId="0" borderId="19" xfId="7" applyNumberFormat="1" applyFont="1" applyFill="1" applyBorder="1" applyAlignment="1" applyProtection="1">
      <alignment vertical="center"/>
    </xf>
    <xf numFmtId="192" fontId="8" fillId="9" borderId="155" xfId="9" applyNumberFormat="1" applyFont="1" applyFill="1" applyBorder="1" applyAlignment="1" applyProtection="1">
      <alignment horizontal="right" vertical="center"/>
    </xf>
    <xf numFmtId="192" fontId="8" fillId="9" borderId="153" xfId="10" applyNumberFormat="1" applyFont="1" applyFill="1" applyBorder="1" applyAlignment="1" applyProtection="1">
      <alignment horizontal="right" vertical="center"/>
    </xf>
    <xf numFmtId="192" fontId="8" fillId="9" borderId="133" xfId="9" applyNumberFormat="1" applyFont="1" applyFill="1" applyBorder="1" applyAlignment="1" applyProtection="1">
      <alignment horizontal="right" vertical="center"/>
    </xf>
    <xf numFmtId="192" fontId="8" fillId="9" borderId="159" xfId="9" applyNumberFormat="1" applyFont="1" applyFill="1" applyBorder="1" applyAlignment="1" applyProtection="1">
      <alignment horizontal="right" vertical="center"/>
    </xf>
    <xf numFmtId="192" fontId="8" fillId="9" borderId="156" xfId="9" applyNumberFormat="1" applyFont="1" applyFill="1" applyBorder="1" applyAlignment="1" applyProtection="1">
      <alignment horizontal="right" vertical="center"/>
    </xf>
    <xf numFmtId="192" fontId="8" fillId="9" borderId="13" xfId="9" applyNumberFormat="1" applyFont="1" applyFill="1" applyBorder="1" applyAlignment="1" applyProtection="1">
      <alignment horizontal="right" vertical="center"/>
    </xf>
    <xf numFmtId="192" fontId="8" fillId="0" borderId="11" xfId="9" applyNumberFormat="1" applyFont="1" applyFill="1" applyBorder="1" applyAlignment="1" applyProtection="1">
      <alignment horizontal="right" vertical="center"/>
    </xf>
    <xf numFmtId="192" fontId="8" fillId="9" borderId="170" xfId="9" applyNumberFormat="1" applyFont="1" applyFill="1" applyBorder="1" applyAlignment="1" applyProtection="1">
      <alignment vertical="center"/>
    </xf>
    <xf numFmtId="192" fontId="8" fillId="9" borderId="166" xfId="9" applyNumberFormat="1" applyFont="1" applyFill="1" applyBorder="1" applyAlignment="1" applyProtection="1">
      <alignment vertical="center"/>
    </xf>
    <xf numFmtId="192" fontId="8" fillId="9" borderId="137" xfId="9" applyNumberFormat="1" applyFont="1" applyFill="1" applyBorder="1" applyAlignment="1" applyProtection="1">
      <alignment vertical="center"/>
    </xf>
    <xf numFmtId="192" fontId="8" fillId="0" borderId="6" xfId="10" applyNumberFormat="1" applyFont="1" applyFill="1" applyBorder="1" applyAlignment="1" applyProtection="1">
      <alignment horizontal="right" vertical="center"/>
    </xf>
    <xf numFmtId="192" fontId="8" fillId="9" borderId="170" xfId="10" applyNumberFormat="1" applyFont="1" applyFill="1" applyBorder="1" applyAlignment="1" applyProtection="1">
      <alignment horizontal="right" vertical="center"/>
    </xf>
    <xf numFmtId="192" fontId="8" fillId="9" borderId="166" xfId="10" applyNumberFormat="1" applyFont="1" applyFill="1" applyBorder="1" applyAlignment="1" applyProtection="1">
      <alignment horizontal="right" vertical="center"/>
    </xf>
    <xf numFmtId="192" fontId="8" fillId="9" borderId="169" xfId="10" applyNumberFormat="1" applyFont="1" applyFill="1" applyBorder="1" applyAlignment="1" applyProtection="1">
      <alignment horizontal="right" vertical="center"/>
    </xf>
    <xf numFmtId="192" fontId="8" fillId="0" borderId="6" xfId="9" applyNumberFormat="1" applyFont="1" applyFill="1" applyBorder="1" applyAlignment="1" applyProtection="1">
      <alignment horizontal="right" vertical="center"/>
    </xf>
    <xf numFmtId="192" fontId="8" fillId="9" borderId="165" xfId="10" applyNumberFormat="1" applyFont="1" applyFill="1" applyBorder="1" applyAlignment="1" applyProtection="1">
      <alignment vertical="center"/>
    </xf>
    <xf numFmtId="192" fontId="8" fillId="9" borderId="184" xfId="9" applyNumberFormat="1" applyFont="1" applyFill="1" applyBorder="1" applyAlignment="1" applyProtection="1">
      <alignment vertical="center"/>
    </xf>
    <xf numFmtId="192" fontId="8" fillId="9" borderId="169" xfId="9" applyNumberFormat="1" applyFont="1" applyFill="1" applyBorder="1" applyAlignment="1" applyProtection="1">
      <alignment vertical="center"/>
    </xf>
    <xf numFmtId="192" fontId="8" fillId="0" borderId="165" xfId="10" applyNumberFormat="1" applyFont="1" applyFill="1" applyBorder="1" applyAlignment="1" applyProtection="1">
      <alignment horizontal="right" vertical="center"/>
    </xf>
    <xf numFmtId="192" fontId="8" fillId="9" borderId="11" xfId="9" applyNumberFormat="1" applyFont="1" applyFill="1" applyBorder="1" applyAlignment="1" applyProtection="1">
      <alignment vertical="center"/>
    </xf>
    <xf numFmtId="192" fontId="8" fillId="9" borderId="23" xfId="9" applyNumberFormat="1" applyFont="1" applyFill="1" applyBorder="1" applyAlignment="1" applyProtection="1">
      <alignment horizontal="right" vertical="center"/>
    </xf>
    <xf numFmtId="192" fontId="8" fillId="9" borderId="186" xfId="9" applyNumberFormat="1" applyFont="1" applyFill="1" applyBorder="1" applyAlignment="1" applyProtection="1">
      <alignment vertical="center"/>
    </xf>
    <xf numFmtId="192" fontId="8" fillId="9" borderId="258" xfId="9" applyNumberFormat="1" applyFont="1" applyFill="1" applyBorder="1" applyAlignment="1" applyProtection="1">
      <alignment vertical="center"/>
    </xf>
    <xf numFmtId="192" fontId="8" fillId="9" borderId="23" xfId="9" applyNumberFormat="1" applyFont="1" applyFill="1" applyBorder="1" applyAlignment="1" applyProtection="1">
      <alignment vertical="center"/>
    </xf>
    <xf numFmtId="192" fontId="8" fillId="9" borderId="27" xfId="9" applyNumberFormat="1" applyFont="1" applyFill="1" applyBorder="1" applyAlignment="1" applyProtection="1">
      <alignment vertical="center"/>
    </xf>
    <xf numFmtId="192" fontId="8" fillId="9" borderId="154" xfId="9" applyNumberFormat="1" applyFont="1" applyFill="1" applyBorder="1" applyAlignment="1" applyProtection="1">
      <alignment vertical="center"/>
    </xf>
    <xf numFmtId="192" fontId="8" fillId="9" borderId="15" xfId="10" applyNumberFormat="1" applyFont="1" applyFill="1" applyBorder="1" applyAlignment="1" applyProtection="1">
      <alignment vertical="center"/>
    </xf>
    <xf numFmtId="192" fontId="8" fillId="9" borderId="183" xfId="9" applyNumberFormat="1" applyFont="1" applyFill="1" applyBorder="1" applyAlignment="1" applyProtection="1">
      <alignment vertical="center"/>
    </xf>
    <xf numFmtId="192" fontId="8" fillId="9" borderId="19" xfId="9" applyNumberFormat="1" applyFont="1" applyFill="1" applyBorder="1" applyAlignment="1" applyProtection="1">
      <alignment vertical="center"/>
    </xf>
    <xf numFmtId="192" fontId="8" fillId="9" borderId="120" xfId="9" applyNumberFormat="1" applyFont="1" applyFill="1" applyBorder="1" applyAlignment="1" applyProtection="1">
      <alignment vertical="center"/>
    </xf>
    <xf numFmtId="191" fontId="8" fillId="9" borderId="155" xfId="9" applyNumberFormat="1" applyFont="1" applyFill="1" applyBorder="1" applyAlignment="1" applyProtection="1">
      <alignment horizontal="right" vertical="center"/>
    </xf>
    <xf numFmtId="191" fontId="8" fillId="9" borderId="156" xfId="9" applyNumberFormat="1" applyFont="1" applyFill="1" applyBorder="1" applyAlignment="1" applyProtection="1">
      <alignment horizontal="right" vertical="center"/>
    </xf>
    <xf numFmtId="191" fontId="8" fillId="0" borderId="4" xfId="9" applyNumberFormat="1" applyFont="1" applyFill="1" applyBorder="1" applyAlignment="1" applyProtection="1">
      <alignment horizontal="right" vertical="center"/>
    </xf>
    <xf numFmtId="191" fontId="8" fillId="9" borderId="159" xfId="9" applyNumberFormat="1" applyFont="1" applyFill="1" applyBorder="1" applyAlignment="1" applyProtection="1">
      <alignment horizontal="right" vertical="center"/>
    </xf>
    <xf numFmtId="191" fontId="8" fillId="9" borderId="133" xfId="9" applyNumberFormat="1" applyFont="1" applyFill="1" applyBorder="1" applyAlignment="1" applyProtection="1">
      <alignment horizontal="right" vertical="center"/>
    </xf>
    <xf numFmtId="191" fontId="8" fillId="9" borderId="258" xfId="9" applyNumberFormat="1" applyFont="1" applyFill="1" applyBorder="1" applyAlignment="1" applyProtection="1">
      <alignment horizontal="right" vertical="center"/>
    </xf>
    <xf numFmtId="191" fontId="8" fillId="9" borderId="153" xfId="9" applyNumberFormat="1" applyFont="1" applyFill="1" applyBorder="1" applyAlignment="1" applyProtection="1">
      <alignment horizontal="right" vertical="center"/>
    </xf>
    <xf numFmtId="191" fontId="8" fillId="9" borderId="170" xfId="9" applyNumberFormat="1" applyFont="1" applyFill="1" applyBorder="1" applyAlignment="1" applyProtection="1">
      <alignment vertical="center"/>
    </xf>
    <xf numFmtId="191" fontId="8" fillId="9" borderId="169" xfId="9" applyNumberFormat="1" applyFont="1" applyFill="1" applyBorder="1" applyAlignment="1" applyProtection="1">
      <alignment vertical="center"/>
    </xf>
    <xf numFmtId="191" fontId="8" fillId="9" borderId="170" xfId="9" applyNumberFormat="1" applyFont="1" applyFill="1" applyBorder="1" applyAlignment="1">
      <alignment vertical="center"/>
    </xf>
    <xf numFmtId="191" fontId="8" fillId="9" borderId="184" xfId="9" applyNumberFormat="1" applyFont="1" applyFill="1" applyBorder="1" applyAlignment="1">
      <alignment vertical="center"/>
    </xf>
    <xf numFmtId="191" fontId="8" fillId="9" borderId="166" xfId="9" applyNumberFormat="1" applyFont="1" applyFill="1" applyBorder="1" applyAlignment="1">
      <alignment vertical="center"/>
    </xf>
    <xf numFmtId="191" fontId="8" fillId="9" borderId="137" xfId="9" applyNumberFormat="1" applyFont="1" applyFill="1" applyBorder="1" applyAlignment="1">
      <alignment vertical="center"/>
    </xf>
    <xf numFmtId="191" fontId="8" fillId="9" borderId="165" xfId="9" applyNumberFormat="1" applyFont="1" applyFill="1" applyBorder="1" applyAlignment="1">
      <alignment vertical="center"/>
    </xf>
    <xf numFmtId="191" fontId="8" fillId="0" borderId="407" xfId="9" applyNumberFormat="1" applyFont="1" applyFill="1" applyBorder="1" applyAlignment="1" applyProtection="1">
      <alignment horizontal="right" vertical="center"/>
    </xf>
    <xf numFmtId="191" fontId="8" fillId="0" borderId="431" xfId="9" applyNumberFormat="1" applyFont="1" applyFill="1" applyBorder="1" applyAlignment="1" applyProtection="1">
      <alignment horizontal="right" vertical="center"/>
    </xf>
    <xf numFmtId="191" fontId="8" fillId="9" borderId="23" xfId="9" applyNumberFormat="1" applyFont="1" applyFill="1" applyBorder="1" applyAlignment="1" applyProtection="1">
      <alignment horizontal="right" vertical="center"/>
    </xf>
    <xf numFmtId="191" fontId="8" fillId="9" borderId="25" xfId="9" applyNumberFormat="1" applyFont="1" applyFill="1" applyBorder="1" applyAlignment="1" applyProtection="1">
      <alignment vertical="center"/>
    </xf>
    <xf numFmtId="191" fontId="8" fillId="9" borderId="19" xfId="9" applyNumberFormat="1" applyFont="1" applyFill="1" applyBorder="1" applyAlignment="1" applyProtection="1">
      <alignment horizontal="right" vertical="center"/>
    </xf>
    <xf numFmtId="191" fontId="8" fillId="9" borderId="21" xfId="9" applyNumberFormat="1" applyFont="1" applyFill="1" applyBorder="1" applyAlignment="1" applyProtection="1">
      <alignment vertical="center"/>
    </xf>
    <xf numFmtId="191" fontId="8" fillId="0" borderId="164" xfId="9" applyNumberFormat="1" applyFont="1" applyFill="1" applyBorder="1" applyAlignment="1" applyProtection="1">
      <alignment horizontal="right" vertical="center"/>
    </xf>
    <xf numFmtId="191" fontId="8" fillId="0" borderId="3" xfId="9" applyNumberFormat="1" applyFont="1" applyFill="1" applyBorder="1" applyAlignment="1" applyProtection="1">
      <alignment horizontal="right" vertical="center"/>
    </xf>
    <xf numFmtId="191" fontId="8" fillId="9" borderId="25" xfId="9" applyNumberFormat="1" applyFont="1" applyFill="1" applyBorder="1" applyAlignment="1">
      <alignment vertical="center"/>
    </xf>
    <xf numFmtId="191" fontId="8" fillId="9" borderId="183" xfId="9" applyNumberFormat="1" applyFont="1" applyFill="1" applyBorder="1" applyAlignment="1" applyProtection="1">
      <alignment horizontal="right" vertical="center"/>
    </xf>
    <xf numFmtId="191" fontId="8" fillId="9" borderId="160" xfId="9" applyNumberFormat="1" applyFont="1" applyFill="1" applyBorder="1" applyAlignment="1">
      <alignment vertical="center"/>
    </xf>
    <xf numFmtId="191" fontId="8" fillId="9" borderId="27" xfId="9" applyNumberFormat="1" applyFont="1" applyFill="1" applyBorder="1" applyAlignment="1" applyProtection="1">
      <alignment horizontal="right" vertical="center"/>
    </xf>
    <xf numFmtId="191" fontId="8" fillId="9" borderId="29" xfId="9" applyNumberFormat="1" applyFont="1" applyFill="1" applyBorder="1" applyAlignment="1">
      <alignment vertical="center"/>
    </xf>
    <xf numFmtId="191" fontId="8" fillId="9" borderId="154" xfId="9" applyNumberFormat="1" applyFont="1" applyFill="1" applyBorder="1" applyAlignment="1" applyProtection="1">
      <alignment horizontal="right" vertical="center"/>
    </xf>
    <xf numFmtId="191" fontId="8" fillId="9" borderId="186" xfId="9" applyNumberFormat="1" applyFont="1" applyFill="1" applyBorder="1" applyAlignment="1">
      <alignment vertical="center"/>
    </xf>
    <xf numFmtId="191" fontId="8" fillId="9" borderId="17" xfId="9" applyNumberFormat="1" applyFont="1" applyFill="1" applyBorder="1" applyAlignment="1">
      <alignment vertical="center"/>
    </xf>
    <xf numFmtId="191" fontId="8" fillId="9" borderId="156" xfId="9" applyNumberFormat="1" applyFont="1" applyFill="1" applyBorder="1" applyAlignment="1" applyProtection="1">
      <alignment vertical="center"/>
    </xf>
    <xf numFmtId="191" fontId="8" fillId="9" borderId="23" xfId="9" applyNumberFormat="1" applyFont="1" applyFill="1" applyBorder="1" applyAlignment="1" applyProtection="1">
      <alignment vertical="center"/>
    </xf>
    <xf numFmtId="191" fontId="8" fillId="9" borderId="19" xfId="9" applyNumberFormat="1" applyFont="1" applyFill="1" applyBorder="1" applyAlignment="1" applyProtection="1">
      <alignment vertical="center"/>
    </xf>
    <xf numFmtId="191" fontId="8" fillId="9" borderId="23" xfId="9" applyNumberFormat="1" applyFont="1" applyFill="1" applyBorder="1" applyAlignment="1">
      <alignment vertical="center"/>
    </xf>
    <xf numFmtId="191" fontId="8" fillId="9" borderId="183" xfId="9" applyNumberFormat="1" applyFont="1" applyFill="1" applyBorder="1" applyAlignment="1">
      <alignment vertical="center"/>
    </xf>
    <xf numFmtId="191" fontId="8" fillId="9" borderId="27" xfId="9" applyNumberFormat="1" applyFont="1" applyFill="1" applyBorder="1" applyAlignment="1">
      <alignment vertical="center"/>
    </xf>
    <xf numFmtId="191" fontId="8" fillId="9" borderId="154" xfId="9" applyNumberFormat="1" applyFont="1" applyFill="1" applyBorder="1" applyAlignment="1">
      <alignment vertical="center"/>
    </xf>
    <xf numFmtId="191" fontId="8" fillId="9" borderId="15" xfId="9" applyNumberFormat="1" applyFont="1" applyFill="1" applyBorder="1" applyAlignment="1">
      <alignment vertical="center"/>
    </xf>
    <xf numFmtId="191" fontId="8" fillId="0" borderId="300" xfId="10" applyNumberFormat="1" applyFont="1" applyFill="1" applyBorder="1" applyAlignment="1" applyProtection="1">
      <alignment horizontal="right" vertical="center"/>
    </xf>
    <xf numFmtId="191" fontId="8" fillId="9" borderId="8" xfId="10" applyNumberFormat="1" applyFont="1" applyFill="1" applyBorder="1" applyAlignment="1" applyProtection="1">
      <alignment horizontal="right" vertical="center"/>
      <protection locked="0"/>
    </xf>
    <xf numFmtId="191" fontId="8" fillId="9" borderId="404" xfId="10" applyNumberFormat="1" applyFont="1" applyFill="1" applyBorder="1" applyAlignment="1" applyProtection="1">
      <alignment horizontal="right" vertical="center"/>
    </xf>
    <xf numFmtId="191" fontId="8" fillId="0" borderId="13" xfId="10" applyNumberFormat="1" applyFont="1" applyFill="1" applyBorder="1" applyAlignment="1" applyProtection="1">
      <alignment vertical="center"/>
    </xf>
    <xf numFmtId="191" fontId="8" fillId="9" borderId="13" xfId="10" applyNumberFormat="1" applyFont="1" applyFill="1" applyBorder="1" applyAlignment="1" applyProtection="1">
      <alignment vertical="center"/>
    </xf>
    <xf numFmtId="191" fontId="8" fillId="0" borderId="370" xfId="10" applyNumberFormat="1" applyFont="1" applyFill="1" applyBorder="1" applyAlignment="1" applyProtection="1">
      <alignment horizontal="right" vertical="center"/>
    </xf>
    <xf numFmtId="191" fontId="8" fillId="9" borderId="6" xfId="10" applyNumberFormat="1" applyFont="1" applyFill="1" applyBorder="1" applyAlignment="1" applyProtection="1">
      <alignment horizontal="right" vertical="center"/>
      <protection locked="0"/>
    </xf>
    <xf numFmtId="191" fontId="8" fillId="9" borderId="397" xfId="10" applyNumberFormat="1" applyFont="1" applyFill="1" applyBorder="1" applyAlignment="1" applyProtection="1">
      <alignment horizontal="right" vertical="center"/>
    </xf>
    <xf numFmtId="191" fontId="8" fillId="9" borderId="11" xfId="10" applyNumberFormat="1" applyFont="1" applyFill="1" applyBorder="1" applyAlignment="1" applyProtection="1">
      <alignment vertical="center"/>
    </xf>
    <xf numFmtId="191" fontId="8" fillId="0" borderId="407" xfId="10" applyNumberFormat="1" applyFont="1" applyFill="1" applyBorder="1" applyAlignment="1" applyProtection="1">
      <alignment horizontal="right" vertical="center"/>
    </xf>
    <xf numFmtId="191" fontId="8" fillId="0" borderId="431" xfId="10" applyNumberFormat="1" applyFont="1" applyFill="1" applyBorder="1" applyAlignment="1" applyProtection="1">
      <alignment horizontal="right" vertical="center"/>
    </xf>
    <xf numFmtId="191" fontId="8" fillId="9" borderId="164" xfId="10" applyNumberFormat="1" applyFont="1" applyFill="1" applyBorder="1" applyAlignment="1" applyProtection="1">
      <alignment horizontal="right" vertical="center"/>
      <protection locked="0"/>
    </xf>
    <xf numFmtId="191" fontId="8" fillId="9" borderId="9" xfId="10" applyNumberFormat="1" applyFont="1" applyFill="1" applyBorder="1" applyAlignment="1" applyProtection="1">
      <alignment horizontal="right" vertical="center"/>
      <protection locked="0"/>
    </xf>
    <xf numFmtId="191" fontId="8" fillId="9" borderId="405" xfId="10" applyNumberFormat="1" applyFont="1" applyFill="1" applyBorder="1" applyAlignment="1" applyProtection="1">
      <alignment horizontal="right" vertical="center"/>
    </xf>
    <xf numFmtId="191" fontId="8" fillId="9" borderId="406" xfId="10" applyNumberFormat="1" applyFont="1" applyFill="1" applyBorder="1" applyAlignment="1" applyProtection="1">
      <alignment horizontal="right" vertical="center"/>
    </xf>
    <xf numFmtId="191" fontId="8" fillId="0" borderId="120" xfId="10" applyNumberFormat="1" applyFont="1" applyFill="1" applyBorder="1" applyAlignment="1" applyProtection="1">
      <alignment vertical="center"/>
    </xf>
    <xf numFmtId="191" fontId="8" fillId="0" borderId="119" xfId="10" applyNumberFormat="1" applyFont="1" applyFill="1" applyBorder="1" applyAlignment="1" applyProtection="1">
      <alignment vertical="center"/>
    </xf>
    <xf numFmtId="191" fontId="8" fillId="9" borderId="120" xfId="10" applyNumberFormat="1" applyFont="1" applyFill="1" applyBorder="1" applyAlignment="1" applyProtection="1">
      <alignment vertical="center"/>
    </xf>
    <xf numFmtId="191" fontId="8" fillId="9" borderId="119" xfId="10" applyNumberFormat="1" applyFont="1" applyFill="1" applyBorder="1" applyAlignment="1" applyProtection="1">
      <alignment vertical="center"/>
    </xf>
    <xf numFmtId="178" fontId="42" fillId="9" borderId="126" xfId="6" applyNumberFormat="1" applyFont="1" applyFill="1" applyBorder="1" applyAlignment="1">
      <alignment horizontal="right" vertical="center" indent="1"/>
    </xf>
    <xf numFmtId="178" fontId="42" fillId="9" borderId="124" xfId="6" applyNumberFormat="1" applyFont="1" applyFill="1" applyBorder="1" applyAlignment="1">
      <alignment horizontal="right" vertical="center" indent="1"/>
    </xf>
    <xf numFmtId="178" fontId="42" fillId="9" borderId="1" xfId="6" applyNumberFormat="1" applyFont="1" applyFill="1" applyBorder="1" applyAlignment="1">
      <alignment horizontal="right" vertical="center" indent="1"/>
    </xf>
    <xf numFmtId="178" fontId="42" fillId="0" borderId="124" xfId="6" applyNumberFormat="1" applyFont="1" applyFill="1" applyBorder="1" applyAlignment="1">
      <alignment horizontal="right" vertical="center" indent="1"/>
    </xf>
    <xf numFmtId="178" fontId="42" fillId="0" borderId="301" xfId="6" applyNumberFormat="1" applyFont="1" applyFill="1" applyBorder="1" applyAlignment="1">
      <alignment horizontal="right" vertical="center" indent="1"/>
    </xf>
    <xf numFmtId="0" fontId="26" fillId="0" borderId="27" xfId="3" applyFont="1" applyFill="1" applyBorder="1">
      <alignment vertical="center"/>
    </xf>
    <xf numFmtId="0" fontId="26" fillId="0" borderId="25" xfId="3" applyFont="1" applyBorder="1">
      <alignment vertical="center"/>
    </xf>
    <xf numFmtId="0" fontId="26" fillId="0" borderId="29" xfId="3" applyFont="1" applyBorder="1">
      <alignment vertical="center"/>
    </xf>
    <xf numFmtId="0" fontId="26" fillId="0" borderId="29" xfId="3" applyFont="1" applyFill="1" applyBorder="1">
      <alignment vertical="center"/>
    </xf>
    <xf numFmtId="0" fontId="26" fillId="0" borderId="21" xfId="3" applyFont="1" applyFill="1" applyBorder="1" applyAlignment="1">
      <alignment vertical="center" wrapText="1"/>
    </xf>
    <xf numFmtId="49" fontId="22" fillId="0" borderId="0" xfId="2" applyNumberFormat="1" applyFont="1" applyFill="1" applyAlignment="1">
      <alignment horizontal="center" vertical="center"/>
    </xf>
    <xf numFmtId="0" fontId="22" fillId="0" borderId="0" xfId="2" applyFont="1" applyFill="1" applyAlignment="1">
      <alignment horizontal="center" vertical="center"/>
    </xf>
    <xf numFmtId="0" fontId="20" fillId="0" borderId="0" xfId="2" applyFont="1" applyFill="1" applyAlignment="1">
      <alignment horizontal="center" vertical="center" wrapText="1"/>
    </xf>
    <xf numFmtId="0" fontId="20" fillId="0" borderId="0" xfId="2" applyFont="1" applyFill="1" applyAlignment="1">
      <alignment horizontal="center" vertical="center"/>
    </xf>
    <xf numFmtId="0" fontId="26" fillId="3" borderId="14" xfId="3" applyFont="1" applyFill="1" applyBorder="1" applyAlignment="1">
      <alignment horizontal="center" vertical="center"/>
    </xf>
    <xf numFmtId="0" fontId="26" fillId="3" borderId="18" xfId="3" applyFont="1" applyFill="1" applyBorder="1" applyAlignment="1">
      <alignment horizontal="center" vertical="center"/>
    </xf>
    <xf numFmtId="0" fontId="26" fillId="3" borderId="15" xfId="3" applyFont="1" applyFill="1" applyBorder="1" applyAlignment="1">
      <alignment horizontal="center" vertical="center"/>
    </xf>
    <xf numFmtId="0" fontId="26" fillId="3" borderId="19" xfId="3" applyFont="1" applyFill="1" applyBorder="1" applyAlignment="1">
      <alignment horizontal="center" vertical="center"/>
    </xf>
    <xf numFmtId="0" fontId="26" fillId="3" borderId="17" xfId="3" applyFont="1" applyFill="1" applyBorder="1" applyAlignment="1">
      <alignment horizontal="center" vertical="center"/>
    </xf>
    <xf numFmtId="0" fontId="26" fillId="3" borderId="21" xfId="3" applyFont="1" applyFill="1" applyBorder="1" applyAlignment="1">
      <alignment horizontal="center" vertical="center"/>
    </xf>
    <xf numFmtId="0" fontId="8" fillId="9" borderId="1"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27" fillId="0" borderId="0" xfId="1" applyFont="1" applyFill="1" applyBorder="1" applyAlignment="1">
      <alignment horizontal="center" vertical="center"/>
    </xf>
    <xf numFmtId="0" fontId="7" fillId="0" borderId="4" xfId="1" applyFont="1" applyBorder="1" applyAlignment="1">
      <alignment horizontal="left" vertical="center"/>
    </xf>
    <xf numFmtId="0" fontId="29" fillId="0" borderId="0" xfId="1" applyFont="1" applyFill="1" applyAlignment="1">
      <alignment horizontal="center" vertical="center"/>
    </xf>
    <xf numFmtId="0" fontId="7" fillId="0" borderId="10" xfId="1" applyFont="1" applyBorder="1" applyAlignment="1">
      <alignment horizontal="left" vertical="center"/>
    </xf>
    <xf numFmtId="0" fontId="30" fillId="0" borderId="0" xfId="0" applyFont="1" applyFill="1" applyAlignment="1">
      <alignment horizontal="left" vertical="center"/>
    </xf>
    <xf numFmtId="0" fontId="30" fillId="0" borderId="0" xfId="1" applyFont="1" applyFill="1" applyBorder="1" applyAlignment="1">
      <alignment horizontal="left" vertical="center" wrapText="1"/>
    </xf>
    <xf numFmtId="0" fontId="7" fillId="0" borderId="0" xfId="1" applyFont="1" applyFill="1" applyAlignment="1">
      <alignment horizontal="left" vertical="center"/>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7" fillId="0" borderId="0" xfId="1" applyFont="1" applyAlignment="1">
      <alignment horizontal="left" vertical="center"/>
    </xf>
    <xf numFmtId="38" fontId="35" fillId="2" borderId="86" xfId="22" applyFont="1" applyFill="1" applyBorder="1" applyAlignment="1">
      <alignment horizontal="left" shrinkToFit="1"/>
    </xf>
    <xf numFmtId="38" fontId="35" fillId="2" borderId="410" xfId="22" applyFont="1" applyFill="1" applyBorder="1" applyAlignment="1">
      <alignment horizontal="left" shrinkToFit="1"/>
    </xf>
    <xf numFmtId="38" fontId="35" fillId="2" borderId="76" xfId="7" applyFont="1" applyFill="1" applyBorder="1" applyAlignment="1">
      <alignment shrinkToFit="1"/>
    </xf>
    <xf numFmtId="38" fontId="35" fillId="2" borderId="89" xfId="7" applyFont="1" applyFill="1" applyBorder="1" applyAlignment="1">
      <alignment shrinkToFit="1"/>
    </xf>
    <xf numFmtId="38" fontId="35" fillId="2" borderId="76" xfId="22" applyFont="1" applyFill="1" applyBorder="1" applyAlignment="1">
      <alignment horizontal="left" shrinkToFit="1"/>
    </xf>
    <xf numFmtId="38" fontId="35" fillId="2" borderId="89" xfId="22" applyFont="1" applyFill="1" applyBorder="1" applyAlignment="1">
      <alignment horizontal="left" shrinkToFit="1"/>
    </xf>
    <xf numFmtId="38" fontId="14" fillId="2" borderId="4" xfId="22" applyFont="1" applyFill="1" applyBorder="1" applyAlignment="1">
      <alignment horizontal="center" vertical="center"/>
    </xf>
    <xf numFmtId="38" fontId="14" fillId="2" borderId="3" xfId="22" applyFont="1" applyFill="1" applyBorder="1" applyAlignment="1">
      <alignment horizontal="center" vertical="center"/>
    </xf>
    <xf numFmtId="38" fontId="14" fillId="2" borderId="64" xfId="22" applyFont="1" applyFill="1" applyBorder="1" applyAlignment="1">
      <alignment horizontal="center" vertical="center" wrapText="1"/>
    </xf>
    <xf numFmtId="38" fontId="14" fillId="2" borderId="72" xfId="22" applyFont="1" applyFill="1" applyBorder="1" applyAlignment="1">
      <alignment horizontal="center" vertical="center" wrapText="1"/>
    </xf>
    <xf numFmtId="38" fontId="35" fillId="2" borderId="424" xfId="22" applyFont="1" applyFill="1" applyBorder="1" applyAlignment="1"/>
    <xf numFmtId="38" fontId="35" fillId="2" borderId="425" xfId="22" applyFont="1" applyFill="1" applyBorder="1" applyAlignment="1"/>
    <xf numFmtId="38" fontId="35" fillId="2" borderId="315" xfId="22" applyFont="1" applyFill="1" applyBorder="1" applyAlignment="1"/>
    <xf numFmtId="38" fontId="35" fillId="2" borderId="314" xfId="22" applyFont="1" applyFill="1" applyBorder="1" applyAlignment="1"/>
    <xf numFmtId="38" fontId="35" fillId="2" borderId="426" xfId="22" applyFont="1" applyFill="1" applyBorder="1" applyAlignment="1"/>
    <xf numFmtId="38" fontId="35" fillId="2" borderId="427" xfId="22" applyFont="1" applyFill="1" applyBorder="1" applyAlignment="1"/>
    <xf numFmtId="38" fontId="33" fillId="0" borderId="0" xfId="22" applyFont="1" applyFill="1" applyAlignment="1">
      <alignment horizontal="center" vertical="center"/>
    </xf>
    <xf numFmtId="38" fontId="35" fillId="2" borderId="31" xfId="22" applyFont="1" applyFill="1" applyBorder="1" applyAlignment="1">
      <alignment horizontal="center" vertical="center"/>
    </xf>
    <xf numFmtId="38" fontId="35" fillId="2" borderId="32" xfId="22" applyFont="1" applyFill="1" applyBorder="1" applyAlignment="1">
      <alignment horizontal="center" vertical="center"/>
    </xf>
    <xf numFmtId="38" fontId="35" fillId="2" borderId="50" xfId="22" applyFont="1" applyFill="1" applyBorder="1" applyAlignment="1">
      <alignment horizontal="center" vertical="center"/>
    </xf>
    <xf numFmtId="38" fontId="35" fillId="2" borderId="59" xfId="22" applyFont="1" applyFill="1" applyBorder="1" applyAlignment="1">
      <alignment horizontal="center" vertical="center"/>
    </xf>
    <xf numFmtId="38" fontId="35" fillId="2" borderId="60" xfId="22" applyFont="1" applyFill="1" applyBorder="1" applyAlignment="1">
      <alignment horizontal="center" vertical="center"/>
    </xf>
    <xf numFmtId="38" fontId="35" fillId="2" borderId="61" xfId="22" applyFont="1" applyFill="1" applyBorder="1" applyAlignment="1">
      <alignment horizontal="center" vertical="center"/>
    </xf>
    <xf numFmtId="38" fontId="14" fillId="2" borderId="317" xfId="22" applyFont="1" applyFill="1" applyBorder="1" applyAlignment="1">
      <alignment horizontal="center" vertical="center"/>
    </xf>
    <xf numFmtId="38" fontId="14" fillId="2" borderId="309" xfId="22" applyFont="1" applyFill="1" applyBorder="1" applyAlignment="1">
      <alignment horizontal="center" vertical="center"/>
    </xf>
    <xf numFmtId="38" fontId="14" fillId="2" borderId="316" xfId="22" applyFont="1" applyFill="1" applyBorder="1" applyAlignment="1">
      <alignment horizontal="center" vertical="center"/>
    </xf>
    <xf numFmtId="38" fontId="14" fillId="2" borderId="62" xfId="22" applyFont="1" applyFill="1" applyBorder="1" applyAlignment="1">
      <alignment horizontal="center" vertical="center"/>
    </xf>
    <xf numFmtId="38" fontId="14" fillId="2" borderId="70" xfId="22" applyFont="1" applyFill="1" applyBorder="1" applyAlignment="1">
      <alignment horizontal="center" vertical="center"/>
    </xf>
    <xf numFmtId="38" fontId="14" fillId="2" borderId="63" xfId="22" applyFont="1" applyFill="1" applyBorder="1" applyAlignment="1">
      <alignment horizontal="center" vertical="center" wrapText="1"/>
    </xf>
    <xf numFmtId="38" fontId="14" fillId="2" borderId="71" xfId="22" applyFont="1" applyFill="1" applyBorder="1" applyAlignment="1">
      <alignment horizontal="center" vertical="center" wrapText="1"/>
    </xf>
    <xf numFmtId="38" fontId="14" fillId="2" borderId="65" xfId="22" applyFont="1" applyFill="1" applyBorder="1" applyAlignment="1">
      <alignment horizontal="center" vertical="center"/>
    </xf>
    <xf numFmtId="38" fontId="14" fillId="2" borderId="73" xfId="22" applyFont="1" applyFill="1" applyBorder="1" applyAlignment="1">
      <alignment horizontal="center" vertical="center"/>
    </xf>
    <xf numFmtId="38" fontId="14" fillId="2" borderId="140" xfId="22" applyFont="1" applyFill="1" applyBorder="1" applyAlignment="1">
      <alignment horizontal="center" vertical="center" wrapText="1"/>
    </xf>
    <xf numFmtId="38" fontId="14" fillId="2" borderId="388" xfId="22" applyFont="1" applyFill="1" applyBorder="1" applyAlignment="1">
      <alignment horizontal="center" vertical="center" wrapText="1"/>
    </xf>
    <xf numFmtId="0" fontId="8" fillId="0" borderId="40" xfId="6" applyFont="1" applyBorder="1" applyAlignment="1">
      <alignment horizontal="center" vertical="center" textRotation="255"/>
    </xf>
    <xf numFmtId="0" fontId="42" fillId="0" borderId="0" xfId="6" applyFont="1" applyBorder="1" applyAlignment="1">
      <alignment horizontal="center" vertical="center"/>
    </xf>
    <xf numFmtId="0" fontId="42" fillId="0" borderId="124" xfId="6" applyFont="1" applyBorder="1" applyAlignment="1">
      <alignment horizontal="center" vertical="center" textRotation="255" wrapText="1"/>
    </xf>
    <xf numFmtId="0" fontId="42" fillId="0" borderId="136" xfId="6" applyFont="1" applyBorder="1" applyAlignment="1">
      <alignment horizontal="center" vertical="center" textRotation="255" wrapText="1"/>
    </xf>
    <xf numFmtId="0" fontId="42" fillId="0" borderId="2" xfId="6" applyFont="1" applyBorder="1" applyAlignment="1">
      <alignment horizontal="left" vertical="center" wrapText="1"/>
    </xf>
    <xf numFmtId="0" fontId="42" fillId="0" borderId="3" xfId="6" applyFont="1" applyBorder="1" applyAlignment="1">
      <alignment horizontal="left" vertical="center" wrapText="1"/>
    </xf>
    <xf numFmtId="0" fontId="42" fillId="0" borderId="140" xfId="6" applyFont="1" applyBorder="1" applyAlignment="1">
      <alignment horizontal="center" vertical="center" wrapText="1"/>
    </xf>
    <xf numFmtId="0" fontId="42" fillId="0" borderId="129" xfId="6" applyFont="1" applyBorder="1" applyAlignment="1">
      <alignment horizontal="center" vertical="center" wrapText="1"/>
    </xf>
    <xf numFmtId="0" fontId="42" fillId="0" borderId="185" xfId="6" applyFont="1" applyBorder="1" applyAlignment="1">
      <alignment horizontal="center" vertical="center" wrapText="1"/>
    </xf>
    <xf numFmtId="0" fontId="42" fillId="0" borderId="1" xfId="6" applyFont="1" applyBorder="1" applyAlignment="1">
      <alignment horizontal="left" vertical="center" wrapText="1"/>
    </xf>
    <xf numFmtId="0" fontId="42" fillId="0" borderId="185" xfId="6" applyFont="1" applyBorder="1" applyAlignment="1">
      <alignment horizontal="left" vertical="center" wrapText="1"/>
    </xf>
    <xf numFmtId="0" fontId="42" fillId="0" borderId="139" xfId="6" applyFont="1" applyBorder="1" applyAlignment="1">
      <alignment horizontal="left" vertical="center" wrapText="1"/>
    </xf>
    <xf numFmtId="0" fontId="42" fillId="10" borderId="144" xfId="6" applyFont="1" applyFill="1" applyBorder="1" applyAlignment="1">
      <alignment horizontal="center" vertical="center" wrapText="1"/>
    </xf>
    <xf numFmtId="0" fontId="42" fillId="10" borderId="145" xfId="6" applyFont="1" applyFill="1" applyBorder="1" applyAlignment="1">
      <alignment horizontal="center" vertical="center" wrapText="1"/>
    </xf>
    <xf numFmtId="0" fontId="42" fillId="10" borderId="299" xfId="6" applyFont="1" applyFill="1" applyBorder="1" applyAlignment="1">
      <alignment horizontal="center" vertical="center" wrapText="1"/>
    </xf>
    <xf numFmtId="0" fontId="33" fillId="0" borderId="0" xfId="16" applyFont="1" applyAlignment="1">
      <alignment horizontal="center" vertical="center" wrapText="1"/>
    </xf>
    <xf numFmtId="0" fontId="8" fillId="0" borderId="162" xfId="17" applyFont="1" applyBorder="1" applyAlignment="1">
      <alignment horizontal="left" vertical="center" wrapText="1"/>
    </xf>
    <xf numFmtId="0" fontId="8" fillId="0" borderId="40" xfId="17" applyFont="1" applyBorder="1" applyAlignment="1">
      <alignment horizontal="left" vertical="center" wrapText="1"/>
    </xf>
    <xf numFmtId="0" fontId="8" fillId="0" borderId="147" xfId="17" applyFont="1" applyBorder="1" applyAlignment="1">
      <alignment horizontal="left" vertical="center" wrapText="1"/>
    </xf>
    <xf numFmtId="0" fontId="8" fillId="0" borderId="124" xfId="17" applyFont="1" applyBorder="1" applyAlignment="1">
      <alignment horizontal="left" vertical="center" wrapText="1"/>
    </xf>
    <xf numFmtId="0" fontId="8" fillId="0" borderId="219" xfId="17" applyFont="1" applyFill="1" applyBorder="1" applyAlignment="1">
      <alignment vertical="top"/>
    </xf>
    <xf numFmtId="0" fontId="8" fillId="0" borderId="175" xfId="17" applyFont="1" applyFill="1" applyBorder="1" applyAlignment="1">
      <alignment vertical="top"/>
    </xf>
    <xf numFmtId="0" fontId="8" fillId="0" borderId="220" xfId="17" applyFont="1" applyFill="1" applyBorder="1" applyAlignment="1">
      <alignment vertical="top"/>
    </xf>
    <xf numFmtId="0" fontId="8" fillId="2" borderId="204" xfId="17" applyFont="1" applyFill="1" applyBorder="1" applyAlignment="1">
      <alignment horizontal="center" vertical="center"/>
    </xf>
    <xf numFmtId="0" fontId="8" fillId="2" borderId="189" xfId="17" applyFont="1" applyFill="1" applyBorder="1" applyAlignment="1">
      <alignment horizontal="center" vertical="center"/>
    </xf>
    <xf numFmtId="0" fontId="8" fillId="2" borderId="205" xfId="17" applyFont="1" applyFill="1" applyBorder="1" applyAlignment="1">
      <alignment horizontal="center" vertical="center"/>
    </xf>
    <xf numFmtId="0" fontId="8" fillId="0" borderId="135" xfId="17" applyFont="1" applyFill="1" applyBorder="1" applyAlignment="1">
      <alignment horizontal="left" vertical="center" wrapText="1"/>
    </xf>
    <xf numFmtId="0" fontId="8" fillId="0" borderId="219" xfId="17" applyFont="1" applyFill="1" applyBorder="1" applyAlignment="1">
      <alignment horizontal="left" vertical="top" wrapText="1"/>
    </xf>
    <xf numFmtId="0" fontId="8" fillId="0" borderId="220" xfId="17" applyFont="1" applyFill="1" applyBorder="1" applyAlignment="1">
      <alignment horizontal="left" vertical="top" wrapText="1"/>
    </xf>
    <xf numFmtId="0" fontId="8" fillId="0" borderId="163" xfId="17" applyFont="1" applyBorder="1" applyAlignment="1">
      <alignment horizontal="left" vertical="center" wrapText="1"/>
    </xf>
    <xf numFmtId="0" fontId="8" fillId="0" borderId="5" xfId="17" applyFont="1" applyBorder="1" applyAlignment="1">
      <alignment horizontal="left" vertical="center" wrapText="1"/>
    </xf>
    <xf numFmtId="0" fontId="8" fillId="0" borderId="1" xfId="17" applyFont="1" applyBorder="1" applyAlignment="1">
      <alignment vertical="center" wrapText="1"/>
    </xf>
    <xf numFmtId="0" fontId="8" fillId="0" borderId="225" xfId="17" applyFont="1" applyBorder="1" applyAlignment="1">
      <alignment vertical="center" wrapText="1"/>
    </xf>
    <xf numFmtId="0" fontId="8" fillId="0" borderId="3" xfId="17" applyFont="1" applyBorder="1" applyAlignment="1">
      <alignment horizontal="left" vertical="center" wrapText="1"/>
    </xf>
    <xf numFmtId="0" fontId="8" fillId="0" borderId="1" xfId="17" applyFont="1" applyBorder="1" applyAlignment="1">
      <alignment horizontal="left" vertical="center" wrapText="1"/>
    </xf>
    <xf numFmtId="0" fontId="8" fillId="0" borderId="225" xfId="17" applyFont="1" applyFill="1" applyBorder="1" applyAlignment="1">
      <alignment vertical="top" wrapText="1"/>
    </xf>
    <xf numFmtId="0" fontId="8" fillId="0" borderId="65" xfId="17" applyFont="1" applyBorder="1" applyAlignment="1">
      <alignment horizontal="left" vertical="center" wrapText="1"/>
    </xf>
    <xf numFmtId="0" fontId="8" fillId="0" borderId="38" xfId="17" applyFont="1" applyBorder="1" applyAlignment="1">
      <alignment horizontal="left" vertical="center" wrapText="1"/>
    </xf>
    <xf numFmtId="0" fontId="8" fillId="0" borderId="64" xfId="17" applyFont="1" applyBorder="1" applyAlignment="1">
      <alignment horizontal="left" vertical="center" wrapText="1"/>
    </xf>
    <xf numFmtId="0" fontId="8" fillId="0" borderId="107" xfId="17" applyFont="1" applyBorder="1" applyAlignment="1">
      <alignment horizontal="left" vertical="center" wrapText="1"/>
    </xf>
    <xf numFmtId="0" fontId="8" fillId="0" borderId="216" xfId="17" applyFont="1" applyFill="1" applyBorder="1" applyAlignment="1">
      <alignment horizontal="left" vertical="top" wrapText="1"/>
    </xf>
    <xf numFmtId="0" fontId="8" fillId="0" borderId="218" xfId="17" applyFont="1" applyFill="1" applyBorder="1" applyAlignment="1">
      <alignment horizontal="left" vertical="top" wrapText="1"/>
    </xf>
    <xf numFmtId="0" fontId="8" fillId="0" borderId="40" xfId="17" applyFont="1" applyFill="1" applyBorder="1" applyAlignment="1">
      <alignment horizontal="left" vertical="center" wrapText="1"/>
    </xf>
    <xf numFmtId="0" fontId="8" fillId="0" borderId="167" xfId="17" applyFont="1" applyFill="1" applyBorder="1" applyAlignment="1">
      <alignment horizontal="left" vertical="center" wrapText="1"/>
    </xf>
    <xf numFmtId="0" fontId="8" fillId="0" borderId="124" xfId="17" applyFont="1" applyFill="1" applyBorder="1" applyAlignment="1">
      <alignment horizontal="left" vertical="center" wrapText="1"/>
    </xf>
    <xf numFmtId="0" fontId="8" fillId="0" borderId="126" xfId="17" applyFont="1" applyFill="1" applyBorder="1" applyAlignment="1">
      <alignment horizontal="left" vertical="center" wrapText="1"/>
    </xf>
    <xf numFmtId="0" fontId="75" fillId="0" borderId="191" xfId="15" applyBorder="1" applyAlignment="1">
      <alignment horizontal="center" vertical="center"/>
    </xf>
    <xf numFmtId="0" fontId="75" fillId="0" borderId="179" xfId="15" applyBorder="1" applyAlignment="1">
      <alignment horizontal="center" vertical="center"/>
    </xf>
    <xf numFmtId="0" fontId="75" fillId="0" borderId="211" xfId="15" applyBorder="1" applyAlignment="1">
      <alignment horizontal="center" vertical="center"/>
    </xf>
    <xf numFmtId="0" fontId="75" fillId="0" borderId="107" xfId="15" applyBorder="1" applyAlignment="1">
      <alignment horizontal="center" vertical="center"/>
    </xf>
    <xf numFmtId="0" fontId="75" fillId="0" borderId="212" xfId="15" applyBorder="1" applyAlignment="1">
      <alignment horizontal="center" vertical="center"/>
    </xf>
    <xf numFmtId="0" fontId="75" fillId="0" borderId="180" xfId="15" applyBorder="1" applyAlignment="1">
      <alignment horizontal="center" vertical="center"/>
    </xf>
    <xf numFmtId="0" fontId="7" fillId="0" borderId="255" xfId="18" applyFont="1" applyFill="1" applyBorder="1" applyAlignment="1">
      <alignment vertical="top" wrapText="1"/>
    </xf>
    <xf numFmtId="0" fontId="7" fillId="0" borderId="248" xfId="18" applyFont="1" applyFill="1" applyBorder="1" applyAlignment="1">
      <alignment vertical="top" wrapText="1"/>
    </xf>
    <xf numFmtId="0" fontId="7" fillId="0" borderId="251" xfId="18" applyFont="1" applyFill="1" applyBorder="1" applyAlignment="1">
      <alignment vertical="top" wrapText="1"/>
    </xf>
    <xf numFmtId="0" fontId="14" fillId="0" borderId="142" xfId="18" applyFont="1" applyFill="1" applyBorder="1" applyAlignment="1">
      <alignment vertical="center" wrapText="1"/>
    </xf>
    <xf numFmtId="0" fontId="14" fillId="0" borderId="24" xfId="18" applyFont="1" applyFill="1" applyBorder="1" applyAlignment="1">
      <alignment vertical="center" wrapText="1"/>
    </xf>
    <xf numFmtId="0" fontId="14" fillId="0" borderId="132" xfId="18" applyFont="1" applyFill="1" applyBorder="1" applyAlignment="1">
      <alignment horizontal="left" vertical="top" wrapText="1"/>
    </xf>
    <xf numFmtId="0" fontId="14" fillId="0" borderId="24" xfId="18" applyFont="1" applyFill="1" applyBorder="1" applyAlignment="1">
      <alignment horizontal="left" vertical="top" wrapText="1"/>
    </xf>
    <xf numFmtId="0" fontId="14" fillId="0" borderId="133" xfId="18" applyFont="1" applyFill="1" applyBorder="1" applyAlignment="1">
      <alignment horizontal="left" vertical="center" wrapText="1"/>
    </xf>
    <xf numFmtId="0" fontId="14" fillId="0" borderId="134" xfId="18" applyFont="1" applyFill="1" applyBorder="1" applyAlignment="1">
      <alignment horizontal="left" vertical="center" wrapText="1"/>
    </xf>
    <xf numFmtId="0" fontId="14" fillId="0" borderId="154" xfId="18" applyFont="1" applyFill="1" applyBorder="1" applyAlignment="1">
      <alignment vertical="center" wrapText="1"/>
    </xf>
    <xf numFmtId="0" fontId="14" fillId="0" borderId="133" xfId="18" applyFont="1" applyFill="1" applyBorder="1" applyAlignment="1">
      <alignment vertical="top" wrapText="1"/>
    </xf>
    <xf numFmtId="0" fontId="14" fillId="0" borderId="227" xfId="18" applyFont="1" applyFill="1" applyBorder="1" applyAlignment="1">
      <alignment vertical="top" wrapText="1"/>
    </xf>
    <xf numFmtId="0" fontId="14" fillId="0" borderId="192" xfId="18" applyFont="1" applyFill="1" applyBorder="1" applyAlignment="1">
      <alignment horizontal="left" vertical="top" wrapText="1"/>
    </xf>
    <xf numFmtId="0" fontId="14" fillId="0" borderId="159" xfId="18" applyFont="1" applyFill="1" applyBorder="1" applyAlignment="1">
      <alignment vertical="top" wrapText="1"/>
    </xf>
    <xf numFmtId="0" fontId="14" fillId="0" borderId="258" xfId="18" applyFont="1" applyFill="1" applyBorder="1" applyAlignment="1">
      <alignment vertical="top" wrapText="1"/>
    </xf>
    <xf numFmtId="0" fontId="14" fillId="0" borderId="132" xfId="18" applyFont="1" applyFill="1" applyBorder="1" applyAlignment="1">
      <alignment vertical="top" wrapText="1"/>
    </xf>
    <xf numFmtId="0" fontId="14" fillId="0" borderId="24" xfId="18" applyFont="1" applyFill="1" applyBorder="1" applyAlignment="1">
      <alignment vertical="top" wrapText="1"/>
    </xf>
    <xf numFmtId="0" fontId="14" fillId="0" borderId="129" xfId="18" applyFont="1" applyFill="1" applyBorder="1" applyAlignment="1">
      <alignment horizontal="left" vertical="center" wrapText="1"/>
    </xf>
    <xf numFmtId="0" fontId="14" fillId="0" borderId="142" xfId="18" applyFont="1" applyFill="1" applyBorder="1" applyAlignment="1">
      <alignment vertical="top" wrapText="1"/>
    </xf>
    <xf numFmtId="0" fontId="14" fillId="0" borderId="154" xfId="18" applyFont="1" applyFill="1" applyBorder="1" applyAlignment="1">
      <alignment vertical="top" wrapText="1"/>
    </xf>
    <xf numFmtId="0" fontId="14" fillId="0" borderId="142" xfId="18" applyFont="1" applyFill="1" applyBorder="1" applyAlignment="1">
      <alignment horizontal="left" vertical="top" wrapText="1"/>
    </xf>
    <xf numFmtId="0" fontId="14" fillId="0" borderId="134" xfId="18" applyFont="1" applyFill="1" applyBorder="1" applyAlignment="1">
      <alignment vertical="center" wrapText="1"/>
    </xf>
    <xf numFmtId="0" fontId="14" fillId="0" borderId="227" xfId="18" applyFont="1" applyFill="1" applyBorder="1" applyAlignment="1">
      <alignment vertical="center" wrapText="1"/>
    </xf>
    <xf numFmtId="0" fontId="14" fillId="0" borderId="142" xfId="18" applyFont="1" applyFill="1" applyBorder="1" applyAlignment="1">
      <alignment vertical="top" wrapText="1" shrinkToFit="1"/>
    </xf>
    <xf numFmtId="0" fontId="14" fillId="0" borderId="24" xfId="18" applyFont="1" applyFill="1" applyBorder="1" applyAlignment="1">
      <alignment vertical="top" wrapText="1" shrinkToFit="1"/>
    </xf>
    <xf numFmtId="0" fontId="14" fillId="0" borderId="129" xfId="18" applyFont="1" applyFill="1" applyBorder="1" applyAlignment="1">
      <alignment vertical="top" wrapText="1"/>
    </xf>
    <xf numFmtId="0" fontId="14" fillId="0" borderId="137" xfId="18" applyFont="1" applyFill="1" applyBorder="1" applyAlignment="1">
      <alignment vertical="top" wrapText="1"/>
    </xf>
    <xf numFmtId="0" fontId="14" fillId="0" borderId="184" xfId="18" applyFont="1" applyFill="1" applyBorder="1" applyAlignment="1">
      <alignment vertical="top" wrapText="1"/>
    </xf>
    <xf numFmtId="0" fontId="14" fillId="0" borderId="155" xfId="18" applyFont="1" applyFill="1" applyBorder="1" applyAlignment="1">
      <alignment vertical="top" wrapText="1"/>
    </xf>
    <xf numFmtId="0" fontId="14" fillId="0" borderId="170" xfId="18" applyFont="1" applyFill="1" applyBorder="1" applyAlignment="1">
      <alignment vertical="top" wrapText="1"/>
    </xf>
    <xf numFmtId="0" fontId="14" fillId="0" borderId="247" xfId="18" applyFont="1" applyFill="1" applyBorder="1" applyAlignment="1">
      <alignment vertical="top" wrapText="1"/>
    </xf>
    <xf numFmtId="0" fontId="14" fillId="0" borderId="131" xfId="18" applyFont="1" applyFill="1" applyBorder="1" applyAlignment="1">
      <alignment vertical="top" wrapText="1"/>
    </xf>
    <xf numFmtId="0" fontId="14" fillId="0" borderId="214" xfId="18" applyFont="1" applyFill="1" applyBorder="1" applyAlignment="1">
      <alignment vertical="top" wrapText="1"/>
    </xf>
    <xf numFmtId="0" fontId="14" fillId="0" borderId="131" xfId="18" applyFont="1" applyFill="1" applyBorder="1" applyAlignment="1">
      <alignment vertical="top"/>
    </xf>
    <xf numFmtId="0" fontId="14" fillId="0" borderId="214" xfId="18" applyFont="1" applyFill="1" applyBorder="1" applyAlignment="1">
      <alignment vertical="top"/>
    </xf>
    <xf numFmtId="0" fontId="14" fillId="0" borderId="183" xfId="18" applyFont="1" applyFill="1" applyBorder="1" applyAlignment="1">
      <alignment vertical="top" wrapText="1"/>
    </xf>
    <xf numFmtId="0" fontId="14" fillId="0" borderId="154" xfId="18" applyFont="1" applyFill="1" applyBorder="1" applyAlignment="1">
      <alignment vertical="top"/>
    </xf>
    <xf numFmtId="0" fontId="14" fillId="0" borderId="140" xfId="18" applyFont="1" applyFill="1" applyBorder="1" applyAlignment="1">
      <alignment vertical="top" wrapText="1"/>
    </xf>
    <xf numFmtId="0" fontId="14" fillId="0" borderId="141" xfId="18" applyFont="1" applyFill="1" applyBorder="1" applyAlignment="1">
      <alignment vertical="top" wrapText="1"/>
    </xf>
    <xf numFmtId="0" fontId="14" fillId="0" borderId="125" xfId="18" applyFont="1" applyFill="1" applyBorder="1" applyAlignment="1">
      <alignment vertical="top" wrapText="1"/>
    </xf>
    <xf numFmtId="0" fontId="14" fillId="0" borderId="156" xfId="18" applyFont="1" applyFill="1" applyBorder="1" applyAlignment="1">
      <alignment vertical="top" shrinkToFit="1"/>
    </xf>
    <xf numFmtId="0" fontId="14" fillId="0" borderId="130" xfId="18" applyFont="1" applyFill="1" applyBorder="1" applyAlignment="1">
      <alignment vertical="top" shrinkToFit="1"/>
    </xf>
    <xf numFmtId="0" fontId="14" fillId="0" borderId="254" xfId="18" applyFont="1" applyFill="1" applyBorder="1" applyAlignment="1">
      <alignment vertical="top" shrinkToFit="1"/>
    </xf>
    <xf numFmtId="0" fontId="14" fillId="0" borderId="4" xfId="18" applyFont="1" applyFill="1" applyBorder="1" applyAlignment="1">
      <alignment vertical="top" wrapText="1"/>
    </xf>
    <xf numFmtId="0" fontId="14" fillId="0" borderId="224" xfId="18" applyFont="1" applyFill="1" applyBorder="1" applyAlignment="1">
      <alignment vertical="top" wrapText="1"/>
    </xf>
    <xf numFmtId="0" fontId="88" fillId="0" borderId="1" xfId="14" applyFont="1" applyBorder="1" applyAlignment="1">
      <alignment horizontal="center" vertical="center" wrapText="1"/>
    </xf>
    <xf numFmtId="0" fontId="14" fillId="0" borderId="0" xfId="14" applyFont="1" applyBorder="1" applyAlignment="1">
      <alignment horizontal="left" vertical="top" wrapText="1"/>
    </xf>
    <xf numFmtId="0" fontId="14" fillId="0" borderId="1" xfId="14" applyFont="1" applyBorder="1" applyAlignment="1">
      <alignment horizontal="center" vertical="center" textRotation="255" wrapText="1"/>
    </xf>
    <xf numFmtId="0" fontId="14" fillId="0" borderId="1" xfId="14" applyFont="1" applyBorder="1" applyAlignment="1">
      <alignment horizontal="center" vertical="center" wrapText="1"/>
    </xf>
    <xf numFmtId="0" fontId="8" fillId="0" borderId="1" xfId="14" applyFont="1" applyBorder="1" applyAlignment="1">
      <alignment horizontal="center" vertical="center" textRotation="255" wrapText="1"/>
    </xf>
    <xf numFmtId="0" fontId="14" fillId="0" borderId="120" xfId="18" applyFont="1" applyFill="1" applyBorder="1" applyAlignment="1">
      <alignment vertical="top" wrapText="1"/>
    </xf>
    <xf numFmtId="0" fontId="8" fillId="0" borderId="257" xfId="18" applyFont="1" applyFill="1" applyBorder="1" applyAlignment="1">
      <alignment vertical="top" wrapText="1"/>
    </xf>
    <xf numFmtId="0" fontId="8" fillId="0" borderId="248" xfId="18" applyFont="1" applyFill="1" applyBorder="1" applyAlignment="1">
      <alignment vertical="top" wrapText="1"/>
    </xf>
    <xf numFmtId="0" fontId="14" fillId="0" borderId="191" xfId="14" applyFont="1" applyBorder="1" applyAlignment="1">
      <alignment horizontal="center" vertical="center"/>
    </xf>
    <xf numFmtId="0" fontId="14" fillId="0" borderId="179" xfId="14" applyFont="1" applyBorder="1" applyAlignment="1">
      <alignment horizontal="center" vertical="center"/>
    </xf>
    <xf numFmtId="0" fontId="14" fillId="0" borderId="272" xfId="14" applyFont="1" applyBorder="1" applyAlignment="1">
      <alignment horizontal="center" vertical="center"/>
    </xf>
    <xf numFmtId="0" fontId="14" fillId="0" borderId="32" xfId="14" applyFont="1" applyBorder="1" applyAlignment="1">
      <alignment horizontal="center" vertical="center"/>
    </xf>
    <xf numFmtId="0" fontId="14" fillId="0" borderId="58" xfId="14" applyFont="1" applyBorder="1" applyAlignment="1">
      <alignment horizontal="center" vertical="center"/>
    </xf>
    <xf numFmtId="0" fontId="14" fillId="0" borderId="235" xfId="14" applyFont="1" applyBorder="1" applyAlignment="1">
      <alignment horizontal="center" vertical="center"/>
    </xf>
    <xf numFmtId="0" fontId="14" fillId="0" borderId="37" xfId="14" applyFont="1" applyBorder="1" applyAlignment="1">
      <alignment horizontal="center" vertical="center"/>
    </xf>
    <xf numFmtId="0" fontId="14" fillId="0" borderId="114" xfId="14" applyFont="1" applyBorder="1" applyAlignment="1">
      <alignment horizontal="center" vertical="center"/>
    </xf>
    <xf numFmtId="0" fontId="14" fillId="0" borderId="210" xfId="14" applyFont="1" applyBorder="1" applyAlignment="1">
      <alignment horizontal="center" vertical="center"/>
    </xf>
    <xf numFmtId="0" fontId="14" fillId="0" borderId="38" xfId="14" applyFont="1" applyBorder="1" applyAlignment="1">
      <alignment horizontal="center" vertical="center"/>
    </xf>
    <xf numFmtId="0" fontId="14" fillId="0" borderId="211" xfId="14" applyFont="1" applyBorder="1" applyAlignment="1">
      <alignment horizontal="center" vertical="center"/>
    </xf>
    <xf numFmtId="0" fontId="14" fillId="0" borderId="107" xfId="14" applyFont="1" applyBorder="1" applyAlignment="1">
      <alignment horizontal="center" vertical="center"/>
    </xf>
    <xf numFmtId="0" fontId="14" fillId="0" borderId="33" xfId="14" applyFont="1" applyBorder="1" applyAlignment="1">
      <alignment horizontal="center" vertical="center"/>
    </xf>
    <xf numFmtId="0" fontId="14" fillId="0" borderId="273" xfId="14" applyFont="1" applyBorder="1" applyAlignment="1">
      <alignment horizontal="center" vertical="center"/>
    </xf>
    <xf numFmtId="0" fontId="14" fillId="0" borderId="212" xfId="14" applyFont="1" applyBorder="1" applyAlignment="1">
      <alignment horizontal="center" vertical="center"/>
    </xf>
    <xf numFmtId="0" fontId="14" fillId="0" borderId="180" xfId="14" applyFont="1" applyBorder="1" applyAlignment="1">
      <alignment horizontal="center" vertical="center"/>
    </xf>
    <xf numFmtId="0" fontId="14" fillId="0" borderId="5" xfId="14" applyFont="1" applyBorder="1" applyAlignment="1">
      <alignment horizontal="center" vertical="center" textRotation="255"/>
    </xf>
    <xf numFmtId="0" fontId="14" fillId="0" borderId="1" xfId="14" applyFont="1" applyBorder="1" applyAlignment="1">
      <alignment horizontal="center" vertical="center" textRotation="255"/>
    </xf>
    <xf numFmtId="0" fontId="14" fillId="0" borderId="124" xfId="14" applyFont="1" applyBorder="1" applyAlignment="1">
      <alignment horizontal="center" vertical="center" wrapText="1"/>
    </xf>
    <xf numFmtId="0" fontId="14" fillId="0" borderId="175" xfId="14" applyFont="1" applyBorder="1" applyAlignment="1">
      <alignment horizontal="center" vertical="center" wrapText="1"/>
    </xf>
    <xf numFmtId="0" fontId="14" fillId="0" borderId="124" xfId="14" applyFont="1" applyBorder="1" applyAlignment="1">
      <alignment horizontal="center" vertical="center" textRotation="255"/>
    </xf>
    <xf numFmtId="0" fontId="14" fillId="0" borderId="107" xfId="14" applyFont="1" applyBorder="1" applyAlignment="1">
      <alignment horizontal="center" vertical="center" textRotation="255"/>
    </xf>
    <xf numFmtId="0" fontId="14" fillId="0" borderId="64" xfId="14" applyFont="1" applyBorder="1" applyAlignment="1">
      <alignment horizontal="center" vertical="center" textRotation="255"/>
    </xf>
    <xf numFmtId="0" fontId="14" fillId="0" borderId="140" xfId="14" applyFont="1" applyBorder="1" applyAlignment="1">
      <alignment horizontal="center" vertical="center" textRotation="255"/>
    </xf>
    <xf numFmtId="0" fontId="14" fillId="0" borderId="129" xfId="14" applyFont="1" applyBorder="1" applyAlignment="1">
      <alignment horizontal="center" vertical="center" textRotation="255"/>
    </xf>
    <xf numFmtId="0" fontId="14" fillId="0" borderId="41" xfId="14" applyFont="1" applyBorder="1" applyAlignment="1">
      <alignment horizontal="center" vertical="center" textRotation="255"/>
    </xf>
    <xf numFmtId="0" fontId="14" fillId="0" borderId="64" xfId="14" applyFont="1" applyBorder="1" applyAlignment="1">
      <alignment horizontal="center" vertical="center" textRotation="255" wrapText="1"/>
    </xf>
    <xf numFmtId="0" fontId="14" fillId="0" borderId="261" xfId="14" applyFont="1" applyBorder="1" applyAlignment="1">
      <alignment horizontal="center" vertical="center"/>
    </xf>
    <xf numFmtId="0" fontId="14" fillId="0" borderId="192" xfId="14" applyFont="1" applyBorder="1" applyAlignment="1">
      <alignment horizontal="center" vertical="center"/>
    </xf>
    <xf numFmtId="0" fontId="14" fillId="0" borderId="100" xfId="14" applyFont="1" applyBorder="1" applyAlignment="1">
      <alignment horizontal="center" vertical="center"/>
    </xf>
    <xf numFmtId="0" fontId="14" fillId="0" borderId="64" xfId="14" applyFont="1" applyBorder="1" applyAlignment="1">
      <alignment horizontal="left" vertical="center" wrapText="1"/>
    </xf>
    <xf numFmtId="0" fontId="14" fillId="0" borderId="124" xfId="14" applyFont="1" applyBorder="1" applyAlignment="1">
      <alignment horizontal="left" vertical="center" wrapText="1"/>
    </xf>
    <xf numFmtId="0" fontId="14" fillId="0" borderId="5" xfId="14" applyFont="1" applyBorder="1" applyAlignment="1">
      <alignment horizontal="left" vertical="center" wrapText="1"/>
    </xf>
    <xf numFmtId="0" fontId="14" fillId="0" borderId="187" xfId="14" applyFont="1" applyBorder="1" applyAlignment="1">
      <alignment horizontal="center" vertical="center" wrapText="1"/>
    </xf>
    <xf numFmtId="0" fontId="14" fillId="0" borderId="261" xfId="19" applyFont="1" applyBorder="1" applyAlignment="1">
      <alignment horizontal="center" vertical="center"/>
    </xf>
    <xf numFmtId="0" fontId="14" fillId="0" borderId="192" xfId="19" applyFont="1" applyBorder="1" applyAlignment="1">
      <alignment horizontal="center" vertical="center"/>
    </xf>
    <xf numFmtId="0" fontId="14" fillId="0" borderId="179" xfId="19" applyFont="1" applyBorder="1" applyAlignment="1">
      <alignment horizontal="center" vertical="center"/>
    </xf>
    <xf numFmtId="0" fontId="14" fillId="0" borderId="64" xfId="19" applyFont="1" applyBorder="1" applyAlignment="1">
      <alignment horizontal="left" vertical="center" wrapText="1"/>
    </xf>
    <xf numFmtId="0" fontId="14" fillId="0" borderId="124" xfId="19" applyFont="1" applyBorder="1" applyAlignment="1">
      <alignment horizontal="left" vertical="center" wrapText="1"/>
    </xf>
    <xf numFmtId="0" fontId="14" fillId="0" borderId="107" xfId="19" applyFont="1" applyBorder="1" applyAlignment="1">
      <alignment horizontal="left" vertical="center" wrapText="1"/>
    </xf>
    <xf numFmtId="0" fontId="86" fillId="0" borderId="187" xfId="19" applyFont="1" applyBorder="1" applyAlignment="1">
      <alignment horizontal="center" vertical="center" wrapText="1"/>
    </xf>
    <xf numFmtId="0" fontId="86" fillId="0" borderId="220" xfId="19" applyFont="1" applyBorder="1" applyAlignment="1">
      <alignment horizontal="center" vertical="center" wrapText="1"/>
    </xf>
    <xf numFmtId="0" fontId="14" fillId="0" borderId="1" xfId="19" applyFont="1" applyBorder="1" applyAlignment="1">
      <alignment horizontal="center" vertical="center" wrapText="1"/>
    </xf>
    <xf numFmtId="0" fontId="14" fillId="0" borderId="48" xfId="19" applyFont="1" applyBorder="1" applyAlignment="1">
      <alignment horizontal="center" vertical="center" wrapText="1"/>
    </xf>
    <xf numFmtId="0" fontId="14" fillId="0" borderId="1" xfId="19" applyFont="1" applyBorder="1" applyAlignment="1">
      <alignment horizontal="left" vertical="center" wrapText="1"/>
    </xf>
    <xf numFmtId="0" fontId="14" fillId="0" borderId="48" xfId="19" applyFont="1" applyBorder="1" applyAlignment="1">
      <alignment horizontal="left" vertical="center" wrapText="1"/>
    </xf>
    <xf numFmtId="0" fontId="14" fillId="0" borderId="5" xfId="19" applyFont="1" applyBorder="1" applyAlignment="1">
      <alignment horizontal="left" vertical="center" wrapText="1"/>
    </xf>
    <xf numFmtId="0" fontId="14" fillId="0" borderId="187" xfId="19" applyFont="1" applyBorder="1" applyAlignment="1">
      <alignment horizontal="center" vertical="center" wrapText="1"/>
    </xf>
    <xf numFmtId="0" fontId="14" fillId="0" borderId="175" xfId="19" applyFont="1" applyBorder="1" applyAlignment="1">
      <alignment horizontal="center" vertical="center" wrapText="1"/>
    </xf>
    <xf numFmtId="0" fontId="14" fillId="0" borderId="220" xfId="19" applyFont="1" applyBorder="1" applyAlignment="1">
      <alignment horizontal="center" vertical="center"/>
    </xf>
    <xf numFmtId="0" fontId="14" fillId="0" borderId="152" xfId="14" applyFont="1" applyFill="1" applyBorder="1" applyAlignment="1">
      <alignment horizontal="center" vertical="center" wrapText="1"/>
    </xf>
    <xf numFmtId="0" fontId="14" fillId="0" borderId="154" xfId="14" applyFont="1" applyFill="1" applyBorder="1" applyAlignment="1">
      <alignment horizontal="center" vertical="center" wrapText="1"/>
    </xf>
    <xf numFmtId="0" fontId="14" fillId="0" borderId="120" xfId="14" applyFont="1" applyFill="1" applyBorder="1" applyAlignment="1">
      <alignment horizontal="center" vertical="center" wrapText="1"/>
    </xf>
    <xf numFmtId="0" fontId="14" fillId="0" borderId="154" xfId="14" applyFont="1" applyFill="1" applyBorder="1" applyAlignment="1">
      <alignment horizontal="center" vertical="center"/>
    </xf>
    <xf numFmtId="0" fontId="14" fillId="0" borderId="120" xfId="14" applyFont="1" applyFill="1" applyBorder="1" applyAlignment="1">
      <alignment horizontal="center" vertical="center"/>
    </xf>
    <xf numFmtId="0" fontId="14" fillId="0" borderId="152" xfId="14" applyFont="1" applyFill="1" applyBorder="1" applyAlignment="1">
      <alignment horizontal="center" vertical="center"/>
    </xf>
    <xf numFmtId="0" fontId="65" fillId="0" borderId="64" xfId="14" applyFont="1" applyBorder="1" applyAlignment="1">
      <alignment horizontal="center" vertical="center"/>
    </xf>
    <xf numFmtId="0" fontId="65" fillId="0" borderId="5" xfId="14" applyFont="1" applyBorder="1" applyAlignment="1">
      <alignment horizontal="center" vertical="center"/>
    </xf>
    <xf numFmtId="0" fontId="65" fillId="0" borderId="5" xfId="14" applyFont="1" applyBorder="1" applyAlignment="1">
      <alignment vertical="center"/>
    </xf>
    <xf numFmtId="0" fontId="65" fillId="0" borderId="2" xfId="14" applyFont="1" applyBorder="1" applyAlignment="1">
      <alignment horizontal="center" vertical="center"/>
    </xf>
    <xf numFmtId="0" fontId="65" fillId="0" borderId="3" xfId="14" applyFont="1" applyBorder="1" applyAlignment="1">
      <alignment horizontal="center" vertical="center"/>
    </xf>
    <xf numFmtId="0" fontId="7" fillId="0" borderId="188" xfId="17" applyFont="1" applyBorder="1" applyAlignment="1">
      <alignment horizontal="left" vertical="center" wrapText="1"/>
    </xf>
    <xf numFmtId="0" fontId="7" fillId="0" borderId="248" xfId="17" applyFont="1" applyBorder="1" applyAlignment="1">
      <alignment horizontal="left" vertical="center" wrapText="1"/>
    </xf>
    <xf numFmtId="0" fontId="7" fillId="0" borderId="190" xfId="17" applyFont="1" applyBorder="1" applyAlignment="1">
      <alignment horizontal="left" vertical="center" wrapText="1"/>
    </xf>
    <xf numFmtId="0" fontId="7" fillId="0" borderId="31" xfId="17" applyFont="1" applyBorder="1" applyAlignment="1">
      <alignment vertical="center" wrapText="1"/>
    </xf>
    <xf numFmtId="0" fontId="7" fillId="0" borderId="58" xfId="17" applyFont="1" applyBorder="1" applyAlignment="1">
      <alignment vertical="center" wrapText="1"/>
    </xf>
    <xf numFmtId="0" fontId="7" fillId="0" borderId="265" xfId="17" applyFont="1" applyBorder="1" applyAlignment="1">
      <alignment vertical="center" wrapText="1"/>
    </xf>
    <xf numFmtId="0" fontId="7" fillId="0" borderId="250" xfId="17" applyFont="1" applyBorder="1" applyAlignment="1">
      <alignment vertical="center" wrapText="1"/>
    </xf>
    <xf numFmtId="0" fontId="26" fillId="0" borderId="188" xfId="17" applyFont="1" applyBorder="1" applyAlignment="1">
      <alignment vertical="top" wrapText="1"/>
    </xf>
    <xf numFmtId="0" fontId="26" fillId="0" borderId="248" xfId="17" applyFont="1" applyBorder="1" applyAlignment="1">
      <alignment vertical="top" wrapText="1"/>
    </xf>
    <xf numFmtId="0" fontId="26" fillId="0" borderId="190" xfId="17" applyFont="1" applyBorder="1" applyAlignment="1">
      <alignment vertical="top" wrapText="1"/>
    </xf>
    <xf numFmtId="0" fontId="7" fillId="9" borderId="264" xfId="17" applyFont="1" applyFill="1" applyBorder="1" applyAlignment="1">
      <alignment vertical="center" wrapText="1"/>
    </xf>
    <xf numFmtId="0" fontId="7" fillId="9" borderId="259" xfId="17" applyFont="1" applyFill="1" applyBorder="1" applyAlignment="1">
      <alignment vertical="center" wrapText="1"/>
    </xf>
    <xf numFmtId="0" fontId="7" fillId="9" borderId="265" xfId="17" applyFont="1" applyFill="1" applyBorder="1" applyAlignment="1">
      <alignment vertical="center" wrapText="1"/>
    </xf>
    <xf numFmtId="0" fontId="7" fillId="9" borderId="250" xfId="17" applyFont="1" applyFill="1" applyBorder="1" applyAlignment="1">
      <alignment vertical="center" wrapText="1"/>
    </xf>
    <xf numFmtId="0" fontId="7" fillId="9" borderId="36" xfId="17" applyFont="1" applyFill="1" applyBorder="1" applyAlignment="1">
      <alignment vertical="center" wrapText="1"/>
    </xf>
    <xf numFmtId="0" fontId="7" fillId="9" borderId="114" xfId="17" applyFont="1" applyFill="1" applyBorder="1" applyAlignment="1">
      <alignment vertical="center" wrapText="1"/>
    </xf>
    <xf numFmtId="0" fontId="7" fillId="9" borderId="263" xfId="17" applyFont="1" applyFill="1" applyBorder="1" applyAlignment="1">
      <alignment vertical="center" wrapText="1"/>
    </xf>
    <xf numFmtId="0" fontId="7" fillId="9" borderId="227" xfId="17" applyFont="1" applyFill="1" applyBorder="1" applyAlignment="1">
      <alignment vertical="center" wrapText="1"/>
    </xf>
    <xf numFmtId="0" fontId="7" fillId="9" borderId="294" xfId="17" applyFont="1" applyFill="1" applyBorder="1" applyAlignment="1">
      <alignment vertical="center" wrapText="1"/>
    </xf>
    <xf numFmtId="0" fontId="7" fillId="9" borderId="231" xfId="17" applyFont="1" applyFill="1" applyBorder="1" applyAlignment="1">
      <alignment vertical="center" wrapText="1"/>
    </xf>
    <xf numFmtId="0" fontId="93" fillId="0" borderId="31" xfId="17" applyFont="1" applyBorder="1" applyAlignment="1">
      <alignment horizontal="center" vertical="center"/>
    </xf>
    <xf numFmtId="0" fontId="93" fillId="0" borderId="32" xfId="17" applyFont="1" applyBorder="1" applyAlignment="1">
      <alignment horizontal="center" vertical="center"/>
    </xf>
    <xf numFmtId="0" fontId="93" fillId="0" borderId="58" xfId="17" applyFont="1" applyBorder="1" applyAlignment="1">
      <alignment horizontal="center" vertical="center"/>
    </xf>
    <xf numFmtId="0" fontId="93" fillId="0" borderId="36" xfId="17" applyFont="1" applyBorder="1" applyAlignment="1">
      <alignment horizontal="center" vertical="center"/>
    </xf>
    <xf numFmtId="0" fontId="93" fillId="0" borderId="37" xfId="17" applyFont="1" applyBorder="1" applyAlignment="1">
      <alignment horizontal="center" vertical="center"/>
    </xf>
    <xf numFmtId="0" fontId="93" fillId="0" borderId="114" xfId="17" applyFont="1" applyBorder="1" applyAlignment="1">
      <alignment horizontal="center" vertical="center"/>
    </xf>
    <xf numFmtId="0" fontId="93" fillId="0" borderId="188" xfId="17" applyFont="1" applyBorder="1" applyAlignment="1">
      <alignment horizontal="center" vertical="center"/>
    </xf>
    <xf numFmtId="0" fontId="93" fillId="0" borderId="190" xfId="17" applyFont="1" applyBorder="1" applyAlignment="1">
      <alignment horizontal="center" vertical="center"/>
    </xf>
    <xf numFmtId="0" fontId="7" fillId="0" borderId="188" xfId="17" applyFont="1" applyBorder="1" applyAlignment="1">
      <alignment horizontal="center" vertical="center"/>
    </xf>
    <xf numFmtId="0" fontId="7" fillId="0" borderId="248" xfId="17" applyFont="1" applyBorder="1" applyAlignment="1">
      <alignment horizontal="center" vertical="center"/>
    </xf>
    <xf numFmtId="0" fontId="7" fillId="0" borderId="31" xfId="17" applyFont="1" applyBorder="1" applyAlignment="1">
      <alignment horizontal="center" vertical="center"/>
    </xf>
    <xf numFmtId="0" fontId="7" fillId="0" borderId="213" xfId="17" applyFont="1" applyBorder="1" applyAlignment="1">
      <alignment horizontal="center" vertical="center"/>
    </xf>
    <xf numFmtId="0" fontId="7" fillId="0" borderId="36" xfId="17" applyFont="1" applyBorder="1" applyAlignment="1">
      <alignment horizontal="center" vertical="center"/>
    </xf>
    <xf numFmtId="0" fontId="7" fillId="0" borderId="274" xfId="17" applyFont="1" applyBorder="1" applyAlignment="1">
      <alignment horizontal="center" vertical="center"/>
    </xf>
    <xf numFmtId="0" fontId="7" fillId="0" borderId="275" xfId="17" applyFont="1" applyBorder="1" applyAlignment="1">
      <alignment horizontal="center" vertical="center"/>
    </xf>
    <xf numFmtId="0" fontId="7" fillId="0" borderId="206" xfId="17" applyFont="1" applyBorder="1" applyAlignment="1">
      <alignment horizontal="center" vertical="center"/>
    </xf>
    <xf numFmtId="0" fontId="7" fillId="0" borderId="290" xfId="17" applyFont="1" applyFill="1" applyBorder="1" applyAlignment="1">
      <alignment vertical="center" wrapText="1"/>
    </xf>
    <xf numFmtId="0" fontId="7" fillId="0" borderId="291" xfId="17" applyFont="1" applyFill="1" applyBorder="1" applyAlignment="1">
      <alignment vertical="center" wrapText="1"/>
    </xf>
    <xf numFmtId="0" fontId="7" fillId="0" borderId="263" xfId="17" applyFont="1" applyFill="1" applyBorder="1" applyAlignment="1">
      <alignment vertical="center" wrapText="1"/>
    </xf>
    <xf numFmtId="0" fontId="7" fillId="0" borderId="227" xfId="17" applyFont="1" applyFill="1" applyBorder="1" applyAlignment="1">
      <alignment vertical="center" wrapText="1"/>
    </xf>
    <xf numFmtId="0" fontId="7" fillId="9" borderId="188" xfId="17" applyFont="1" applyFill="1" applyBorder="1" applyAlignment="1">
      <alignment horizontal="left" vertical="center" wrapText="1"/>
    </xf>
    <xf numFmtId="0" fontId="7" fillId="9" borderId="248" xfId="17" applyFont="1" applyFill="1" applyBorder="1" applyAlignment="1">
      <alignment horizontal="left" vertical="center" wrapText="1"/>
    </xf>
    <xf numFmtId="0" fontId="7" fillId="9" borderId="190" xfId="17" applyFont="1" applyFill="1" applyBorder="1" applyAlignment="1">
      <alignment horizontal="left" vertical="center" wrapText="1"/>
    </xf>
    <xf numFmtId="0" fontId="7" fillId="0" borderId="290" xfId="17" applyFont="1" applyBorder="1" applyAlignment="1">
      <alignment vertical="center" wrapText="1"/>
    </xf>
    <xf numFmtId="0" fontId="7" fillId="0" borderId="291" xfId="17" applyFont="1" applyBorder="1" applyAlignment="1">
      <alignment vertical="center" wrapText="1"/>
    </xf>
    <xf numFmtId="0" fontId="7" fillId="0" borderId="263" xfId="17" applyFont="1" applyBorder="1" applyAlignment="1">
      <alignment vertical="center" wrapText="1"/>
    </xf>
    <xf numFmtId="0" fontId="7" fillId="0" borderId="227" xfId="17" applyFont="1" applyBorder="1" applyAlignment="1">
      <alignment vertical="center" wrapText="1"/>
    </xf>
    <xf numFmtId="0" fontId="14" fillId="9" borderId="64" xfId="14" applyFont="1" applyFill="1" applyBorder="1" applyAlignment="1">
      <alignment horizontal="center" vertical="top"/>
    </xf>
    <xf numFmtId="0" fontId="14" fillId="9" borderId="124" xfId="14" applyFont="1" applyFill="1" applyBorder="1" applyAlignment="1">
      <alignment horizontal="center" vertical="top"/>
    </xf>
    <xf numFmtId="0" fontId="14" fillId="9" borderId="5" xfId="14" applyFont="1" applyFill="1" applyBorder="1" applyAlignment="1">
      <alignment horizontal="center" vertical="top"/>
    </xf>
    <xf numFmtId="0" fontId="14" fillId="0" borderId="64" xfId="14" applyFont="1" applyBorder="1" applyAlignment="1">
      <alignment horizontal="center" vertical="top" wrapText="1"/>
    </xf>
    <xf numFmtId="0" fontId="14" fillId="0" borderId="124" xfId="14" applyFont="1" applyBorder="1" applyAlignment="1">
      <alignment horizontal="center" vertical="top" wrapText="1"/>
    </xf>
    <xf numFmtId="0" fontId="14" fillId="0" borderId="64" xfId="14" applyFont="1" applyBorder="1" applyAlignment="1">
      <alignment horizontal="center" vertical="center" wrapText="1"/>
    </xf>
    <xf numFmtId="0" fontId="14" fillId="0" borderId="5" xfId="14" applyFont="1" applyBorder="1" applyAlignment="1">
      <alignment horizontal="center" vertical="center" wrapText="1"/>
    </xf>
    <xf numFmtId="0" fontId="14" fillId="0" borderId="140" xfId="14" applyFont="1" applyBorder="1" applyAlignment="1">
      <alignment horizontal="center" vertical="center"/>
    </xf>
    <xf numFmtId="0" fontId="14" fillId="0" borderId="41" xfId="14" applyFont="1" applyBorder="1" applyAlignment="1">
      <alignment horizontal="center" vertical="center"/>
    </xf>
    <xf numFmtId="0" fontId="14" fillId="0" borderId="131" xfId="14" applyFont="1" applyBorder="1" applyAlignment="1">
      <alignment horizontal="center" vertical="center" wrapText="1"/>
    </xf>
    <xf numFmtId="0" fontId="14" fillId="0" borderId="10" xfId="14" applyFont="1" applyBorder="1" applyAlignment="1">
      <alignment horizontal="center" vertical="center" wrapText="1"/>
    </xf>
    <xf numFmtId="0" fontId="14" fillId="9" borderId="1" xfId="20" applyFont="1" applyFill="1" applyBorder="1" applyAlignment="1">
      <alignment vertical="center" wrapText="1"/>
    </xf>
    <xf numFmtId="0" fontId="14" fillId="9" borderId="2" xfId="20" applyFont="1" applyFill="1" applyBorder="1" applyAlignment="1">
      <alignment horizontal="center" vertical="center" shrinkToFit="1"/>
    </xf>
    <xf numFmtId="0" fontId="14" fillId="9" borderId="3" xfId="20" applyFont="1" applyFill="1" applyBorder="1" applyAlignment="1">
      <alignment horizontal="center" vertical="center" shrinkToFit="1"/>
    </xf>
    <xf numFmtId="0" fontId="14" fillId="9" borderId="1" xfId="20" applyFont="1" applyFill="1" applyBorder="1" applyAlignment="1">
      <alignment horizontal="center" vertical="center" shrinkToFit="1"/>
    </xf>
    <xf numFmtId="0" fontId="14" fillId="7" borderId="2" xfId="20" applyFont="1" applyFill="1" applyBorder="1" applyAlignment="1">
      <alignment horizontal="center" vertical="center" shrinkToFit="1"/>
    </xf>
    <xf numFmtId="0" fontId="14" fillId="7" borderId="3" xfId="20" applyFont="1" applyFill="1" applyBorder="1" applyAlignment="1">
      <alignment horizontal="center" vertical="center" shrinkToFit="1"/>
    </xf>
    <xf numFmtId="0" fontId="14" fillId="7" borderId="1" xfId="20" applyFont="1" applyFill="1" applyBorder="1" applyAlignment="1">
      <alignment horizontal="center" vertical="center" shrinkToFit="1"/>
    </xf>
    <xf numFmtId="0" fontId="14" fillId="9" borderId="2" xfId="20" applyFont="1" applyFill="1" applyBorder="1" applyAlignment="1">
      <alignment horizontal="center" vertical="center" wrapText="1"/>
    </xf>
    <xf numFmtId="0" fontId="14" fillId="9" borderId="3" xfId="20" applyFont="1" applyFill="1" applyBorder="1" applyAlignment="1">
      <alignment horizontal="center" vertical="center" wrapText="1"/>
    </xf>
    <xf numFmtId="0" fontId="14" fillId="9" borderId="1" xfId="20" applyFont="1" applyFill="1" applyBorder="1" applyAlignment="1">
      <alignment horizontal="center" vertical="center" wrapText="1"/>
    </xf>
    <xf numFmtId="188" fontId="14" fillId="0" borderId="64" xfId="20" applyNumberFormat="1" applyFont="1" applyFill="1" applyBorder="1" applyAlignment="1">
      <alignment horizontal="center" vertical="center"/>
    </xf>
    <xf numFmtId="188" fontId="14" fillId="0" borderId="5" xfId="20" applyNumberFormat="1" applyFont="1" applyFill="1" applyBorder="1" applyAlignment="1">
      <alignment horizontal="center" vertical="center"/>
    </xf>
    <xf numFmtId="188" fontId="14" fillId="0" borderId="140" xfId="20" applyNumberFormat="1" applyFont="1" applyFill="1" applyBorder="1" applyAlignment="1">
      <alignment vertical="center" shrinkToFit="1"/>
    </xf>
    <xf numFmtId="188" fontId="14" fillId="0" borderId="151" xfId="20" applyNumberFormat="1" applyFont="1" applyFill="1" applyBorder="1" applyAlignment="1">
      <alignment vertical="center" shrinkToFit="1"/>
    </xf>
    <xf numFmtId="0" fontId="14" fillId="0" borderId="2" xfId="20" applyFont="1" applyFill="1" applyBorder="1" applyAlignment="1">
      <alignment horizontal="center" vertical="center" shrinkToFit="1"/>
    </xf>
    <xf numFmtId="0" fontId="14" fillId="0" borderId="3" xfId="20" applyFont="1" applyFill="1" applyBorder="1" applyAlignment="1">
      <alignment horizontal="center" vertical="center" shrinkToFit="1"/>
    </xf>
    <xf numFmtId="0" fontId="14" fillId="0" borderId="1" xfId="20" applyFont="1" applyFill="1" applyBorder="1" applyAlignment="1">
      <alignment horizontal="center" vertical="center" shrinkToFit="1"/>
    </xf>
    <xf numFmtId="188" fontId="14" fillId="0" borderId="18" xfId="20" applyNumberFormat="1" applyFont="1" applyFill="1" applyBorder="1" applyAlignment="1">
      <alignment vertical="center" shrinkToFit="1"/>
    </xf>
    <xf numFmtId="188" fontId="14" fillId="0" borderId="168" xfId="20" applyNumberFormat="1" applyFont="1" applyFill="1" applyBorder="1" applyAlignment="1">
      <alignment vertical="center" shrinkToFit="1"/>
    </xf>
    <xf numFmtId="0" fontId="14" fillId="9" borderId="140" xfId="20" applyFont="1" applyFill="1" applyBorder="1" applyAlignment="1">
      <alignment horizontal="left" vertical="center" wrapText="1"/>
    </xf>
    <xf numFmtId="0" fontId="14" fillId="9" borderId="131" xfId="20" applyFont="1" applyFill="1" applyBorder="1" applyAlignment="1">
      <alignment horizontal="left" vertical="center"/>
    </xf>
    <xf numFmtId="0" fontId="14" fillId="9" borderId="65" xfId="20" applyFont="1" applyFill="1" applyBorder="1" applyAlignment="1">
      <alignment horizontal="left" vertical="center"/>
    </xf>
    <xf numFmtId="0" fontId="14" fillId="9" borderId="129" xfId="20" applyFont="1" applyFill="1" applyBorder="1" applyAlignment="1">
      <alignment horizontal="left" vertical="center"/>
    </xf>
    <xf numFmtId="0" fontId="14" fillId="9" borderId="0" xfId="20" applyFont="1" applyFill="1" applyBorder="1" applyAlignment="1">
      <alignment horizontal="left" vertical="center"/>
    </xf>
    <xf numFmtId="0" fontId="14" fillId="9" borderId="40" xfId="20" applyFont="1" applyFill="1" applyBorder="1" applyAlignment="1">
      <alignment horizontal="left" vertical="center"/>
    </xf>
    <xf numFmtId="0" fontId="14" fillId="9" borderId="41" xfId="20" applyFont="1" applyFill="1" applyBorder="1" applyAlignment="1">
      <alignment horizontal="left" vertical="center"/>
    </xf>
    <xf numFmtId="0" fontId="14" fillId="9" borderId="10" xfId="20" applyFont="1" applyFill="1" applyBorder="1" applyAlignment="1">
      <alignment horizontal="left" vertical="center"/>
    </xf>
    <xf numFmtId="0" fontId="14" fillId="9" borderId="163" xfId="20" applyFont="1" applyFill="1" applyBorder="1" applyAlignment="1">
      <alignment horizontal="left" vertical="center"/>
    </xf>
    <xf numFmtId="0" fontId="14" fillId="0" borderId="2" xfId="20" applyFont="1" applyFill="1" applyBorder="1" applyAlignment="1">
      <alignment horizontal="center" vertical="center" wrapText="1"/>
    </xf>
    <xf numFmtId="0" fontId="14" fillId="0" borderId="3" xfId="20" applyFont="1" applyFill="1" applyBorder="1" applyAlignment="1">
      <alignment horizontal="center" vertical="center" wrapText="1"/>
    </xf>
    <xf numFmtId="0" fontId="8" fillId="0" borderId="64" xfId="14" applyFont="1" applyFill="1" applyBorder="1" applyAlignment="1">
      <alignment horizontal="center" vertical="center" wrapText="1"/>
    </xf>
    <xf numFmtId="0" fontId="8" fillId="0" borderId="124" xfId="14" applyFont="1" applyFill="1" applyBorder="1" applyAlignment="1">
      <alignment horizontal="center" vertical="center" wrapText="1"/>
    </xf>
    <xf numFmtId="0" fontId="8" fillId="0" borderId="5" xfId="14" applyFont="1" applyFill="1" applyBorder="1" applyAlignment="1">
      <alignment horizontal="center" vertical="center" wrapText="1"/>
    </xf>
    <xf numFmtId="0" fontId="8" fillId="0" borderId="64" xfId="14" applyFont="1" applyBorder="1" applyAlignment="1">
      <alignment horizontal="center" vertical="center"/>
    </xf>
    <xf numFmtId="0" fontId="8" fillId="0" borderId="5" xfId="14" applyFont="1" applyBorder="1" applyAlignment="1">
      <alignment horizontal="center" vertical="center"/>
    </xf>
    <xf numFmtId="0" fontId="8" fillId="0" borderId="64" xfId="14" applyFont="1" applyBorder="1" applyAlignment="1">
      <alignment horizontal="center" vertical="center" wrapText="1"/>
    </xf>
    <xf numFmtId="0" fontId="8" fillId="0" borderId="5" xfId="14" applyFont="1" applyBorder="1" applyAlignment="1">
      <alignment horizontal="center" vertical="center" wrapText="1"/>
    </xf>
    <xf numFmtId="178" fontId="14" fillId="0" borderId="2" xfId="19" applyNumberFormat="1" applyFont="1" applyBorder="1" applyAlignment="1">
      <alignment horizontal="center" vertical="center"/>
    </xf>
    <xf numFmtId="178" fontId="14" fillId="0" borderId="4" xfId="19" applyNumberFormat="1" applyFont="1" applyBorder="1" applyAlignment="1">
      <alignment horizontal="center" vertical="center"/>
    </xf>
    <xf numFmtId="178" fontId="14" fillId="0" borderId="3" xfId="19" applyNumberFormat="1" applyFont="1" applyBorder="1" applyAlignment="1">
      <alignment horizontal="center" vertical="center"/>
    </xf>
    <xf numFmtId="0" fontId="14" fillId="0" borderId="152" xfId="19" applyFont="1" applyBorder="1" applyAlignment="1">
      <alignment horizontal="center" vertical="center" wrapText="1"/>
    </xf>
    <xf numFmtId="0" fontId="14" fillId="0" borderId="154" xfId="19" applyFont="1" applyBorder="1" applyAlignment="1">
      <alignment horizontal="center" vertical="center" wrapText="1"/>
    </xf>
    <xf numFmtId="0" fontId="14" fillId="0" borderId="120" xfId="19" applyFont="1" applyBorder="1" applyAlignment="1">
      <alignment horizontal="center" vertical="center"/>
    </xf>
    <xf numFmtId="0" fontId="14" fillId="0" borderId="270" xfId="19" applyFont="1" applyBorder="1" applyAlignment="1">
      <alignment horizontal="center" vertical="center" wrapText="1"/>
    </xf>
    <xf numFmtId="0" fontId="14" fillId="0" borderId="142" xfId="19" applyFont="1" applyBorder="1" applyAlignment="1">
      <alignment horizontal="center" vertical="center" wrapText="1"/>
    </xf>
    <xf numFmtId="0" fontId="14" fillId="0" borderId="12" xfId="19" applyFont="1" applyBorder="1" applyAlignment="1">
      <alignment horizontal="center" vertical="center" wrapText="1"/>
    </xf>
    <xf numFmtId="0" fontId="14" fillId="0" borderId="270" xfId="19" applyFont="1" applyBorder="1" applyAlignment="1">
      <alignment horizontal="center" vertical="center"/>
    </xf>
    <xf numFmtId="0" fontId="14" fillId="0" borderId="142" xfId="19" applyFont="1" applyBorder="1" applyAlignment="1">
      <alignment horizontal="center" vertical="center"/>
    </xf>
    <xf numFmtId="0" fontId="14" fillId="0" borderId="12" xfId="19" applyFont="1" applyBorder="1" applyAlignment="1">
      <alignment horizontal="center" vertical="center"/>
    </xf>
    <xf numFmtId="0" fontId="14" fillId="0" borderId="158" xfId="19" applyFont="1" applyBorder="1" applyAlignment="1">
      <alignment horizontal="center" vertical="center"/>
    </xf>
    <xf numFmtId="0" fontId="14" fillId="0" borderId="258" xfId="19" applyFont="1" applyBorder="1" applyAlignment="1">
      <alignment horizontal="center" vertical="center"/>
    </xf>
    <xf numFmtId="0" fontId="14" fillId="0" borderId="13" xfId="19" applyFont="1" applyBorder="1" applyAlignment="1">
      <alignment horizontal="center" vertical="center"/>
    </xf>
    <xf numFmtId="0" fontId="14" fillId="0" borderId="158" xfId="19" applyFont="1" applyBorder="1" applyAlignment="1">
      <alignment horizontal="center" vertical="center" wrapText="1"/>
    </xf>
    <xf numFmtId="0" fontId="8" fillId="9" borderId="152" xfId="19" applyFont="1" applyFill="1" applyBorder="1" applyAlignment="1">
      <alignment vertical="center" shrinkToFit="1"/>
    </xf>
    <xf numFmtId="0" fontId="8" fillId="9" borderId="154" xfId="19" applyFont="1" applyFill="1" applyBorder="1" applyAlignment="1">
      <alignment vertical="center" shrinkToFit="1"/>
    </xf>
    <xf numFmtId="0" fontId="8" fillId="9" borderId="120" xfId="19" applyFont="1" applyFill="1" applyBorder="1" applyAlignment="1">
      <alignment vertical="center" shrinkToFit="1"/>
    </xf>
    <xf numFmtId="0" fontId="8" fillId="9" borderId="270" xfId="19" applyFont="1" applyFill="1" applyBorder="1" applyAlignment="1">
      <alignment horizontal="center" vertical="center" shrinkToFit="1"/>
    </xf>
    <xf numFmtId="0" fontId="8" fillId="9" borderId="142" xfId="19" applyFont="1" applyFill="1" applyBorder="1" applyAlignment="1">
      <alignment horizontal="center" vertical="center" shrinkToFit="1"/>
    </xf>
    <xf numFmtId="0" fontId="8" fillId="9" borderId="12" xfId="19" applyFont="1" applyFill="1" applyBorder="1" applyAlignment="1">
      <alignment horizontal="center" vertical="center" shrinkToFit="1"/>
    </xf>
    <xf numFmtId="0" fontId="14" fillId="0" borderId="157" xfId="19" applyFont="1" applyBorder="1" applyAlignment="1">
      <alignment horizontal="center" vertical="center" wrapText="1"/>
    </xf>
    <xf numFmtId="0" fontId="14" fillId="0" borderId="186" xfId="19" applyFont="1" applyBorder="1" applyAlignment="1">
      <alignment horizontal="center" vertical="center"/>
    </xf>
    <xf numFmtId="0" fontId="14" fillId="0" borderId="119" xfId="19" applyFont="1" applyBorder="1" applyAlignment="1">
      <alignment horizontal="center" vertical="center"/>
    </xf>
    <xf numFmtId="0" fontId="14" fillId="0" borderId="157" xfId="19" applyFont="1" applyBorder="1" applyAlignment="1">
      <alignment horizontal="center" vertical="center"/>
    </xf>
    <xf numFmtId="0" fontId="26" fillId="0" borderId="1" xfId="15" applyFont="1" applyBorder="1" applyAlignment="1">
      <alignment horizontal="center" vertical="center" wrapText="1"/>
    </xf>
    <xf numFmtId="0" fontId="26" fillId="0" borderId="1" xfId="15" applyFont="1" applyBorder="1" applyAlignment="1">
      <alignment horizontal="justify" vertical="center" wrapText="1"/>
    </xf>
    <xf numFmtId="0" fontId="16" fillId="0" borderId="0" xfId="15" applyFont="1" applyAlignment="1">
      <alignment horizontal="left" vertical="center" wrapText="1"/>
    </xf>
    <xf numFmtId="0" fontId="26" fillId="0" borderId="64" xfId="15" applyFont="1" applyFill="1" applyBorder="1" applyAlignment="1">
      <alignment horizontal="left" vertical="center" wrapText="1"/>
    </xf>
    <xf numFmtId="0" fontId="26" fillId="0" borderId="5" xfId="15" applyFont="1" applyFill="1" applyBorder="1" applyAlignment="1">
      <alignment horizontal="left" vertical="center" wrapText="1"/>
    </xf>
    <xf numFmtId="0" fontId="26" fillId="0" borderId="64" xfId="15" applyFont="1" applyBorder="1" applyAlignment="1">
      <alignment horizontal="justify" vertical="center" wrapText="1"/>
    </xf>
    <xf numFmtId="0" fontId="26" fillId="0" borderId="124" xfId="15" applyFont="1" applyBorder="1" applyAlignment="1">
      <alignment horizontal="justify" vertical="center" wrapText="1"/>
    </xf>
    <xf numFmtId="0" fontId="26" fillId="0" borderId="5" xfId="15" applyFont="1" applyBorder="1" applyAlignment="1">
      <alignment horizontal="justify" vertical="center" wrapText="1"/>
    </xf>
    <xf numFmtId="0" fontId="26" fillId="0" borderId="1" xfId="15" applyFont="1" applyFill="1" applyBorder="1" applyAlignment="1">
      <alignment horizontal="justify" vertical="center" wrapText="1"/>
    </xf>
    <xf numFmtId="0" fontId="26" fillId="0" borderId="64" xfId="15" applyFont="1" applyFill="1" applyBorder="1" applyAlignment="1">
      <alignment horizontal="justify" vertical="center"/>
    </xf>
    <xf numFmtId="0" fontId="26" fillId="0" borderId="124" xfId="15" applyFont="1" applyFill="1" applyBorder="1" applyAlignment="1">
      <alignment horizontal="justify" vertical="center"/>
    </xf>
    <xf numFmtId="0" fontId="26" fillId="0" borderId="5" xfId="15" applyFont="1" applyFill="1" applyBorder="1" applyAlignment="1">
      <alignment horizontal="justify" vertical="center"/>
    </xf>
    <xf numFmtId="0" fontId="14" fillId="0" borderId="140" xfId="14" applyFont="1" applyBorder="1" applyAlignment="1">
      <alignment horizontal="right" vertical="top" wrapText="1"/>
    </xf>
    <xf numFmtId="0" fontId="14" fillId="0" borderId="65" xfId="14" applyFont="1" applyBorder="1" applyAlignment="1">
      <alignment horizontal="right" vertical="top"/>
    </xf>
    <xf numFmtId="0" fontId="14" fillId="0" borderId="41" xfId="14" applyFont="1" applyBorder="1" applyAlignment="1">
      <alignment horizontal="left" wrapText="1"/>
    </xf>
    <xf numFmtId="0" fontId="14" fillId="0" borderId="163" xfId="14" applyFont="1" applyBorder="1" applyAlignment="1">
      <alignment horizontal="left"/>
    </xf>
    <xf numFmtId="0" fontId="8" fillId="0" borderId="0" xfId="14" applyFont="1" applyAlignment="1">
      <alignment horizontal="left" vertical="center" wrapText="1"/>
    </xf>
    <xf numFmtId="0" fontId="14" fillId="0" borderId="131" xfId="18" applyFont="1" applyFill="1" applyBorder="1" applyAlignment="1">
      <alignment vertical="center" wrapText="1"/>
    </xf>
    <xf numFmtId="0" fontId="14" fillId="0" borderId="4" xfId="18" applyFont="1" applyFill="1" applyBorder="1" applyAlignment="1">
      <alignment vertical="center" wrapText="1"/>
    </xf>
    <xf numFmtId="0" fontId="14" fillId="0" borderId="224" xfId="18" applyFont="1" applyFill="1" applyBorder="1" applyAlignment="1">
      <alignment vertical="center" wrapText="1"/>
    </xf>
    <xf numFmtId="179" fontId="8" fillId="0" borderId="366" xfId="9" applyNumberFormat="1" applyFont="1" applyFill="1" applyBorder="1" applyAlignment="1" applyProtection="1">
      <alignment vertical="center" wrapText="1"/>
    </xf>
    <xf numFmtId="179" fontId="8" fillId="0" borderId="367" xfId="9" applyNumberFormat="1" applyFont="1" applyFill="1" applyBorder="1" applyAlignment="1" applyProtection="1">
      <alignment vertical="center" wrapText="1"/>
    </xf>
    <xf numFmtId="179" fontId="8" fillId="0" borderId="371" xfId="9" applyNumberFormat="1" applyFont="1" applyFill="1" applyBorder="1" applyAlignment="1" applyProtection="1">
      <alignment vertical="center" wrapText="1"/>
    </xf>
    <xf numFmtId="179" fontId="8" fillId="0" borderId="428" xfId="9" applyNumberFormat="1" applyFont="1" applyFill="1" applyBorder="1" applyAlignment="1" applyProtection="1">
      <alignment vertical="center" wrapText="1"/>
    </xf>
    <xf numFmtId="179" fontId="8" fillId="0" borderId="430" xfId="9" applyNumberFormat="1" applyFont="1" applyFill="1" applyBorder="1" applyAlignment="1" applyProtection="1">
      <alignment vertical="center" wrapText="1"/>
    </xf>
    <xf numFmtId="179" fontId="8" fillId="0" borderId="429" xfId="9" applyNumberFormat="1" applyFont="1" applyFill="1" applyBorder="1" applyAlignment="1" applyProtection="1">
      <alignment vertical="center" wrapText="1"/>
    </xf>
    <xf numFmtId="179" fontId="8" fillId="0" borderId="368" xfId="9" applyNumberFormat="1" applyFont="1" applyFill="1" applyBorder="1" applyAlignment="1" applyProtection="1">
      <alignment vertical="center" wrapText="1"/>
    </xf>
    <xf numFmtId="179" fontId="8" fillId="0" borderId="369" xfId="9" applyNumberFormat="1" applyFont="1" applyFill="1" applyBorder="1" applyAlignment="1" applyProtection="1">
      <alignment vertical="center" wrapText="1"/>
    </xf>
    <xf numFmtId="179" fontId="8" fillId="0" borderId="372" xfId="9" applyNumberFormat="1" applyFont="1" applyFill="1" applyBorder="1" applyAlignment="1" applyProtection="1">
      <alignment vertical="center" wrapText="1"/>
    </xf>
    <xf numFmtId="0" fontId="8" fillId="0" borderId="140" xfId="3" applyFont="1" applyBorder="1" applyAlignment="1">
      <alignment horizontal="center" vertical="center" wrapText="1"/>
    </xf>
    <xf numFmtId="0" fontId="8" fillId="0" borderId="129" xfId="3" applyFont="1" applyBorder="1" applyAlignment="1">
      <alignment horizontal="center" vertical="center" wrapText="1"/>
    </xf>
    <xf numFmtId="0" fontId="8" fillId="0" borderId="185" xfId="3" applyFont="1" applyBorder="1" applyAlignment="1">
      <alignment horizontal="center" vertical="center" wrapText="1"/>
    </xf>
    <xf numFmtId="0" fontId="8" fillId="0" borderId="10" xfId="9" applyFont="1" applyBorder="1" applyAlignment="1">
      <alignment horizontal="right" vertical="center"/>
    </xf>
    <xf numFmtId="0" fontId="42" fillId="0" borderId="0" xfId="9" applyFont="1" applyAlignment="1">
      <alignment horizontal="center" vertical="center"/>
    </xf>
    <xf numFmtId="179" fontId="13" fillId="0" borderId="124" xfId="9" applyNumberFormat="1" applyFont="1" applyBorder="1" applyAlignment="1" applyProtection="1">
      <alignment horizontal="center" vertical="center" textRotation="255" wrapText="1"/>
    </xf>
    <xf numFmtId="179" fontId="8" fillId="0" borderId="129" xfId="9" applyNumberFormat="1" applyFont="1" applyFill="1" applyBorder="1" applyAlignment="1" applyProtection="1">
      <alignment vertical="center"/>
    </xf>
    <xf numFmtId="179" fontId="8" fillId="0" borderId="41" xfId="9" applyNumberFormat="1" applyFont="1" applyFill="1" applyBorder="1" applyAlignment="1" applyProtection="1">
      <alignment vertical="center"/>
    </xf>
    <xf numFmtId="179" fontId="8" fillId="0" borderId="367" xfId="9" applyNumberFormat="1" applyFont="1" applyFill="1" applyBorder="1" applyAlignment="1" applyProtection="1">
      <alignment vertical="center"/>
    </xf>
    <xf numFmtId="179" fontId="8" fillId="0" borderId="371" xfId="9" applyNumberFormat="1" applyFont="1" applyFill="1" applyBorder="1" applyAlignment="1" applyProtection="1">
      <alignment vertical="center"/>
    </xf>
    <xf numFmtId="179" fontId="8" fillId="0" borderId="428" xfId="9" applyNumberFormat="1" applyFont="1" applyFill="1" applyBorder="1" applyAlignment="1" applyProtection="1">
      <alignment vertical="center"/>
    </xf>
    <xf numFmtId="179" fontId="8" fillId="0" borderId="430" xfId="9" applyNumberFormat="1" applyFont="1" applyFill="1" applyBorder="1" applyAlignment="1" applyProtection="1">
      <alignment vertical="center"/>
    </xf>
    <xf numFmtId="179" fontId="8" fillId="0" borderId="429" xfId="9" applyNumberFormat="1" applyFont="1" applyFill="1" applyBorder="1" applyAlignment="1" applyProtection="1">
      <alignment vertical="center"/>
    </xf>
    <xf numFmtId="179" fontId="8" fillId="0" borderId="374" xfId="9" applyNumberFormat="1" applyFont="1" applyFill="1" applyBorder="1" applyAlignment="1" applyProtection="1">
      <alignment vertical="center"/>
    </xf>
    <xf numFmtId="179" fontId="8" fillId="0" borderId="375" xfId="9" applyNumberFormat="1" applyFont="1" applyFill="1" applyBorder="1" applyAlignment="1" applyProtection="1">
      <alignment vertical="center"/>
    </xf>
    <xf numFmtId="179" fontId="8" fillId="0" borderId="376" xfId="9" applyNumberFormat="1" applyFont="1" applyFill="1" applyBorder="1" applyAlignment="1" applyProtection="1">
      <alignment vertical="center"/>
    </xf>
    <xf numFmtId="0" fontId="8" fillId="0" borderId="124" xfId="6" applyFont="1" applyBorder="1" applyAlignment="1">
      <alignment horizontal="center" vertical="center" textRotation="255" wrapText="1"/>
    </xf>
    <xf numFmtId="0" fontId="8" fillId="0" borderId="136" xfId="6" applyFont="1" applyBorder="1" applyAlignment="1">
      <alignment horizontal="center" vertical="center" textRotation="255" wrapText="1"/>
    </xf>
    <xf numFmtId="0" fontId="8" fillId="0" borderId="5" xfId="6" applyFont="1" applyBorder="1" applyAlignment="1">
      <alignment horizontal="center" vertical="center" textRotation="255" wrapText="1"/>
    </xf>
    <xf numFmtId="0" fontId="8" fillId="0" borderId="400" xfId="6" applyFont="1" applyBorder="1" applyAlignment="1">
      <alignment horizontal="left" vertical="center" wrapText="1"/>
    </xf>
    <xf numFmtId="0" fontId="8" fillId="0" borderId="129" xfId="6" applyFont="1" applyBorder="1" applyAlignment="1">
      <alignment horizontal="left" vertical="center" wrapText="1"/>
    </xf>
    <xf numFmtId="0" fontId="8" fillId="0" borderId="125" xfId="6" applyFont="1" applyBorder="1" applyAlignment="1">
      <alignment horizontal="left" vertical="center" wrapText="1"/>
    </xf>
    <xf numFmtId="0" fontId="8" fillId="0" borderId="140" xfId="6" applyFont="1" applyFill="1" applyBorder="1" applyAlignment="1">
      <alignment horizontal="center" vertical="center"/>
    </xf>
    <xf numFmtId="0" fontId="8" fillId="0" borderId="131" xfId="6" applyFont="1" applyFill="1" applyBorder="1" applyAlignment="1">
      <alignment horizontal="center" vertical="center"/>
    </xf>
    <xf numFmtId="0" fontId="8" fillId="0" borderId="65" xfId="6" applyFont="1" applyFill="1" applyBorder="1" applyAlignment="1">
      <alignment horizontal="center" vertical="center"/>
    </xf>
    <xf numFmtId="0" fontId="8" fillId="0" borderId="129" xfId="6" applyFont="1" applyFill="1" applyBorder="1" applyAlignment="1">
      <alignment horizontal="center" vertical="center"/>
    </xf>
    <xf numFmtId="0" fontId="8" fillId="0" borderId="0" xfId="6" applyFont="1" applyFill="1" applyBorder="1" applyAlignment="1">
      <alignment horizontal="center" vertical="center"/>
    </xf>
    <xf numFmtId="0" fontId="8" fillId="0" borderId="40" xfId="6" applyFont="1" applyFill="1" applyBorder="1" applyAlignment="1">
      <alignment horizontal="center" vertical="center"/>
    </xf>
    <xf numFmtId="0" fontId="8" fillId="0" borderId="185" xfId="6" applyFont="1" applyFill="1" applyBorder="1" applyAlignment="1">
      <alignment horizontal="center" vertical="center"/>
    </xf>
    <xf numFmtId="0" fontId="8" fillId="0" borderId="138" xfId="6" applyFont="1" applyFill="1" applyBorder="1" applyAlignment="1">
      <alignment horizontal="center" vertical="center"/>
    </xf>
    <xf numFmtId="0" fontId="8" fillId="0" borderId="139" xfId="6" applyFont="1" applyFill="1" applyBorder="1" applyAlignment="1">
      <alignment horizontal="center" vertical="center"/>
    </xf>
    <xf numFmtId="0" fontId="8" fillId="0" borderId="64" xfId="6" applyFont="1" applyFill="1" applyBorder="1" applyAlignment="1">
      <alignment horizontal="center" vertical="center"/>
    </xf>
    <xf numFmtId="0" fontId="8" fillId="0" borderId="124" xfId="6" applyFont="1" applyFill="1" applyBorder="1" applyAlignment="1">
      <alignment horizontal="center" vertical="center"/>
    </xf>
    <xf numFmtId="0" fontId="8" fillId="0" borderId="146" xfId="6" applyFont="1" applyFill="1" applyBorder="1" applyAlignment="1">
      <alignment horizontal="center" vertical="center"/>
    </xf>
    <xf numFmtId="0" fontId="8" fillId="0" borderId="148" xfId="6" applyFont="1" applyBorder="1" applyAlignment="1">
      <alignment vertical="center"/>
    </xf>
    <xf numFmtId="0" fontId="8" fillId="0" borderId="149" xfId="6" applyFont="1" applyBorder="1" applyAlignment="1">
      <alignment vertical="center"/>
    </xf>
    <xf numFmtId="0" fontId="8" fillId="0" borderId="347" xfId="6" applyFont="1" applyBorder="1" applyAlignment="1">
      <alignment vertical="center"/>
    </xf>
    <xf numFmtId="0" fontId="8" fillId="0" borderId="64" xfId="6" applyFont="1" applyBorder="1" applyAlignment="1">
      <alignment vertical="center" textRotation="255" wrapText="1"/>
    </xf>
    <xf numFmtId="0" fontId="8" fillId="0" borderId="124" xfId="6" applyFont="1" applyBorder="1" applyAlignment="1">
      <alignment vertical="center" textRotation="255" wrapText="1"/>
    </xf>
    <xf numFmtId="0" fontId="8" fillId="0" borderId="146" xfId="6" applyFont="1" applyBorder="1" applyAlignment="1">
      <alignment vertical="center" textRotation="255" wrapText="1"/>
    </xf>
    <xf numFmtId="0" fontId="8" fillId="0" borderId="131" xfId="6" applyFont="1" applyBorder="1" applyAlignment="1">
      <alignment horizontal="left" vertical="center" wrapText="1"/>
    </xf>
    <xf numFmtId="0" fontId="8" fillId="0" borderId="65" xfId="6" applyFont="1" applyBorder="1" applyAlignment="1">
      <alignment horizontal="left" vertical="center" wrapText="1"/>
    </xf>
    <xf numFmtId="0" fontId="8" fillId="0" borderId="0" xfId="6" applyFont="1" applyBorder="1" applyAlignment="1">
      <alignment horizontal="left" vertical="center" wrapText="1"/>
    </xf>
    <xf numFmtId="0" fontId="8" fillId="0" borderId="40" xfId="6" applyFont="1" applyBorder="1" applyAlignment="1">
      <alignment horizontal="left" vertical="center" wrapText="1"/>
    </xf>
    <xf numFmtId="0" fontId="8" fillId="0" borderId="2" xfId="6" applyFont="1" applyBorder="1" applyAlignment="1">
      <alignment horizontal="left" vertical="center" wrapText="1"/>
    </xf>
    <xf numFmtId="0" fontId="8" fillId="0" borderId="4" xfId="6" applyFont="1" applyBorder="1" applyAlignment="1">
      <alignment horizontal="left" vertical="center" wrapText="1"/>
    </xf>
    <xf numFmtId="0" fontId="8" fillId="0" borderId="3" xfId="6" applyFont="1" applyBorder="1" applyAlignment="1">
      <alignment horizontal="left" vertical="center" wrapText="1"/>
    </xf>
    <xf numFmtId="0" fontId="8" fillId="0" borderId="144" xfId="6" applyFont="1" applyBorder="1" applyAlignment="1">
      <alignment horizontal="left" vertical="center" wrapText="1"/>
    </xf>
    <xf numFmtId="0" fontId="8" fillId="0" borderId="145" xfId="6" applyFont="1" applyBorder="1" applyAlignment="1">
      <alignment horizontal="left" vertical="center" wrapText="1"/>
    </xf>
    <xf numFmtId="0" fontId="8" fillId="0" borderId="299" xfId="6" applyFont="1" applyBorder="1" applyAlignment="1">
      <alignment horizontal="left" vertical="center" wrapText="1"/>
    </xf>
    <xf numFmtId="0" fontId="8" fillId="0" borderId="127" xfId="6" applyFont="1" applyBorder="1" applyAlignment="1">
      <alignment horizontal="left" vertical="center" wrapText="1"/>
    </xf>
    <xf numFmtId="0" fontId="8" fillId="0" borderId="135" xfId="6" applyFont="1" applyBorder="1" applyAlignment="1">
      <alignment horizontal="left" vertical="center" wrapText="1"/>
    </xf>
    <xf numFmtId="0" fontId="8" fillId="0" borderId="18" xfId="6" applyFont="1" applyBorder="1" applyAlignment="1">
      <alignment horizontal="left" vertical="center" wrapText="1"/>
    </xf>
    <xf numFmtId="0" fontId="8" fillId="0" borderId="168" xfId="6" applyFont="1" applyBorder="1" applyAlignment="1">
      <alignment horizontal="left" vertical="center" wrapText="1"/>
    </xf>
    <xf numFmtId="0" fontId="8" fillId="0" borderId="41" xfId="6" applyFont="1" applyBorder="1" applyAlignment="1">
      <alignment horizontal="left" vertical="center" wrapText="1"/>
    </xf>
    <xf numFmtId="0" fontId="8" fillId="0" borderId="10" xfId="6" applyFont="1" applyBorder="1" applyAlignment="1">
      <alignment horizontal="left" vertical="center" wrapText="1"/>
    </xf>
    <xf numFmtId="0" fontId="8" fillId="0" borderId="163" xfId="6" applyFont="1" applyBorder="1" applyAlignment="1">
      <alignment horizontal="left" vertical="center" wrapText="1"/>
    </xf>
    <xf numFmtId="38" fontId="8" fillId="0" borderId="41" xfId="7" applyFont="1" applyFill="1" applyBorder="1" applyAlignment="1">
      <alignment horizontal="center" vertical="center" wrapText="1"/>
    </xf>
    <xf numFmtId="38" fontId="8" fillId="0" borderId="10" xfId="7" applyFont="1" applyFill="1" applyBorder="1" applyAlignment="1">
      <alignment horizontal="center" vertical="center" wrapText="1"/>
    </xf>
    <xf numFmtId="38" fontId="8" fillId="0" borderId="152" xfId="7" applyFont="1" applyFill="1" applyBorder="1" applyAlignment="1">
      <alignment horizontal="center" vertical="center" textRotation="255"/>
    </xf>
    <xf numFmtId="38" fontId="8" fillId="0" borderId="154" xfId="7" applyFont="1" applyFill="1" applyBorder="1" applyAlignment="1">
      <alignment horizontal="center" vertical="center" textRotation="255"/>
    </xf>
    <xf numFmtId="38" fontId="8" fillId="0" borderId="23" xfId="7" applyFont="1" applyFill="1" applyBorder="1" applyAlignment="1">
      <alignment horizontal="center" vertical="center" textRotation="255"/>
    </xf>
    <xf numFmtId="38" fontId="8" fillId="0" borderId="41" xfId="7" applyFont="1" applyFill="1" applyBorder="1" applyAlignment="1">
      <alignment horizontal="center" vertical="center"/>
    </xf>
    <xf numFmtId="38" fontId="8" fillId="0" borderId="10" xfId="7" applyFont="1" applyFill="1" applyBorder="1" applyAlignment="1">
      <alignment horizontal="center" vertical="center"/>
    </xf>
    <xf numFmtId="38" fontId="42" fillId="0" borderId="0" xfId="7" applyFont="1" applyFill="1" applyAlignment="1">
      <alignment horizontal="center" vertical="center"/>
    </xf>
    <xf numFmtId="38" fontId="8" fillId="0" borderId="10" xfId="7" applyFont="1" applyBorder="1" applyAlignment="1">
      <alignment horizontal="right" vertical="center"/>
    </xf>
    <xf numFmtId="38" fontId="8" fillId="0" borderId="366" xfId="7" applyFont="1" applyFill="1" applyBorder="1" applyAlignment="1">
      <alignment wrapText="1"/>
    </xf>
    <xf numFmtId="38" fontId="8" fillId="0" borderId="371" xfId="7" applyFont="1" applyFill="1" applyBorder="1" applyAlignment="1">
      <alignment wrapText="1"/>
    </xf>
    <xf numFmtId="38" fontId="8" fillId="0" borderId="428" xfId="7" applyFont="1" applyFill="1" applyBorder="1" applyAlignment="1">
      <alignment wrapText="1"/>
    </xf>
    <xf numFmtId="38" fontId="8" fillId="0" borderId="429" xfId="7" applyFont="1" applyFill="1" applyBorder="1" applyAlignment="1">
      <alignment wrapText="1"/>
    </xf>
    <xf numFmtId="38" fontId="8" fillId="0" borderId="374" xfId="7" applyFont="1" applyFill="1" applyBorder="1" applyAlignment="1">
      <alignment wrapText="1"/>
    </xf>
    <xf numFmtId="38" fontId="8" fillId="0" borderId="376" xfId="7" applyFont="1" applyFill="1" applyBorder="1" applyAlignment="1">
      <alignment wrapText="1"/>
    </xf>
    <xf numFmtId="38" fontId="8" fillId="0" borderId="140" xfId="7" applyFont="1" applyFill="1" applyBorder="1" applyAlignment="1">
      <alignment horizontal="center" vertical="center" wrapText="1"/>
    </xf>
    <xf numFmtId="38" fontId="8" fillId="0" borderId="129" xfId="7" applyFont="1" applyFill="1" applyBorder="1" applyAlignment="1">
      <alignment horizontal="center" vertical="center" wrapText="1"/>
    </xf>
    <xf numFmtId="38" fontId="8" fillId="0" borderId="185" xfId="7" applyFont="1" applyFill="1" applyBorder="1" applyAlignment="1">
      <alignment horizontal="center" vertical="center" wrapText="1"/>
    </xf>
    <xf numFmtId="38" fontId="8" fillId="9" borderId="159" xfId="7" applyFont="1" applyFill="1" applyBorder="1" applyAlignment="1" applyProtection="1">
      <alignment vertical="center" wrapText="1"/>
      <protection locked="0"/>
    </xf>
    <xf numFmtId="38" fontId="8" fillId="9" borderId="155" xfId="7" applyFont="1" applyFill="1" applyBorder="1" applyAlignment="1" applyProtection="1">
      <alignment vertical="center" wrapText="1"/>
      <protection locked="0"/>
    </xf>
    <xf numFmtId="38" fontId="14" fillId="9" borderId="160" xfId="7" applyFont="1" applyFill="1" applyBorder="1" applyAlignment="1" applyProtection="1">
      <alignment horizontal="center" vertical="center" wrapText="1"/>
      <protection locked="0"/>
    </xf>
    <xf numFmtId="38" fontId="14" fillId="9" borderId="25" xfId="7" applyFont="1" applyFill="1" applyBorder="1" applyAlignment="1" applyProtection="1">
      <alignment horizontal="center" vertical="center" wrapText="1"/>
      <protection locked="0"/>
    </xf>
    <xf numFmtId="38" fontId="8" fillId="0" borderId="128" xfId="7" applyFont="1" applyFill="1" applyBorder="1" applyAlignment="1">
      <alignment horizontal="center" vertical="center"/>
    </xf>
    <xf numFmtId="38" fontId="8" fillId="0" borderId="161" xfId="7" applyFont="1" applyFill="1" applyBorder="1" applyAlignment="1">
      <alignment horizontal="center" vertical="center"/>
    </xf>
    <xf numFmtId="38" fontId="14" fillId="0" borderId="162" xfId="7" applyFont="1" applyFill="1" applyBorder="1" applyAlignment="1">
      <alignment horizontal="center" vertical="center"/>
    </xf>
    <xf numFmtId="38" fontId="14" fillId="0" borderId="163" xfId="7" applyFont="1" applyFill="1" applyBorder="1" applyAlignment="1">
      <alignment horizontal="center" vertical="center"/>
    </xf>
    <xf numFmtId="38" fontId="8" fillId="0" borderId="140" xfId="7" applyFont="1" applyFill="1" applyBorder="1" applyAlignment="1">
      <alignment horizontal="center" vertical="center"/>
    </xf>
    <xf numFmtId="38" fontId="8" fillId="0" borderId="131" xfId="7" applyFont="1" applyFill="1" applyBorder="1" applyAlignment="1">
      <alignment horizontal="center" vertical="center"/>
    </xf>
    <xf numFmtId="38" fontId="14" fillId="0" borderId="65" xfId="7" applyFont="1" applyFill="1" applyBorder="1" applyAlignment="1">
      <alignment horizontal="center" vertical="center"/>
    </xf>
    <xf numFmtId="38" fontId="8" fillId="9" borderId="159" xfId="7" applyFont="1" applyFill="1" applyBorder="1" applyAlignment="1" applyProtection="1">
      <alignment vertical="center"/>
      <protection locked="0"/>
    </xf>
    <xf numFmtId="38" fontId="8" fillId="9" borderId="155" xfId="7" applyFont="1" applyFill="1" applyBorder="1" applyAlignment="1" applyProtection="1">
      <alignment vertical="center"/>
      <protection locked="0"/>
    </xf>
    <xf numFmtId="38" fontId="14" fillId="9" borderId="160" xfId="7" applyFont="1" applyFill="1" applyBorder="1" applyAlignment="1" applyProtection="1">
      <alignment horizontal="center" vertical="center"/>
      <protection locked="0"/>
    </xf>
    <xf numFmtId="38" fontId="14" fillId="9" borderId="25" xfId="7" applyFont="1" applyFill="1" applyBorder="1" applyAlignment="1" applyProtection="1">
      <alignment horizontal="center" vertical="center"/>
      <protection locked="0"/>
    </xf>
    <xf numFmtId="38" fontId="8" fillId="9" borderId="133" xfId="7" applyFont="1" applyFill="1" applyBorder="1" applyAlignment="1" applyProtection="1">
      <alignment vertical="center" wrapText="1"/>
      <protection locked="0"/>
    </xf>
    <xf numFmtId="38" fontId="14" fillId="9" borderId="29" xfId="7" applyFont="1" applyFill="1" applyBorder="1" applyAlignment="1" applyProtection="1">
      <alignment horizontal="center" vertical="center" wrapText="1"/>
      <protection locked="0"/>
    </xf>
    <xf numFmtId="38" fontId="8" fillId="0" borderId="128" xfId="7" applyFont="1" applyFill="1" applyBorder="1" applyAlignment="1">
      <alignment horizontal="center" vertical="center" wrapText="1"/>
    </xf>
    <xf numFmtId="38" fontId="8" fillId="0" borderId="161" xfId="7" applyFont="1" applyFill="1" applyBorder="1" applyAlignment="1">
      <alignment horizontal="center" vertical="center" wrapText="1"/>
    </xf>
    <xf numFmtId="38" fontId="14" fillId="0" borderId="162" xfId="7" applyFont="1" applyFill="1" applyBorder="1" applyAlignment="1">
      <alignment horizontal="center" vertical="center" wrapText="1"/>
    </xf>
    <xf numFmtId="38" fontId="14" fillId="0" borderId="163" xfId="7" applyFont="1" applyFill="1" applyBorder="1" applyAlignment="1">
      <alignment horizontal="center" vertical="center" wrapText="1"/>
    </xf>
    <xf numFmtId="38" fontId="8" fillId="9" borderId="158" xfId="7" applyFont="1" applyFill="1" applyBorder="1" applyAlignment="1" applyProtection="1">
      <alignment vertical="center"/>
      <protection locked="0"/>
    </xf>
    <xf numFmtId="38" fontId="14" fillId="9" borderId="157" xfId="7" applyFont="1" applyFill="1" applyBorder="1" applyAlignment="1" applyProtection="1">
      <alignment horizontal="center" vertical="center"/>
      <protection locked="0"/>
    </xf>
    <xf numFmtId="38" fontId="8" fillId="9" borderId="258" xfId="7" applyFont="1" applyFill="1" applyBorder="1" applyAlignment="1" applyProtection="1">
      <alignment vertical="center"/>
      <protection locked="0"/>
    </xf>
    <xf numFmtId="38" fontId="14" fillId="9" borderId="186" xfId="7" applyFont="1" applyFill="1" applyBorder="1" applyAlignment="1" applyProtection="1">
      <alignment horizontal="center" vertical="center"/>
      <protection locked="0"/>
    </xf>
    <xf numFmtId="38" fontId="8" fillId="0" borderId="0" xfId="7" applyFont="1" applyBorder="1" applyAlignment="1">
      <alignment horizontal="right" vertical="center"/>
    </xf>
    <xf numFmtId="38" fontId="8" fillId="0" borderId="141" xfId="7" applyFont="1" applyFill="1" applyBorder="1" applyAlignment="1">
      <alignment horizontal="center" vertical="center"/>
    </xf>
    <xf numFmtId="38" fontId="8" fillId="0" borderId="129" xfId="7" applyFont="1" applyFill="1" applyBorder="1" applyAlignment="1">
      <alignment horizontal="center" vertical="center"/>
    </xf>
    <xf numFmtId="38" fontId="8" fillId="0" borderId="137" xfId="7" applyFont="1" applyFill="1" applyBorder="1" applyAlignment="1">
      <alignment horizontal="center" vertical="center"/>
    </xf>
    <xf numFmtId="38" fontId="8" fillId="0" borderId="185" xfId="7" applyFont="1" applyFill="1" applyBorder="1" applyAlignment="1">
      <alignment horizontal="center" vertical="center"/>
    </xf>
    <xf numFmtId="38" fontId="8" fillId="0" borderId="377" xfId="7" applyFont="1" applyFill="1" applyBorder="1" applyAlignment="1">
      <alignment horizontal="center" vertical="center"/>
    </xf>
    <xf numFmtId="38" fontId="12" fillId="0" borderId="157" xfId="7" applyFont="1" applyFill="1" applyBorder="1" applyAlignment="1">
      <alignment horizontal="center" vertical="center" wrapText="1"/>
    </xf>
    <xf numFmtId="38" fontId="12" fillId="0" borderId="186" xfId="7" applyFont="1" applyFill="1" applyBorder="1" applyAlignment="1">
      <alignment horizontal="center" vertical="center" wrapText="1"/>
    </xf>
    <xf numFmtId="38" fontId="12" fillId="0" borderId="378" xfId="7" applyFont="1" applyFill="1" applyBorder="1" applyAlignment="1">
      <alignment horizontal="center" vertical="center" wrapText="1"/>
    </xf>
    <xf numFmtId="38" fontId="8" fillId="0" borderId="64" xfId="7" applyFont="1" applyFill="1" applyBorder="1" applyAlignment="1">
      <alignment horizontal="center" vertical="center"/>
    </xf>
    <xf numFmtId="38" fontId="8" fillId="0" borderId="124" xfId="7" applyFont="1" applyFill="1" applyBorder="1" applyAlignment="1">
      <alignment horizontal="center" vertical="center"/>
    </xf>
    <xf numFmtId="38" fontId="8" fillId="0" borderId="146" xfId="7" applyFont="1" applyFill="1" applyBorder="1" applyAlignment="1">
      <alignment horizontal="center" vertical="center"/>
    </xf>
    <xf numFmtId="38" fontId="8" fillId="0" borderId="64" xfId="7" applyFont="1" applyFill="1" applyBorder="1" applyAlignment="1">
      <alignment horizontal="center" vertical="center" wrapText="1"/>
    </xf>
    <xf numFmtId="38" fontId="8" fillId="0" borderId="124" xfId="7" applyFont="1" applyFill="1" applyBorder="1" applyAlignment="1">
      <alignment horizontal="center" vertical="center" wrapText="1"/>
    </xf>
    <xf numFmtId="38" fontId="8" fillId="0" borderId="146" xfId="7" applyFont="1" applyFill="1" applyBorder="1" applyAlignment="1">
      <alignment horizontal="center" vertical="center" wrapText="1"/>
    </xf>
    <xf numFmtId="192" fontId="8" fillId="7" borderId="2" xfId="6" applyNumberFormat="1" applyFont="1" applyFill="1" applyBorder="1" applyAlignment="1">
      <alignment horizontal="center" vertical="center"/>
    </xf>
    <xf numFmtId="192" fontId="8" fillId="7" borderId="4" xfId="6" applyNumberFormat="1" applyFont="1" applyFill="1" applyBorder="1" applyAlignment="1">
      <alignment horizontal="center" vertical="center"/>
    </xf>
    <xf numFmtId="192" fontId="8" fillId="7" borderId="1" xfId="6" applyNumberFormat="1" applyFont="1" applyFill="1" applyBorder="1" applyAlignment="1">
      <alignment horizontal="center" vertical="center"/>
    </xf>
    <xf numFmtId="0" fontId="8" fillId="6" borderId="2" xfId="6" applyFont="1" applyFill="1" applyBorder="1" applyAlignment="1">
      <alignment horizontal="center" vertical="center"/>
    </xf>
    <xf numFmtId="0" fontId="8" fillId="6" borderId="4" xfId="6" applyFont="1" applyFill="1" applyBorder="1" applyAlignment="1">
      <alignment horizontal="center" vertical="center"/>
    </xf>
    <xf numFmtId="0" fontId="8" fillId="6" borderId="3" xfId="6" applyFont="1" applyFill="1" applyBorder="1" applyAlignment="1">
      <alignment horizontal="center" vertical="center"/>
    </xf>
    <xf numFmtId="0" fontId="8" fillId="0" borderId="124" xfId="6" applyFont="1" applyFill="1" applyBorder="1" applyAlignment="1">
      <alignment horizontal="center" vertical="center" textRotation="255" shrinkToFit="1"/>
    </xf>
    <xf numFmtId="0" fontId="14" fillId="0" borderId="124" xfId="6" applyFont="1" applyBorder="1" applyAlignment="1">
      <alignment horizontal="center" vertical="center" textRotation="255" shrinkToFit="1"/>
    </xf>
    <xf numFmtId="0" fontId="14" fillId="0" borderId="5" xfId="6" applyFont="1" applyBorder="1" applyAlignment="1">
      <alignment horizontal="center" vertical="center" shrinkToFit="1"/>
    </xf>
    <xf numFmtId="0" fontId="8" fillId="0" borderId="130" xfId="6" applyFont="1" applyFill="1" applyBorder="1" applyAlignment="1">
      <alignment horizontal="center" vertical="center"/>
    </xf>
    <xf numFmtId="0" fontId="8" fillId="0" borderId="168" xfId="6" applyFont="1" applyFill="1" applyBorder="1" applyAlignment="1">
      <alignment horizontal="center" vertical="center"/>
    </xf>
    <xf numFmtId="0" fontId="8" fillId="0" borderId="152" xfId="6" applyFont="1" applyFill="1" applyBorder="1" applyAlignment="1">
      <alignment horizontal="center" vertical="center" textRotation="255" shrinkToFit="1"/>
    </xf>
    <xf numFmtId="0" fontId="14" fillId="0" borderId="154" xfId="6" applyFont="1" applyBorder="1" applyAlignment="1">
      <alignment horizontal="center" vertical="center" textRotation="255" shrinkToFit="1"/>
    </xf>
    <xf numFmtId="0" fontId="14" fillId="0" borderId="120" xfId="6" applyFont="1" applyBorder="1" applyAlignment="1">
      <alignment horizontal="center" vertical="center" shrinkToFit="1"/>
    </xf>
    <xf numFmtId="0" fontId="8" fillId="0" borderId="156" xfId="6" applyFont="1" applyFill="1" applyBorder="1" applyAlignment="1">
      <alignment horizontal="center" vertical="center"/>
    </xf>
    <xf numFmtId="0" fontId="42" fillId="0" borderId="0" xfId="6" applyFont="1" applyFill="1" applyAlignment="1">
      <alignment horizontal="center" vertical="center"/>
    </xf>
    <xf numFmtId="0" fontId="8" fillId="0" borderId="0" xfId="6" applyFont="1" applyBorder="1" applyAlignment="1">
      <alignment horizontal="right" vertical="center"/>
    </xf>
    <xf numFmtId="0" fontId="42" fillId="0" borderId="64" xfId="6" applyFont="1" applyFill="1" applyBorder="1" applyAlignment="1">
      <alignment horizontal="left" vertical="center" textRotation="255"/>
    </xf>
    <xf numFmtId="0" fontId="42" fillId="0" borderId="124" xfId="6" applyFont="1" applyFill="1" applyBorder="1" applyAlignment="1">
      <alignment horizontal="left" vertical="center" textRotation="255"/>
    </xf>
    <xf numFmtId="0" fontId="42" fillId="0" borderId="146" xfId="6" applyFont="1" applyFill="1" applyBorder="1" applyAlignment="1">
      <alignment horizontal="left" vertical="center" textRotation="255"/>
    </xf>
    <xf numFmtId="3" fontId="8" fillId="2" borderId="164" xfId="6" applyNumberFormat="1" applyFont="1" applyFill="1" applyBorder="1" applyAlignment="1">
      <alignment horizontal="center" vertical="center"/>
    </xf>
    <xf numFmtId="3" fontId="8" fillId="2" borderId="9" xfId="6" applyNumberFormat="1" applyFont="1" applyFill="1" applyBorder="1" applyAlignment="1">
      <alignment horizontal="center" vertical="center"/>
    </xf>
    <xf numFmtId="3" fontId="8" fillId="5" borderId="2" xfId="6" applyNumberFormat="1" applyFont="1" applyFill="1" applyBorder="1" applyAlignment="1">
      <alignment horizontal="center" vertical="center"/>
    </xf>
    <xf numFmtId="3" fontId="8" fillId="5" borderId="4" xfId="6" applyNumberFormat="1" applyFont="1" applyFill="1" applyBorder="1" applyAlignment="1">
      <alignment horizontal="center" vertical="center"/>
    </xf>
    <xf numFmtId="3" fontId="8" fillId="5" borderId="3" xfId="6" applyNumberFormat="1" applyFont="1" applyFill="1" applyBorder="1" applyAlignment="1">
      <alignment horizontal="center" vertical="center"/>
    </xf>
    <xf numFmtId="0" fontId="8" fillId="0" borderId="5" xfId="6" applyFont="1" applyFill="1" applyBorder="1" applyAlignment="1">
      <alignment horizontal="center" vertical="center" textRotation="255" shrinkToFit="1"/>
    </xf>
    <xf numFmtId="0" fontId="8" fillId="0" borderId="10" xfId="6" applyFont="1" applyFill="1" applyBorder="1" applyAlignment="1">
      <alignment horizontal="center" vertical="center"/>
    </xf>
    <xf numFmtId="0" fontId="8" fillId="0" borderId="163" xfId="6" applyFont="1" applyFill="1" applyBorder="1" applyAlignment="1">
      <alignment horizontal="center" vertical="center"/>
    </xf>
    <xf numFmtId="0" fontId="12" fillId="6" borderId="0" xfId="6" applyFont="1" applyFill="1" applyAlignment="1">
      <alignment vertical="top" wrapText="1"/>
    </xf>
    <xf numFmtId="3" fontId="42" fillId="6" borderId="0" xfId="7" applyNumberFormat="1" applyFont="1" applyFill="1" applyAlignment="1">
      <alignment horizontal="center" vertical="center"/>
    </xf>
    <xf numFmtId="0" fontId="42" fillId="0" borderId="0" xfId="6" applyFont="1" applyAlignment="1">
      <alignment horizontal="center" vertical="center"/>
    </xf>
    <xf numFmtId="0" fontId="14" fillId="0" borderId="44" xfId="6" applyFont="1" applyFill="1" applyBorder="1" applyAlignment="1">
      <alignment horizontal="center" vertical="center" wrapText="1"/>
    </xf>
    <xf numFmtId="0" fontId="14" fillId="0" borderId="45" xfId="6" applyFont="1" applyFill="1" applyBorder="1" applyAlignment="1">
      <alignment horizontal="center" vertical="center"/>
    </xf>
    <xf numFmtId="0" fontId="14" fillId="0" borderId="47" xfId="6" applyFont="1" applyFill="1" applyBorder="1" applyAlignment="1">
      <alignment horizontal="center" vertical="center"/>
    </xf>
    <xf numFmtId="0" fontId="14" fillId="0" borderId="48" xfId="6" applyFont="1" applyFill="1" applyBorder="1" applyAlignment="1">
      <alignment horizontal="center" vertical="center"/>
    </xf>
    <xf numFmtId="0" fontId="14" fillId="0" borderId="46" xfId="6" applyFont="1" applyFill="1" applyBorder="1" applyAlignment="1">
      <alignment horizontal="center" vertical="center"/>
    </xf>
    <xf numFmtId="0" fontId="14" fillId="0" borderId="49" xfId="6" applyFont="1" applyFill="1" applyBorder="1" applyAlignment="1">
      <alignment horizontal="center" vertical="center"/>
    </xf>
    <xf numFmtId="0" fontId="14" fillId="0" borderId="35" xfId="6" applyFont="1" applyFill="1" applyBorder="1" applyAlignment="1">
      <alignment horizontal="center" vertical="center" wrapText="1"/>
    </xf>
    <xf numFmtId="0" fontId="14" fillId="0" borderId="34" xfId="6" applyFont="1" applyFill="1" applyBorder="1" applyAlignment="1">
      <alignment horizontal="center" vertical="center" wrapText="1"/>
    </xf>
    <xf numFmtId="0" fontId="8" fillId="9" borderId="172" xfId="6" applyFont="1" applyFill="1" applyBorder="1" applyAlignment="1">
      <alignment horizontal="left" vertical="center" textRotation="255"/>
    </xf>
    <xf numFmtId="0" fontId="8" fillId="9" borderId="173" xfId="6" applyFont="1" applyFill="1" applyBorder="1" applyAlignment="1"/>
    <xf numFmtId="178" fontId="51" fillId="7" borderId="175" xfId="6" applyNumberFormat="1" applyFont="1" applyFill="1" applyBorder="1" applyAlignment="1">
      <alignment horizontal="right" vertical="center"/>
    </xf>
    <xf numFmtId="178" fontId="51" fillId="7" borderId="180" xfId="6" applyNumberFormat="1" applyFont="1" applyFill="1" applyBorder="1" applyAlignment="1">
      <alignment horizontal="right" vertical="center"/>
    </xf>
    <xf numFmtId="0" fontId="8" fillId="9" borderId="176" xfId="6" applyFont="1" applyFill="1" applyBorder="1" applyAlignment="1"/>
    <xf numFmtId="0" fontId="8" fillId="9" borderId="177" xfId="6" applyFont="1" applyFill="1" applyBorder="1" applyAlignment="1"/>
    <xf numFmtId="0" fontId="8" fillId="9" borderId="179" xfId="6" applyFont="1" applyFill="1" applyBorder="1" applyAlignment="1"/>
    <xf numFmtId="0" fontId="8" fillId="9" borderId="107" xfId="6" applyFont="1" applyFill="1" applyBorder="1" applyAlignment="1"/>
    <xf numFmtId="0" fontId="12" fillId="6" borderId="0" xfId="6" applyFont="1" applyFill="1" applyAlignment="1">
      <alignment vertical="top"/>
    </xf>
    <xf numFmtId="3" fontId="12" fillId="6" borderId="0" xfId="7" applyNumberFormat="1" applyFont="1" applyFill="1" applyBorder="1" applyAlignment="1">
      <alignment horizontal="left" vertical="top"/>
    </xf>
    <xf numFmtId="0" fontId="14" fillId="0" borderId="2" xfId="6" applyFont="1" applyBorder="1" applyAlignment="1">
      <alignment horizontal="center" vertical="center"/>
    </xf>
    <xf numFmtId="0" fontId="14" fillId="0" borderId="4" xfId="6" applyFont="1" applyBorder="1" applyAlignment="1">
      <alignment horizontal="center" vertical="center"/>
    </xf>
    <xf numFmtId="0" fontId="42" fillId="0" borderId="2" xfId="6" applyFont="1" applyBorder="1" applyAlignment="1">
      <alignment horizontal="center" vertical="center"/>
    </xf>
    <xf numFmtId="0" fontId="42" fillId="0" borderId="4" xfId="6" applyFont="1" applyBorder="1" applyAlignment="1">
      <alignment horizontal="center" vertical="center"/>
    </xf>
    <xf numFmtId="0" fontId="42" fillId="0" borderId="3" xfId="6" applyFont="1" applyBorder="1" applyAlignment="1">
      <alignment horizontal="center" vertical="center"/>
    </xf>
    <xf numFmtId="0" fontId="8" fillId="0" borderId="64" xfId="6" applyFont="1" applyBorder="1" applyAlignment="1">
      <alignment horizontal="center" vertical="center"/>
    </xf>
    <xf numFmtId="0" fontId="8" fillId="0" borderId="146" xfId="6" applyFont="1" applyBorder="1" applyAlignment="1">
      <alignment horizontal="center" vertical="center"/>
    </xf>
    <xf numFmtId="0" fontId="8" fillId="0" borderId="64" xfId="6" applyFont="1" applyBorder="1" applyAlignment="1">
      <alignment horizontal="center" vertical="center" wrapText="1"/>
    </xf>
    <xf numFmtId="0" fontId="8" fillId="0" borderId="146" xfId="6" applyFont="1" applyBorder="1" applyAlignment="1">
      <alignment horizontal="center" vertical="center" wrapText="1"/>
    </xf>
    <xf numFmtId="0" fontId="14" fillId="0" borderId="64" xfId="6" applyFont="1" applyBorder="1" applyAlignment="1">
      <alignment horizontal="center" vertical="center"/>
    </xf>
    <xf numFmtId="0" fontId="14" fillId="0" borderId="146" xfId="6" applyFont="1" applyBorder="1" applyAlignment="1">
      <alignment horizontal="center" vertical="center"/>
    </xf>
    <xf numFmtId="0" fontId="55" fillId="0" borderId="0" xfId="6" applyFont="1" applyFill="1" applyAlignment="1">
      <alignment vertical="top"/>
    </xf>
    <xf numFmtId="0" fontId="53" fillId="7" borderId="0" xfId="6" applyFont="1" applyFill="1" applyAlignment="1">
      <alignment horizontal="center"/>
    </xf>
    <xf numFmtId="0" fontId="56" fillId="4" borderId="64" xfId="6" applyFont="1" applyFill="1" applyBorder="1" applyAlignment="1">
      <alignment horizontal="center" vertical="center"/>
    </xf>
    <xf numFmtId="0" fontId="56" fillId="4" borderId="5" xfId="6" applyFont="1" applyFill="1" applyBorder="1" applyAlignment="1">
      <alignment horizontal="center" vertical="center"/>
    </xf>
    <xf numFmtId="0" fontId="56" fillId="4" borderId="64" xfId="6" applyFont="1" applyFill="1" applyBorder="1" applyAlignment="1">
      <alignment horizontal="center" vertical="center" wrapText="1"/>
    </xf>
    <xf numFmtId="0" fontId="56" fillId="4" borderId="5" xfId="6" applyFont="1" applyFill="1" applyBorder="1" applyAlignment="1">
      <alignment horizontal="center" vertical="center" wrapText="1"/>
    </xf>
    <xf numFmtId="0" fontId="56" fillId="4" borderId="2" xfId="6" applyFont="1" applyFill="1" applyBorder="1" applyAlignment="1">
      <alignment horizontal="center" vertical="center" wrapText="1"/>
    </xf>
    <xf numFmtId="0" fontId="56" fillId="4" borderId="3" xfId="6" applyFont="1" applyFill="1" applyBorder="1" applyAlignment="1">
      <alignment horizontal="center" vertical="center" wrapText="1"/>
    </xf>
    <xf numFmtId="0" fontId="57" fillId="0" borderId="4" xfId="6" applyFont="1" applyFill="1" applyBorder="1" applyAlignment="1">
      <alignment horizontal="left" vertical="center"/>
    </xf>
    <xf numFmtId="0" fontId="57" fillId="0" borderId="3" xfId="6" applyFont="1" applyFill="1" applyBorder="1" applyAlignment="1">
      <alignment horizontal="left" vertical="center"/>
    </xf>
    <xf numFmtId="0" fontId="55" fillId="0" borderId="0" xfId="6" applyFont="1" applyFill="1"/>
    <xf numFmtId="3" fontId="55" fillId="0" borderId="0" xfId="7" applyNumberFormat="1" applyFont="1" applyFill="1" applyBorder="1" applyAlignment="1">
      <alignment horizontal="left" vertical="top"/>
    </xf>
    <xf numFmtId="0" fontId="71" fillId="2" borderId="188" xfId="6" applyFont="1" applyFill="1" applyBorder="1" applyAlignment="1">
      <alignment horizontal="center" vertical="center"/>
    </xf>
    <xf numFmtId="0" fontId="71" fillId="2" borderId="248" xfId="6" applyFont="1" applyFill="1" applyBorder="1" applyAlignment="1">
      <alignment horizontal="center" vertical="center"/>
    </xf>
    <xf numFmtId="0" fontId="71" fillId="2" borderId="190" xfId="6" applyFont="1" applyFill="1" applyBorder="1" applyAlignment="1">
      <alignment horizontal="center" vertical="center"/>
    </xf>
    <xf numFmtId="0" fontId="107" fillId="0" borderId="204" xfId="6" applyFont="1" applyFill="1" applyBorder="1" applyAlignment="1">
      <alignment horizontal="center" vertical="center"/>
    </xf>
    <xf numFmtId="0" fontId="107" fillId="0" borderId="205" xfId="6" applyFont="1" applyFill="1" applyBorder="1" applyAlignment="1">
      <alignment horizontal="center" vertical="center"/>
    </xf>
    <xf numFmtId="187" fontId="73" fillId="7" borderId="0" xfId="6" applyNumberFormat="1" applyFont="1" applyFill="1" applyBorder="1" applyAlignment="1">
      <alignment vertical="center" shrinkToFit="1"/>
    </xf>
    <xf numFmtId="0" fontId="10" fillId="7" borderId="192" xfId="6" applyFont="1" applyFill="1" applyBorder="1" applyAlignment="1">
      <alignment horizontal="center" vertical="center" wrapText="1"/>
    </xf>
    <xf numFmtId="0" fontId="10" fillId="7" borderId="179" xfId="6" applyFont="1" applyFill="1" applyBorder="1" applyAlignment="1">
      <alignment horizontal="center" vertical="center" wrapText="1"/>
    </xf>
    <xf numFmtId="0" fontId="10" fillId="7" borderId="191" xfId="6" applyFont="1" applyFill="1" applyBorder="1" applyAlignment="1">
      <alignment horizontal="center" vertical="center" wrapText="1"/>
    </xf>
    <xf numFmtId="0" fontId="10" fillId="7" borderId="303" xfId="6" applyFont="1" applyFill="1" applyBorder="1" applyAlignment="1">
      <alignment horizontal="center" vertical="center" wrapText="1"/>
    </xf>
    <xf numFmtId="0" fontId="10" fillId="0" borderId="204" xfId="6" applyFont="1" applyFill="1" applyBorder="1" applyAlignment="1">
      <alignment horizontal="center" vertical="center"/>
    </xf>
    <xf numFmtId="0" fontId="10" fillId="0" borderId="205" xfId="6" applyFont="1" applyFill="1" applyBorder="1" applyAlignment="1">
      <alignment horizontal="center" vertical="center"/>
    </xf>
    <xf numFmtId="3" fontId="70" fillId="7" borderId="0" xfId="7" applyNumberFormat="1" applyFont="1" applyFill="1" applyBorder="1" applyAlignment="1">
      <alignment horizontal="center" vertical="center"/>
    </xf>
    <xf numFmtId="0" fontId="70" fillId="7" borderId="0" xfId="6" applyFont="1" applyFill="1" applyBorder="1" applyAlignment="1">
      <alignment horizontal="center" vertical="center"/>
    </xf>
    <xf numFmtId="0" fontId="71" fillId="2" borderId="204" xfId="6" applyFont="1" applyFill="1" applyBorder="1" applyAlignment="1">
      <alignment horizontal="center" vertical="center" wrapText="1"/>
    </xf>
    <xf numFmtId="0" fontId="71" fillId="2" borderId="189" xfId="6" applyFont="1" applyFill="1" applyBorder="1" applyAlignment="1">
      <alignment horizontal="center" vertical="center" wrapText="1"/>
    </xf>
    <xf numFmtId="0" fontId="71" fillId="2" borderId="205" xfId="6" applyFont="1" applyFill="1" applyBorder="1" applyAlignment="1">
      <alignment horizontal="center" vertical="center" wrapText="1"/>
    </xf>
    <xf numFmtId="0" fontId="71" fillId="2" borderId="204" xfId="6" applyFont="1" applyFill="1" applyBorder="1" applyAlignment="1">
      <alignment horizontal="center" vertical="center"/>
    </xf>
    <xf numFmtId="0" fontId="71" fillId="2" borderId="189" xfId="6" applyFont="1" applyFill="1" applyBorder="1" applyAlignment="1">
      <alignment horizontal="center" vertical="center"/>
    </xf>
    <xf numFmtId="0" fontId="71" fillId="2" borderId="205" xfId="6" applyFont="1" applyFill="1" applyBorder="1" applyAlignment="1">
      <alignment horizontal="center" vertical="center"/>
    </xf>
    <xf numFmtId="0" fontId="10" fillId="2" borderId="362" xfId="6" applyFont="1" applyFill="1" applyBorder="1" applyAlignment="1">
      <alignment horizontal="center" vertical="center" wrapText="1"/>
    </xf>
    <xf numFmtId="0" fontId="10" fillId="2" borderId="363" xfId="6" applyFont="1" applyFill="1" applyBorder="1" applyAlignment="1">
      <alignment horizontal="center" vertical="center" wrapText="1"/>
    </xf>
    <xf numFmtId="0" fontId="34" fillId="2" borderId="362" xfId="6" applyFont="1" applyFill="1" applyBorder="1" applyAlignment="1">
      <alignment horizontal="center" vertical="center"/>
    </xf>
    <xf numFmtId="0" fontId="34" fillId="2" borderId="364" xfId="6" applyFont="1" applyFill="1" applyBorder="1" applyAlignment="1">
      <alignment horizontal="center" vertical="center"/>
    </xf>
    <xf numFmtId="0" fontId="34" fillId="2" borderId="363" xfId="6" applyFont="1" applyFill="1" applyBorder="1" applyAlignment="1">
      <alignment horizontal="center" vertical="center"/>
    </xf>
    <xf numFmtId="0" fontId="71" fillId="2" borderId="31" xfId="6" applyFont="1" applyFill="1" applyBorder="1" applyAlignment="1">
      <alignment horizontal="center" vertical="center"/>
    </xf>
    <xf numFmtId="0" fontId="71" fillId="2" borderId="58" xfId="6" applyFont="1" applyFill="1" applyBorder="1" applyAlignment="1">
      <alignment horizontal="center" vertical="center"/>
    </xf>
    <xf numFmtId="0" fontId="71" fillId="2" borderId="213" xfId="6" applyFont="1" applyFill="1" applyBorder="1" applyAlignment="1">
      <alignment horizontal="center" vertical="center"/>
    </xf>
    <xf numFmtId="0" fontId="71" fillId="2" borderId="39" xfId="6" applyFont="1" applyFill="1" applyBorder="1" applyAlignment="1">
      <alignment horizontal="center" vertical="center"/>
    </xf>
    <xf numFmtId="0" fontId="71" fillId="2" borderId="36" xfId="6" applyFont="1" applyFill="1" applyBorder="1" applyAlignment="1">
      <alignment horizontal="center" vertical="center"/>
    </xf>
    <xf numFmtId="0" fontId="71" fillId="2" borderId="114" xfId="6" applyFont="1" applyFill="1" applyBorder="1" applyAlignment="1">
      <alignment horizontal="center" vertical="center"/>
    </xf>
    <xf numFmtId="0" fontId="8" fillId="7" borderId="0" xfId="11" applyFont="1" applyFill="1" applyBorder="1" applyAlignment="1">
      <alignment vertical="top" shrinkToFit="1"/>
    </xf>
    <xf numFmtId="0" fontId="8" fillId="7" borderId="0" xfId="11" applyFont="1" applyFill="1" applyBorder="1" applyAlignment="1">
      <alignment horizontal="left" vertical="top"/>
    </xf>
    <xf numFmtId="0" fontId="8" fillId="7" borderId="0" xfId="11" applyFont="1" applyFill="1" applyBorder="1" applyAlignment="1">
      <alignment horizontal="left" vertical="top" shrinkToFit="1"/>
    </xf>
    <xf numFmtId="178" fontId="14" fillId="0" borderId="2" xfId="11" applyNumberFormat="1" applyFont="1" applyFill="1" applyBorder="1" applyAlignment="1">
      <alignment horizontal="center" vertical="center" wrapText="1"/>
    </xf>
    <xf numFmtId="178" fontId="14" fillId="0" borderId="3" xfId="11" applyNumberFormat="1" applyFont="1" applyFill="1" applyBorder="1" applyAlignment="1">
      <alignment horizontal="center" vertical="center" wrapText="1"/>
    </xf>
    <xf numFmtId="178" fontId="12" fillId="0" borderId="140" xfId="11" applyNumberFormat="1" applyFont="1" applyFill="1" applyBorder="1" applyAlignment="1">
      <alignment horizontal="left" vertical="center" wrapText="1"/>
    </xf>
    <xf numFmtId="178" fontId="12" fillId="0" borderId="65" xfId="11" applyNumberFormat="1" applyFont="1" applyFill="1" applyBorder="1" applyAlignment="1">
      <alignment horizontal="left" vertical="center" wrapText="1"/>
    </xf>
    <xf numFmtId="178" fontId="12" fillId="0" borderId="41" xfId="11" applyNumberFormat="1" applyFont="1" applyFill="1" applyBorder="1" applyAlignment="1">
      <alignment horizontal="left" vertical="center" wrapText="1"/>
    </xf>
    <xf numFmtId="178" fontId="12" fillId="0" borderId="163" xfId="11" applyNumberFormat="1" applyFont="1" applyFill="1" applyBorder="1" applyAlignment="1">
      <alignment horizontal="left" vertical="center" wrapText="1"/>
    </xf>
    <xf numFmtId="178" fontId="14" fillId="7" borderId="140" xfId="11" applyNumberFormat="1" applyFont="1" applyFill="1" applyBorder="1" applyAlignment="1">
      <alignment horizontal="center" vertical="center" wrapText="1"/>
    </xf>
    <xf numFmtId="178" fontId="14" fillId="7" borderId="65" xfId="11" applyNumberFormat="1" applyFont="1" applyFill="1" applyBorder="1" applyAlignment="1">
      <alignment horizontal="center" vertical="center" wrapText="1"/>
    </xf>
    <xf numFmtId="182" fontId="7" fillId="7" borderId="2" xfId="11" applyNumberFormat="1" applyFont="1" applyFill="1" applyBorder="1" applyAlignment="1">
      <alignment horizontal="center" vertical="center" shrinkToFit="1"/>
    </xf>
    <xf numFmtId="182" fontId="14" fillId="7" borderId="3" xfId="11" applyNumberFormat="1" applyFont="1" applyFill="1" applyBorder="1" applyAlignment="1">
      <alignment horizontal="center" vertical="center" shrinkToFit="1"/>
    </xf>
    <xf numFmtId="178" fontId="14" fillId="7" borderId="2" xfId="11" applyNumberFormat="1" applyFont="1" applyFill="1" applyBorder="1" applyAlignment="1">
      <alignment horizontal="left" vertical="center" shrinkToFit="1"/>
    </xf>
    <xf numFmtId="178" fontId="14" fillId="7" borderId="4" xfId="11" applyNumberFormat="1" applyFont="1" applyFill="1" applyBorder="1" applyAlignment="1">
      <alignment horizontal="left" vertical="center" shrinkToFit="1"/>
    </xf>
    <xf numFmtId="178" fontId="14" fillId="7" borderId="3" xfId="11" applyNumberFormat="1" applyFont="1" applyFill="1" applyBorder="1" applyAlignment="1">
      <alignment horizontal="left" vertical="center" shrinkToFit="1"/>
    </xf>
    <xf numFmtId="0" fontId="8" fillId="7" borderId="131" xfId="11" applyFont="1" applyFill="1" applyBorder="1" applyAlignment="1">
      <alignment horizontal="left" vertical="top" shrinkToFit="1"/>
    </xf>
    <xf numFmtId="0" fontId="103" fillId="0" borderId="0" xfId="0" applyFont="1" applyAlignment="1">
      <alignment horizontal="center" vertical="center"/>
    </xf>
    <xf numFmtId="0" fontId="14" fillId="2" borderId="140" xfId="11" applyFont="1" applyFill="1" applyBorder="1" applyAlignment="1">
      <alignment horizontal="center" vertical="center"/>
    </xf>
    <xf numFmtId="0" fontId="14" fillId="2" borderId="131" xfId="11" applyFont="1" applyFill="1" applyBorder="1" applyAlignment="1">
      <alignment horizontal="center" vertical="center"/>
    </xf>
    <xf numFmtId="0" fontId="14" fillId="2" borderId="65" xfId="11" applyFont="1" applyFill="1" applyBorder="1" applyAlignment="1">
      <alignment horizontal="center" vertical="center"/>
    </xf>
    <xf numFmtId="0" fontId="14" fillId="2" borderId="41" xfId="11" applyFont="1" applyFill="1" applyBorder="1" applyAlignment="1">
      <alignment horizontal="center" vertical="center"/>
    </xf>
    <xf numFmtId="0" fontId="14" fillId="2" borderId="10" xfId="11" applyFont="1" applyFill="1" applyBorder="1" applyAlignment="1">
      <alignment horizontal="center" vertical="center"/>
    </xf>
    <xf numFmtId="0" fontId="14" fillId="2" borderId="163" xfId="11" applyFont="1" applyFill="1" applyBorder="1" applyAlignment="1">
      <alignment horizontal="center" vertical="center"/>
    </xf>
    <xf numFmtId="178" fontId="14" fillId="2" borderId="1" xfId="11" applyNumberFormat="1" applyFont="1" applyFill="1" applyBorder="1" applyAlignment="1">
      <alignment horizontal="center" vertical="center" shrinkToFit="1"/>
    </xf>
    <xf numFmtId="178" fontId="14" fillId="2" borderId="140" xfId="11" applyNumberFormat="1" applyFont="1" applyFill="1" applyBorder="1" applyAlignment="1">
      <alignment horizontal="center" vertical="center"/>
    </xf>
    <xf numFmtId="178" fontId="14" fillId="2" borderId="65" xfId="11" applyNumberFormat="1" applyFont="1" applyFill="1" applyBorder="1" applyAlignment="1">
      <alignment horizontal="center" vertical="center"/>
    </xf>
    <xf numFmtId="178" fontId="14" fillId="2" borderId="41" xfId="11" applyNumberFormat="1" applyFont="1" applyFill="1" applyBorder="1" applyAlignment="1">
      <alignment horizontal="center" vertical="center"/>
    </xf>
    <xf numFmtId="178" fontId="14" fillId="2" borderId="163" xfId="11" applyNumberFormat="1" applyFont="1" applyFill="1" applyBorder="1" applyAlignment="1">
      <alignment horizontal="center" vertical="center"/>
    </xf>
    <xf numFmtId="177" fontId="14" fillId="2" borderId="64" xfId="11" applyNumberFormat="1" applyFont="1" applyFill="1" applyBorder="1" applyAlignment="1">
      <alignment horizontal="center" vertical="center" wrapText="1"/>
    </xf>
    <xf numFmtId="177" fontId="14" fillId="2" borderId="5" xfId="11" applyNumberFormat="1" applyFont="1" applyFill="1" applyBorder="1" applyAlignment="1">
      <alignment horizontal="center" vertical="center" wrapText="1"/>
    </xf>
    <xf numFmtId="0" fontId="14" fillId="2" borderId="64" xfId="11" applyFont="1" applyFill="1" applyBorder="1" applyAlignment="1">
      <alignment horizontal="center" vertical="center"/>
    </xf>
    <xf numFmtId="0" fontId="14" fillId="2" borderId="5" xfId="11" applyFont="1" applyFill="1" applyBorder="1" applyAlignment="1">
      <alignment horizontal="center" vertical="center"/>
    </xf>
    <xf numFmtId="182" fontId="7" fillId="7" borderId="14" xfId="11" applyNumberFormat="1" applyFont="1" applyFill="1" applyBorder="1" applyAlignment="1">
      <alignment horizontal="center" vertical="center" shrinkToFit="1"/>
    </xf>
    <xf numFmtId="182" fontId="14" fillId="7" borderId="151" xfId="11" applyNumberFormat="1" applyFont="1" applyFill="1" applyBorder="1" applyAlignment="1">
      <alignment horizontal="center" vertical="center" shrinkToFit="1"/>
    </xf>
    <xf numFmtId="182" fontId="7" fillId="7" borderId="18" xfId="11" applyNumberFormat="1" applyFont="1" applyFill="1" applyBorder="1" applyAlignment="1">
      <alignment horizontal="center" vertical="center" shrinkToFit="1"/>
    </xf>
    <xf numFmtId="182" fontId="7" fillId="7" borderId="168" xfId="11" applyNumberFormat="1" applyFont="1" applyFill="1" applyBorder="1" applyAlignment="1">
      <alignment horizontal="center" vertical="center" shrinkToFit="1"/>
    </xf>
    <xf numFmtId="178" fontId="14" fillId="0" borderId="64" xfId="11" applyNumberFormat="1" applyFont="1" applyFill="1" applyBorder="1" applyAlignment="1">
      <alignment horizontal="center" vertical="center" textRotation="255" wrapText="1"/>
    </xf>
    <xf numFmtId="178" fontId="14" fillId="0" borderId="124" xfId="11" applyNumberFormat="1" applyFont="1" applyFill="1" applyBorder="1" applyAlignment="1">
      <alignment horizontal="center" vertical="center" textRotation="255" wrapText="1"/>
    </xf>
    <xf numFmtId="178" fontId="14" fillId="0" borderId="5" xfId="11" applyNumberFormat="1" applyFont="1" applyFill="1" applyBorder="1" applyAlignment="1">
      <alignment horizontal="center" vertical="center" textRotation="255" wrapText="1"/>
    </xf>
    <xf numFmtId="178" fontId="14" fillId="0" borderId="64" xfId="11" applyNumberFormat="1" applyFont="1" applyFill="1" applyBorder="1" applyAlignment="1">
      <alignment vertical="center" wrapText="1"/>
    </xf>
    <xf numFmtId="178" fontId="14" fillId="0" borderId="5" xfId="11" applyNumberFormat="1" applyFont="1" applyFill="1" applyBorder="1" applyAlignment="1">
      <alignment vertical="center" wrapText="1"/>
    </xf>
    <xf numFmtId="178" fontId="14" fillId="7" borderId="140" xfId="11" applyNumberFormat="1" applyFont="1" applyFill="1" applyBorder="1" applyAlignment="1">
      <alignment horizontal="left" vertical="center" wrapText="1"/>
    </xf>
    <xf numFmtId="178" fontId="14" fillId="7" borderId="65" xfId="11" applyNumberFormat="1" applyFont="1" applyFill="1" applyBorder="1" applyAlignment="1">
      <alignment horizontal="left" vertical="center" wrapText="1"/>
    </xf>
    <xf numFmtId="178" fontId="14" fillId="7" borderId="64" xfId="11" applyNumberFormat="1" applyFont="1" applyFill="1" applyBorder="1" applyAlignment="1">
      <alignment horizontal="center" vertical="center" wrapText="1"/>
    </xf>
    <xf numFmtId="178" fontId="14" fillId="7" borderId="124" xfId="11" applyNumberFormat="1" applyFont="1" applyFill="1" applyBorder="1" applyAlignment="1">
      <alignment horizontal="center" vertical="center" wrapText="1"/>
    </xf>
    <xf numFmtId="178" fontId="14" fillId="7" borderId="5" xfId="11" applyNumberFormat="1" applyFont="1" applyFill="1" applyBorder="1" applyAlignment="1">
      <alignment horizontal="center" vertical="center" wrapText="1"/>
    </xf>
    <xf numFmtId="178" fontId="14" fillId="7" borderId="2" xfId="11" applyNumberFormat="1" applyFont="1" applyFill="1" applyBorder="1" applyAlignment="1">
      <alignment horizontal="left" vertical="center" wrapText="1"/>
    </xf>
    <xf numFmtId="178" fontId="14" fillId="7" borderId="4" xfId="11" applyNumberFormat="1" applyFont="1" applyFill="1" applyBorder="1" applyAlignment="1">
      <alignment horizontal="left" vertical="center" wrapText="1"/>
    </xf>
    <xf numFmtId="178" fontId="14" fillId="7" borderId="3" xfId="11" applyNumberFormat="1" applyFont="1" applyFill="1" applyBorder="1" applyAlignment="1">
      <alignment horizontal="left" vertical="center" wrapText="1"/>
    </xf>
    <xf numFmtId="181" fontId="65" fillId="9" borderId="164" xfId="12" applyNumberFormat="1" applyFont="1" applyFill="1" applyBorder="1" applyAlignment="1">
      <alignment horizontal="center" vertical="center"/>
    </xf>
    <xf numFmtId="181" fontId="65" fillId="9" borderId="9" xfId="12" applyNumberFormat="1" applyFont="1" applyFill="1" applyBorder="1" applyAlignment="1">
      <alignment horizontal="center" vertical="center"/>
    </xf>
    <xf numFmtId="178" fontId="14" fillId="7" borderId="2" xfId="11" applyNumberFormat="1" applyFont="1" applyFill="1" applyBorder="1" applyAlignment="1">
      <alignment horizontal="left" vertical="center"/>
    </xf>
    <xf numFmtId="178" fontId="14" fillId="7" borderId="4" xfId="11" applyNumberFormat="1" applyFont="1" applyFill="1" applyBorder="1" applyAlignment="1">
      <alignment horizontal="left" vertical="center"/>
    </xf>
    <xf numFmtId="178" fontId="14" fillId="7" borderId="3" xfId="11" applyNumberFormat="1" applyFont="1" applyFill="1" applyBorder="1" applyAlignment="1">
      <alignment horizontal="left" vertical="center"/>
    </xf>
    <xf numFmtId="181" fontId="65" fillId="7" borderId="164" xfId="12" applyNumberFormat="1" applyFont="1" applyFill="1" applyBorder="1" applyAlignment="1">
      <alignment horizontal="center" vertical="center"/>
    </xf>
    <xf numFmtId="181" fontId="65" fillId="7" borderId="9" xfId="12" applyNumberFormat="1" applyFont="1" applyFill="1" applyBorder="1" applyAlignment="1">
      <alignment horizontal="center" vertical="center"/>
    </xf>
    <xf numFmtId="181" fontId="65" fillId="7" borderId="120" xfId="12" applyNumberFormat="1" applyFont="1" applyFill="1" applyBorder="1" applyAlignment="1">
      <alignment horizontal="center" vertical="center"/>
    </xf>
    <xf numFmtId="181" fontId="65" fillId="7" borderId="119" xfId="12" applyNumberFormat="1" applyFont="1" applyFill="1" applyBorder="1" applyAlignment="1">
      <alignment horizontal="center" vertical="center"/>
    </xf>
    <xf numFmtId="38" fontId="14" fillId="0" borderId="120" xfId="10" applyFont="1" applyFill="1" applyBorder="1" applyAlignment="1">
      <alignment horizontal="right" vertical="center" wrapText="1"/>
    </xf>
    <xf numFmtId="38" fontId="14" fillId="0" borderId="119" xfId="10" applyFont="1" applyFill="1" applyBorder="1" applyAlignment="1">
      <alignment horizontal="right" vertical="center" wrapText="1"/>
    </xf>
    <xf numFmtId="38" fontId="14" fillId="9" borderId="152" xfId="10" applyFont="1" applyFill="1" applyBorder="1" applyAlignment="1">
      <alignment horizontal="right" vertical="center" wrapText="1"/>
    </xf>
    <xf numFmtId="38" fontId="14" fillId="9" borderId="157" xfId="10" applyFont="1" applyFill="1" applyBorder="1" applyAlignment="1">
      <alignment horizontal="right" vertical="center" wrapText="1"/>
    </xf>
    <xf numFmtId="38" fontId="14" fillId="0" borderId="164" xfId="10" applyFont="1" applyFill="1" applyBorder="1" applyAlignment="1">
      <alignment horizontal="right" vertical="center" wrapText="1"/>
    </xf>
    <xf numFmtId="38" fontId="14" fillId="0" borderId="9" xfId="10" applyFont="1" applyFill="1" applyBorder="1" applyAlignment="1">
      <alignment horizontal="right" vertical="center" wrapText="1"/>
    </xf>
    <xf numFmtId="178" fontId="14" fillId="7" borderId="14" xfId="11" applyNumberFormat="1" applyFont="1" applyFill="1" applyBorder="1" applyAlignment="1">
      <alignment horizontal="left" vertical="center"/>
    </xf>
    <xf numFmtId="178" fontId="14" fillId="7" borderId="151" xfId="11" applyNumberFormat="1" applyFont="1" applyFill="1" applyBorder="1" applyAlignment="1">
      <alignment horizontal="left" vertical="center"/>
    </xf>
    <xf numFmtId="0" fontId="14" fillId="0" borderId="64" xfId="11" applyFont="1" applyFill="1" applyBorder="1" applyAlignment="1">
      <alignment horizontal="center" vertical="center" wrapText="1"/>
    </xf>
    <xf numFmtId="0" fontId="14" fillId="0" borderId="5" xfId="11" applyFont="1" applyFill="1" applyBorder="1" applyAlignment="1">
      <alignment horizontal="center" vertical="center" wrapText="1"/>
    </xf>
    <xf numFmtId="178" fontId="14" fillId="7" borderId="140" xfId="11" applyNumberFormat="1" applyFont="1" applyFill="1" applyBorder="1" applyAlignment="1">
      <alignment horizontal="left" vertical="center"/>
    </xf>
    <xf numFmtId="178" fontId="14" fillId="7" borderId="131" xfId="11" applyNumberFormat="1" applyFont="1" applyFill="1" applyBorder="1" applyAlignment="1">
      <alignment horizontal="left" vertical="center"/>
    </xf>
    <xf numFmtId="178" fontId="14" fillId="7" borderId="65" xfId="11" applyNumberFormat="1" applyFont="1" applyFill="1" applyBorder="1" applyAlignment="1">
      <alignment horizontal="left" vertical="center"/>
    </xf>
    <xf numFmtId="38" fontId="14" fillId="0" borderId="152" xfId="10" applyFont="1" applyFill="1" applyBorder="1" applyAlignment="1">
      <alignment horizontal="right" vertical="center" wrapText="1"/>
    </xf>
    <xf numFmtId="38" fontId="14" fillId="0" borderId="157" xfId="10" applyFont="1" applyFill="1" applyBorder="1" applyAlignment="1">
      <alignment horizontal="right" vertical="center" wrapText="1"/>
    </xf>
    <xf numFmtId="0" fontId="14" fillId="0" borderId="1" xfId="11" applyFont="1" applyFill="1" applyBorder="1" applyAlignment="1">
      <alignment horizontal="center" vertical="center" wrapText="1"/>
    </xf>
    <xf numFmtId="38" fontId="14" fillId="9" borderId="14" xfId="10" applyFont="1" applyFill="1" applyBorder="1" applyAlignment="1">
      <alignment horizontal="center" vertical="center" wrapText="1"/>
    </xf>
    <xf numFmtId="38" fontId="14" fillId="9" borderId="151" xfId="10" applyFont="1" applyFill="1" applyBorder="1" applyAlignment="1">
      <alignment horizontal="center" vertical="center" wrapText="1"/>
    </xf>
    <xf numFmtId="38" fontId="14" fillId="9" borderId="18" xfId="10" applyFont="1" applyFill="1" applyBorder="1" applyAlignment="1">
      <alignment horizontal="center" vertical="center" wrapText="1"/>
    </xf>
    <xf numFmtId="38" fontId="14" fillId="9" borderId="168" xfId="10" applyFont="1" applyFill="1" applyBorder="1" applyAlignment="1">
      <alignment horizontal="center" vertical="center" wrapText="1"/>
    </xf>
    <xf numFmtId="177" fontId="14" fillId="2" borderId="2" xfId="11" applyNumberFormat="1" applyFont="1" applyFill="1" applyBorder="1" applyAlignment="1">
      <alignment horizontal="center" vertical="center" wrapText="1"/>
    </xf>
    <xf numFmtId="177" fontId="14" fillId="2" borderId="3" xfId="11" applyNumberFormat="1" applyFont="1" applyFill="1" applyBorder="1" applyAlignment="1">
      <alignment horizontal="center" vertical="center" wrapText="1"/>
    </xf>
    <xf numFmtId="0" fontId="52" fillId="7" borderId="0" xfId="11" applyFont="1" applyFill="1" applyBorder="1" applyAlignment="1">
      <alignment horizontal="left" vertical="top" shrinkToFit="1"/>
    </xf>
    <xf numFmtId="0" fontId="105" fillId="0" borderId="0" xfId="11" applyFont="1" applyFill="1" applyAlignment="1">
      <alignment horizontal="center" vertical="center"/>
    </xf>
    <xf numFmtId="0" fontId="52" fillId="7" borderId="131" xfId="11" applyFont="1" applyFill="1" applyBorder="1" applyAlignment="1">
      <alignment horizontal="left" vertical="top" shrinkToFit="1"/>
    </xf>
    <xf numFmtId="0" fontId="52" fillId="7" borderId="0" xfId="11" applyFont="1" applyFill="1" applyBorder="1" applyAlignment="1">
      <alignment vertical="top" shrinkToFit="1"/>
    </xf>
    <xf numFmtId="0" fontId="52" fillId="7" borderId="0" xfId="11" applyFont="1" applyFill="1" applyBorder="1" applyAlignment="1">
      <alignment horizontal="left" vertical="top"/>
    </xf>
  </cellXfs>
  <cellStyles count="23">
    <cellStyle name="パーセント 2" xfId="8"/>
    <cellStyle name="桁区切り" xfId="22" builtinId="6"/>
    <cellStyle name="桁区切り 2" xfId="7"/>
    <cellStyle name="桁区切り 5" xfId="10"/>
    <cellStyle name="標準" xfId="0" builtinId="0"/>
    <cellStyle name="標準 14" xfId="14"/>
    <cellStyle name="標準 2" xfId="1"/>
    <cellStyle name="標準 2 2" xfId="6"/>
    <cellStyle name="標準 2 3" xfId="17"/>
    <cellStyle name="標準 2 3 2" xfId="21"/>
    <cellStyle name="標準 2 5" xfId="4"/>
    <cellStyle name="標準 3" xfId="15"/>
    <cellStyle name="標準 3 2" xfId="19"/>
    <cellStyle name="標準 4" xfId="3"/>
    <cellStyle name="標準 8 3" xfId="12"/>
    <cellStyle name="標準 9" xfId="11"/>
    <cellStyle name="標準_060318【千葉市】技術提案書様式" xfId="20"/>
    <cellStyle name="標準_081117事業計画様式" xfId="9"/>
    <cellStyle name="標準_価格審査チェックシート040826" xfId="16"/>
    <cellStyle name="標準_電力様式案R02" xfId="13"/>
    <cellStyle name="標準_湯沢雄勝_事業費内訳フォーマット" xfId="5"/>
    <cellStyle name="標準_様式2－整備内容" xfId="18"/>
    <cellStyle name="標準_様式集（Excel）黒" xfId="2"/>
  </cellStyles>
  <dxfs count="0"/>
  <tableStyles count="0" defaultTableStyle="TableStyleMedium2" defaultPivotStyle="PivotStyleLight16"/>
  <colors>
    <mruColors>
      <color rgb="FFCCFFCC"/>
      <color rgb="FFFF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76200</xdr:colOff>
      <xdr:row>26</xdr:row>
      <xdr:rowOff>0</xdr:rowOff>
    </xdr:from>
    <xdr:to>
      <xdr:col>7</xdr:col>
      <xdr:colOff>323850</xdr:colOff>
      <xdr:row>26</xdr:row>
      <xdr:rowOff>0</xdr:rowOff>
    </xdr:to>
    <xdr:sp macro="" textlink="">
      <xdr:nvSpPr>
        <xdr:cNvPr id="2" name="Text Box 1"/>
        <xdr:cNvSpPr txBox="1">
          <a:spLocks noChangeArrowheads="1"/>
        </xdr:cNvSpPr>
      </xdr:nvSpPr>
      <xdr:spPr bwMode="auto">
        <a:xfrm>
          <a:off x="5305425" y="5924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18</xdr:row>
      <xdr:rowOff>0</xdr:rowOff>
    </xdr:from>
    <xdr:to>
      <xdr:col>7</xdr:col>
      <xdr:colOff>323850</xdr:colOff>
      <xdr:row>18</xdr:row>
      <xdr:rowOff>0</xdr:rowOff>
    </xdr:to>
    <xdr:sp macro="" textlink="">
      <xdr:nvSpPr>
        <xdr:cNvPr id="3" name="Text Box 2"/>
        <xdr:cNvSpPr txBox="1">
          <a:spLocks noChangeArrowheads="1"/>
        </xdr:cNvSpPr>
      </xdr:nvSpPr>
      <xdr:spPr bwMode="auto">
        <a:xfrm>
          <a:off x="5305425" y="41338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26</xdr:row>
      <xdr:rowOff>0</xdr:rowOff>
    </xdr:from>
    <xdr:to>
      <xdr:col>7</xdr:col>
      <xdr:colOff>323850</xdr:colOff>
      <xdr:row>26</xdr:row>
      <xdr:rowOff>0</xdr:rowOff>
    </xdr:to>
    <xdr:sp macro="" textlink="">
      <xdr:nvSpPr>
        <xdr:cNvPr id="4" name="Text Box 3"/>
        <xdr:cNvSpPr txBox="1">
          <a:spLocks noChangeArrowheads="1"/>
        </xdr:cNvSpPr>
      </xdr:nvSpPr>
      <xdr:spPr bwMode="auto">
        <a:xfrm>
          <a:off x="5305425" y="5924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8</xdr:col>
      <xdr:colOff>76200</xdr:colOff>
      <xdr:row>18</xdr:row>
      <xdr:rowOff>0</xdr:rowOff>
    </xdr:from>
    <xdr:to>
      <xdr:col>8</xdr:col>
      <xdr:colOff>323850</xdr:colOff>
      <xdr:row>18</xdr:row>
      <xdr:rowOff>0</xdr:rowOff>
    </xdr:to>
    <xdr:sp macro="" textlink="">
      <xdr:nvSpPr>
        <xdr:cNvPr id="5" name="Text Box 4"/>
        <xdr:cNvSpPr txBox="1">
          <a:spLocks noChangeArrowheads="1"/>
        </xdr:cNvSpPr>
      </xdr:nvSpPr>
      <xdr:spPr bwMode="auto">
        <a:xfrm>
          <a:off x="6257925" y="41338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26</xdr:row>
      <xdr:rowOff>0</xdr:rowOff>
    </xdr:from>
    <xdr:to>
      <xdr:col>7</xdr:col>
      <xdr:colOff>323850</xdr:colOff>
      <xdr:row>26</xdr:row>
      <xdr:rowOff>0</xdr:rowOff>
    </xdr:to>
    <xdr:sp macro="" textlink="">
      <xdr:nvSpPr>
        <xdr:cNvPr id="6" name="Text Box 5"/>
        <xdr:cNvSpPr txBox="1">
          <a:spLocks noChangeArrowheads="1"/>
        </xdr:cNvSpPr>
      </xdr:nvSpPr>
      <xdr:spPr bwMode="auto">
        <a:xfrm>
          <a:off x="5305425" y="5924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18</xdr:row>
      <xdr:rowOff>0</xdr:rowOff>
    </xdr:from>
    <xdr:to>
      <xdr:col>7</xdr:col>
      <xdr:colOff>323850</xdr:colOff>
      <xdr:row>18</xdr:row>
      <xdr:rowOff>0</xdr:rowOff>
    </xdr:to>
    <xdr:sp macro="" textlink="">
      <xdr:nvSpPr>
        <xdr:cNvPr id="7" name="Text Box 2"/>
        <xdr:cNvSpPr txBox="1">
          <a:spLocks noChangeArrowheads="1"/>
        </xdr:cNvSpPr>
      </xdr:nvSpPr>
      <xdr:spPr bwMode="auto">
        <a:xfrm>
          <a:off x="5305425" y="41338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22</xdr:row>
      <xdr:rowOff>0</xdr:rowOff>
    </xdr:from>
    <xdr:to>
      <xdr:col>7</xdr:col>
      <xdr:colOff>323850</xdr:colOff>
      <xdr:row>22</xdr:row>
      <xdr:rowOff>0</xdr:rowOff>
    </xdr:to>
    <xdr:sp macro="" textlink="">
      <xdr:nvSpPr>
        <xdr:cNvPr id="8" name="Text Box 1"/>
        <xdr:cNvSpPr txBox="1">
          <a:spLocks noChangeArrowheads="1"/>
        </xdr:cNvSpPr>
      </xdr:nvSpPr>
      <xdr:spPr bwMode="auto">
        <a:xfrm>
          <a:off x="5305425" y="49720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22</xdr:row>
      <xdr:rowOff>0</xdr:rowOff>
    </xdr:from>
    <xdr:to>
      <xdr:col>7</xdr:col>
      <xdr:colOff>323850</xdr:colOff>
      <xdr:row>22</xdr:row>
      <xdr:rowOff>0</xdr:rowOff>
    </xdr:to>
    <xdr:sp macro="" textlink="">
      <xdr:nvSpPr>
        <xdr:cNvPr id="9" name="Text Box 3"/>
        <xdr:cNvSpPr txBox="1">
          <a:spLocks noChangeArrowheads="1"/>
        </xdr:cNvSpPr>
      </xdr:nvSpPr>
      <xdr:spPr bwMode="auto">
        <a:xfrm>
          <a:off x="5305425" y="49720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7</xdr:col>
      <xdr:colOff>76200</xdr:colOff>
      <xdr:row>22</xdr:row>
      <xdr:rowOff>0</xdr:rowOff>
    </xdr:from>
    <xdr:to>
      <xdr:col>7</xdr:col>
      <xdr:colOff>323850</xdr:colOff>
      <xdr:row>22</xdr:row>
      <xdr:rowOff>0</xdr:rowOff>
    </xdr:to>
    <xdr:sp macro="" textlink="">
      <xdr:nvSpPr>
        <xdr:cNvPr id="10" name="Text Box 5"/>
        <xdr:cNvSpPr txBox="1">
          <a:spLocks noChangeArrowheads="1"/>
        </xdr:cNvSpPr>
      </xdr:nvSpPr>
      <xdr:spPr bwMode="auto">
        <a:xfrm>
          <a:off x="5305425" y="49720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23812</xdr:colOff>
      <xdr:row>17</xdr:row>
      <xdr:rowOff>66676</xdr:rowOff>
    </xdr:from>
    <xdr:to>
      <xdr:col>10</xdr:col>
      <xdr:colOff>1857375</xdr:colOff>
      <xdr:row>24</xdr:row>
      <xdr:rowOff>130969</xdr:rowOff>
    </xdr:to>
    <xdr:sp macro="" textlink="">
      <xdr:nvSpPr>
        <xdr:cNvPr id="2" name="Text Box 66"/>
        <xdr:cNvSpPr txBox="1">
          <a:spLocks noChangeArrowheads="1"/>
        </xdr:cNvSpPr>
      </xdr:nvSpPr>
      <xdr:spPr bwMode="auto">
        <a:xfrm>
          <a:off x="107156" y="4138614"/>
          <a:ext cx="9144000" cy="125491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ja-JP" altLang="ja-JP" sz="900">
              <a:effectLst/>
              <a:latin typeface="HGｺﾞｼｯｸM" panose="020B0609000000000000" pitchFamily="49" charset="-128"/>
              <a:ea typeface="HGｺﾞｼｯｸM" panose="020B0609000000000000" pitchFamily="49" charset="-128"/>
              <a:cs typeface="+mn-cs"/>
            </a:rPr>
            <a:t>※　様式第</a:t>
          </a:r>
          <a:r>
            <a:rPr lang="en-US" altLang="ja-JP" sz="900">
              <a:effectLst/>
              <a:latin typeface="HGｺﾞｼｯｸM" panose="020B0609000000000000" pitchFamily="49" charset="-128"/>
              <a:ea typeface="HGｺﾞｼｯｸM" panose="020B0609000000000000" pitchFamily="49" charset="-128"/>
              <a:cs typeface="+mn-cs"/>
            </a:rPr>
            <a:t>11-6</a:t>
          </a:r>
          <a:r>
            <a:rPr lang="ja-JP" altLang="ja-JP" sz="900">
              <a:effectLst/>
              <a:latin typeface="HGｺﾞｼｯｸM" panose="020B0609000000000000" pitchFamily="49" charset="-128"/>
              <a:ea typeface="HGｺﾞｼｯｸM" panose="020B0609000000000000" pitchFamily="49" charset="-128"/>
              <a:cs typeface="+mn-cs"/>
            </a:rPr>
            <a:t>号に貼り付けること</a:t>
          </a:r>
        </a:p>
        <a:p>
          <a:r>
            <a:rPr lang="ja-JP" altLang="ja-JP" sz="900">
              <a:effectLst/>
              <a:latin typeface="HGｺﾞｼｯｸM" panose="020B0609000000000000" pitchFamily="49" charset="-128"/>
              <a:ea typeface="HGｺﾞｼｯｸM" panose="020B0609000000000000" pitchFamily="49" charset="-128"/>
              <a:cs typeface="+mn-cs"/>
            </a:rPr>
            <a:t>※　ごみ量は年間計画処理量として算出すること</a:t>
          </a:r>
        </a:p>
        <a:p>
          <a:r>
            <a:rPr lang="ja-JP" altLang="ja-JP" sz="900">
              <a:effectLst/>
              <a:latin typeface="HGｺﾞｼｯｸM" panose="020B0609000000000000" pitchFamily="49" charset="-128"/>
              <a:ea typeface="HGｺﾞｼｯｸM" panose="020B0609000000000000" pitchFamily="49" charset="-128"/>
              <a:cs typeface="+mn-cs"/>
            </a:rPr>
            <a:t>※　ごみ由来の温室効果ガス排出量は含めないこと</a:t>
          </a:r>
        </a:p>
        <a:p>
          <a:r>
            <a:rPr lang="ja-JP" altLang="ja-JP" sz="900">
              <a:effectLst/>
              <a:latin typeface="HGｺﾞｼｯｸM" panose="020B0609000000000000" pitchFamily="49" charset="-128"/>
              <a:ea typeface="HGｺﾞｼｯｸM" panose="020B0609000000000000" pitchFamily="49" charset="-128"/>
              <a:cs typeface="+mn-cs"/>
            </a:rPr>
            <a:t>※　助燃料、電力からの温室効果ガス排出量の算定に当たっては、環境省</a:t>
          </a:r>
          <a:r>
            <a:rPr lang="en-US" altLang="ja-JP" sz="900">
              <a:effectLst/>
              <a:latin typeface="HGｺﾞｼｯｸM" panose="020B0609000000000000" pitchFamily="49" charset="-128"/>
              <a:ea typeface="HGｺﾞｼｯｸM" panose="020B0609000000000000" pitchFamily="49" charset="-128"/>
              <a:cs typeface="+mn-cs"/>
            </a:rPr>
            <a:t>HP</a:t>
          </a:r>
          <a:r>
            <a:rPr lang="ja-JP" altLang="ja-JP" sz="900">
              <a:effectLst/>
              <a:latin typeface="HGｺﾞｼｯｸM" panose="020B0609000000000000" pitchFamily="49" charset="-128"/>
              <a:ea typeface="HGｺﾞｼｯｸM" panose="020B0609000000000000" pitchFamily="49" charset="-128"/>
              <a:cs typeface="+mn-cs"/>
            </a:rPr>
            <a:t>「温室効果ガス排出量算定・報告・公表制度」関連資料集 温室効果ガス排出量算定・報告マニュアル</a:t>
          </a:r>
          <a:r>
            <a:rPr lang="en-US" altLang="ja-JP" sz="900">
              <a:effectLst/>
              <a:latin typeface="HGｺﾞｼｯｸM" panose="020B0609000000000000" pitchFamily="49" charset="-128"/>
              <a:ea typeface="HGｺﾞｼｯｸM" panose="020B0609000000000000" pitchFamily="49" charset="-128"/>
              <a:cs typeface="+mn-cs"/>
            </a:rPr>
            <a:t>(Ver4.8) (</a:t>
          </a:r>
          <a:r>
            <a:rPr lang="ja-JP" altLang="en-US" sz="900">
              <a:effectLst/>
              <a:latin typeface="HGｺﾞｼｯｸM" panose="020B0609000000000000" pitchFamily="49" charset="-128"/>
              <a:ea typeface="HGｺﾞｼｯｸM" panose="020B0609000000000000" pitchFamily="49" charset="-128"/>
              <a:cs typeface="+mn-cs"/>
            </a:rPr>
            <a:t>令和</a:t>
          </a:r>
          <a:r>
            <a:rPr lang="en-US" altLang="ja-JP" sz="900">
              <a:effectLst/>
              <a:latin typeface="HGｺﾞｼｯｸM" panose="020B0609000000000000" pitchFamily="49" charset="-128"/>
              <a:ea typeface="HGｺﾞｼｯｸM" panose="020B0609000000000000" pitchFamily="49" charset="-128"/>
              <a:cs typeface="+mn-cs"/>
            </a:rPr>
            <a:t>4</a:t>
          </a:r>
          <a:r>
            <a:rPr lang="ja-JP" altLang="ja-JP" sz="900">
              <a:effectLst/>
              <a:latin typeface="HGｺﾞｼｯｸM" panose="020B0609000000000000" pitchFamily="49" charset="-128"/>
              <a:ea typeface="HGｺﾞｼｯｸM" panose="020B0609000000000000" pitchFamily="49" charset="-128"/>
              <a:cs typeface="+mn-cs"/>
            </a:rPr>
            <a:t>年</a:t>
          </a:r>
          <a:r>
            <a:rPr lang="en-US" altLang="ja-JP" sz="900">
              <a:effectLst/>
              <a:latin typeface="HGｺﾞｼｯｸM" panose="020B0609000000000000" pitchFamily="49" charset="-128"/>
              <a:ea typeface="HGｺﾞｼｯｸM" panose="020B0609000000000000" pitchFamily="49" charset="-128"/>
              <a:cs typeface="+mn-cs"/>
            </a:rPr>
            <a:t>1</a:t>
          </a:r>
          <a:r>
            <a:rPr lang="ja-JP" altLang="ja-JP" sz="900">
              <a:effectLst/>
              <a:latin typeface="HGｺﾞｼｯｸM" panose="020B0609000000000000" pitchFamily="49" charset="-128"/>
              <a:ea typeface="HGｺﾞｼｯｸM" panose="020B0609000000000000" pitchFamily="49" charset="-128"/>
              <a:cs typeface="+mn-cs"/>
            </a:rPr>
            <a:t>月</a:t>
          </a:r>
          <a:r>
            <a:rPr lang="en-US" altLang="ja-JP" sz="900">
              <a:effectLst/>
              <a:latin typeface="HGｺﾞｼｯｸM" panose="020B0609000000000000" pitchFamily="49" charset="-128"/>
              <a:ea typeface="HGｺﾞｼｯｸM" panose="020B0609000000000000" pitchFamily="49" charset="-128"/>
              <a:cs typeface="+mn-cs"/>
            </a:rPr>
            <a:t>) </a:t>
          </a:r>
          <a:r>
            <a:rPr lang="ja-JP" altLang="ja-JP" sz="900">
              <a:effectLst/>
              <a:latin typeface="HGｺﾞｼｯｸM" panose="020B0609000000000000" pitchFamily="49" charset="-128"/>
              <a:ea typeface="HGｺﾞｼｯｸM" panose="020B0609000000000000" pitchFamily="49" charset="-128"/>
              <a:cs typeface="+mn-cs"/>
            </a:rPr>
            <a:t>を参照すること</a:t>
          </a:r>
        </a:p>
        <a:p>
          <a:r>
            <a:rPr lang="ja-JP" altLang="en-US" sz="1100" b="0" i="0" baseline="0">
              <a:solidFill>
                <a:srgbClr val="FF0000"/>
              </a:solidFill>
              <a:effectLst/>
              <a:latin typeface="HGｺﾞｼｯｸM" panose="020B0609000000000000" pitchFamily="49" charset="-128"/>
              <a:ea typeface="HGｺﾞｼｯｸM" panose="020B0609000000000000" pitchFamily="49" charset="-128"/>
              <a:cs typeface="+mn-c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xdr:colOff>
      <xdr:row>10</xdr:row>
      <xdr:rowOff>66675</xdr:rowOff>
    </xdr:from>
    <xdr:to>
      <xdr:col>11</xdr:col>
      <xdr:colOff>1821655</xdr:colOff>
      <xdr:row>15</xdr:row>
      <xdr:rowOff>57150</xdr:rowOff>
    </xdr:to>
    <xdr:sp macro="" textlink="">
      <xdr:nvSpPr>
        <xdr:cNvPr id="2" name="Text Box 66"/>
        <xdr:cNvSpPr txBox="1">
          <a:spLocks noChangeArrowheads="1"/>
        </xdr:cNvSpPr>
      </xdr:nvSpPr>
      <xdr:spPr bwMode="auto">
        <a:xfrm>
          <a:off x="130968" y="2340769"/>
          <a:ext cx="7524750" cy="82391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11-7</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Word)</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に張り付けること</a:t>
          </a:r>
        </a:p>
        <a:p>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助燃料の種類及び使用量の内訳を記入すること</a:t>
          </a:r>
        </a:p>
        <a:p>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ごみ量は年間計画処理量として算出すること</a:t>
          </a:r>
        </a:p>
        <a:p>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数値等は技術提案書　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9-14</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9-15-1</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号及び第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9-15-2</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号と整合を図ること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6350</xdr:colOff>
      <xdr:row>16</xdr:row>
      <xdr:rowOff>66675</xdr:rowOff>
    </xdr:from>
    <xdr:to>
      <xdr:col>12</xdr:col>
      <xdr:colOff>1331259</xdr:colOff>
      <xdr:row>23</xdr:row>
      <xdr:rowOff>38100</xdr:rowOff>
    </xdr:to>
    <xdr:sp macro="" textlink="">
      <xdr:nvSpPr>
        <xdr:cNvPr id="2" name="Text Box 66"/>
        <xdr:cNvSpPr txBox="1">
          <a:spLocks noChangeArrowheads="1"/>
        </xdr:cNvSpPr>
      </xdr:nvSpPr>
      <xdr:spPr bwMode="auto">
        <a:xfrm>
          <a:off x="171450" y="4918075"/>
          <a:ext cx="9046509" cy="1247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11-7</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号に貼り付けること</a:t>
          </a:r>
        </a:p>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記入内容は様式第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9-14</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号と整合を図ること </a:t>
          </a:r>
        </a:p>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余剰電力量</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(kWh/</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年）＝（発電電力量</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(kWh/</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年）＋購入電力量</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(kWh/</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年））－使用電力量</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(kWh/</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年）</a:t>
          </a:r>
          <a:endPar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endParaRPr>
        </a:p>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売電単価（円）は、様式第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9-14</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号と整合させること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28576</xdr:colOff>
      <xdr:row>7</xdr:row>
      <xdr:rowOff>79376</xdr:rowOff>
    </xdr:from>
    <xdr:to>
      <xdr:col>4</xdr:col>
      <xdr:colOff>1231900</xdr:colOff>
      <xdr:row>11</xdr:row>
      <xdr:rowOff>3176</xdr:rowOff>
    </xdr:to>
    <xdr:sp macro="" textlink="">
      <xdr:nvSpPr>
        <xdr:cNvPr id="2" name="Text Box 66"/>
        <xdr:cNvSpPr txBox="1">
          <a:spLocks noChangeArrowheads="1"/>
        </xdr:cNvSpPr>
      </xdr:nvSpPr>
      <xdr:spPr bwMode="auto">
        <a:xfrm>
          <a:off x="28576" y="1692276"/>
          <a:ext cx="5495924"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ja-JP" sz="900">
              <a:effectLst/>
              <a:latin typeface="HGｺﾞｼｯｸM" panose="020B0609000000000000" pitchFamily="49" charset="-128"/>
              <a:ea typeface="HGｺﾞｼｯｸM" panose="020B0609000000000000" pitchFamily="49" charset="-128"/>
              <a:cs typeface="+mn-cs"/>
            </a:rPr>
            <a:t>※</a:t>
          </a:r>
          <a:r>
            <a:rPr lang="en-US" altLang="ja-JP" sz="900" baseline="0">
              <a:effectLst/>
              <a:latin typeface="HGｺﾞｼｯｸM" panose="020B0609000000000000" pitchFamily="49" charset="-128"/>
              <a:ea typeface="HGｺﾞｼｯｸM" panose="020B0609000000000000" pitchFamily="49" charset="-128"/>
              <a:cs typeface="+mn-cs"/>
            </a:rPr>
            <a:t> </a:t>
          </a:r>
          <a:r>
            <a:rPr lang="ja-JP" altLang="en-US" sz="900" baseline="0">
              <a:effectLst/>
              <a:latin typeface="HGｺﾞｼｯｸM" panose="020B0609000000000000" pitchFamily="49" charset="-128"/>
              <a:ea typeface="HGｺﾞｼｯｸM" panose="020B0609000000000000" pitchFamily="49" charset="-128"/>
              <a:cs typeface="+mn-cs"/>
            </a:rPr>
            <a:t>ごみ量は年間計画処理量として算出すること</a:t>
          </a:r>
          <a:endParaRPr lang="en-US" altLang="ja-JP" sz="900" baseline="0">
            <a:effectLst/>
            <a:latin typeface="HGｺﾞｼｯｸM" panose="020B0609000000000000" pitchFamily="49" charset="-128"/>
            <a:ea typeface="HGｺﾞｼｯｸM" panose="020B0609000000000000" pitchFamily="49" charset="-128"/>
            <a:cs typeface="+mn-cs"/>
          </a:endParaRPr>
        </a:p>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11-8</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号に貼り付けること</a:t>
          </a:r>
        </a:p>
        <a:p>
          <a:pPr algn="l" rtl="0">
            <a:lnSpc>
              <a:spcPts val="1300"/>
            </a:lnSpc>
            <a:defRPr sz="1000"/>
          </a:pP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　様式第</a:t>
          </a:r>
          <a:r>
            <a:rPr lang="en-US" altLang="ja-JP" sz="900" b="0" i="0" u="none" strike="noStrike" baseline="0">
              <a:solidFill>
                <a:sysClr val="windowText" lastClr="000000"/>
              </a:solidFill>
              <a:latin typeface="HGｺﾞｼｯｸM" panose="020B0609000000000000" pitchFamily="49" charset="-128"/>
              <a:ea typeface="HGｺﾞｼｯｸM" panose="020B0609000000000000" pitchFamily="49" charset="-128"/>
            </a:rPr>
            <a:t>9</a:t>
          </a:r>
          <a:r>
            <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rPr>
            <a:t>号の技術提案書の焼却残渣発生量計算書（自由様式）と整合を図ること</a:t>
          </a:r>
        </a:p>
        <a:p>
          <a:pPr algn="l" rtl="0">
            <a:lnSpc>
              <a:spcPts val="1300"/>
            </a:lnSpc>
            <a:defRPr sz="1000"/>
          </a:pPr>
          <a:endParaRPr lang="ja-JP" altLang="en-US" sz="900" b="0" i="0" u="none" strike="noStrike" baseline="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xdr:row>
      <xdr:rowOff>9526</xdr:rowOff>
    </xdr:from>
    <xdr:to>
      <xdr:col>3</xdr:col>
      <xdr:colOff>19050</xdr:colOff>
      <xdr:row>5</xdr:row>
      <xdr:rowOff>9525</xdr:rowOff>
    </xdr:to>
    <xdr:sp macro="" textlink="">
      <xdr:nvSpPr>
        <xdr:cNvPr id="2" name="Line 1"/>
        <xdr:cNvSpPr>
          <a:spLocks noChangeShapeType="1"/>
        </xdr:cNvSpPr>
      </xdr:nvSpPr>
      <xdr:spPr bwMode="auto">
        <a:xfrm>
          <a:off x="66676" y="542926"/>
          <a:ext cx="1704974" cy="7429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10886</xdr:colOff>
      <xdr:row>21</xdr:row>
      <xdr:rowOff>77850</xdr:rowOff>
    </xdr:from>
    <xdr:to>
      <xdr:col>26</xdr:col>
      <xdr:colOff>0</xdr:colOff>
      <xdr:row>26</xdr:row>
      <xdr:rowOff>63197</xdr:rowOff>
    </xdr:to>
    <xdr:sp macro="" textlink="">
      <xdr:nvSpPr>
        <xdr:cNvPr id="2" name="テキスト ボックス 1"/>
        <xdr:cNvSpPr txBox="1"/>
      </xdr:nvSpPr>
      <xdr:spPr>
        <a:xfrm>
          <a:off x="173164" y="5270739"/>
          <a:ext cx="15144447" cy="9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一円未満は切り捨てること。ただし、表示は千円単位とする（</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表示設定を千円単位としているので、入力は一円単位で入力すること（</a:t>
          </a:r>
          <a:r>
            <a:rPr lang="en-US"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1000</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と入力すると</a:t>
          </a:r>
          <a:r>
            <a:rPr lang="en-US"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1</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と表示される設定となっている。）</a:t>
          </a:r>
          <a:r>
            <a:rPr lang="ja-JP"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a:t>
          </a:r>
          <a:endParaRPr lang="ja-JP" altLang="ja-JP" sz="900">
            <a:solidFill>
              <a:sysClr val="windowText" lastClr="000000"/>
            </a:solidFill>
            <a:effectLst/>
            <a:latin typeface="HGｺﾞｼｯｸM" panose="020B0609000000000000" pitchFamily="49" charset="-128"/>
            <a:ea typeface="HGｺﾞｼｯｸM" panose="020B0609000000000000" pitchFamily="49" charset="-128"/>
          </a:endParaRP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物価変動及び消費税を除いた金額を記入すること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提案する運営期間の該当年度に金額を記入すること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法人税等（法人税、地方法人税、法人事業税、地方法人特別税、法人住民税）は、実際に納付する年度が所得算定の年度と異なる場合でも、所得算定の年度に納付するものとして計上すること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1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可能な範囲で詳細に記載し、記入欄が足りない場合は</a:t>
          </a:r>
          <a:r>
            <a:rPr lang="ja-JP" altLang="en-US" sz="900" b="0" i="0" baseline="0">
              <a:solidFill>
                <a:schemeClr val="dk1"/>
              </a:solidFill>
              <a:effectLst/>
              <a:latin typeface="HGｺﾞｼｯｸM" panose="020B0609000000000000" pitchFamily="49" charset="-128"/>
              <a:ea typeface="HGｺﾞｼｯｸM" panose="020B0609000000000000" pitchFamily="49" charset="-128"/>
              <a:cs typeface="+mn-cs"/>
            </a:rPr>
            <a:t>必要に応じて</a:t>
          </a: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追加すること</a:t>
          </a:r>
          <a:endParaRPr lang="ja-JP" altLang="ja-JP" sz="900">
            <a:effectLst/>
            <a:latin typeface="HGｺﾞｼｯｸM" panose="020B0609000000000000" pitchFamily="49" charset="-128"/>
            <a:ea typeface="HGｺﾞｼｯｸM" panose="020B0609000000000000" pitchFamily="49" charset="-128"/>
          </a:endParaRPr>
        </a:p>
      </xdr:txBody>
    </xdr:sp>
    <xdr:clientData/>
  </xdr:twoCellAnchor>
  <xdr:twoCellAnchor>
    <xdr:from>
      <xdr:col>1</xdr:col>
      <xdr:colOff>38100</xdr:colOff>
      <xdr:row>36</xdr:row>
      <xdr:rowOff>66610</xdr:rowOff>
    </xdr:from>
    <xdr:to>
      <xdr:col>26</xdr:col>
      <xdr:colOff>0</xdr:colOff>
      <xdr:row>38</xdr:row>
      <xdr:rowOff>143677</xdr:rowOff>
    </xdr:to>
    <xdr:sp macro="" textlink="">
      <xdr:nvSpPr>
        <xdr:cNvPr id="3" name="テキスト ボックス 2"/>
        <xdr:cNvSpPr txBox="1"/>
      </xdr:nvSpPr>
      <xdr:spPr>
        <a:xfrm>
          <a:off x="200378" y="8060554"/>
          <a:ext cx="15117233" cy="1078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200"/>
            </a:lnSpc>
          </a:pPr>
          <a:r>
            <a:rPr lang="ja-JP"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　</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一円未満は切り捨てること。ただし、表示は千円単位とする（表示設定を千円単位としているので、入力は一円単位で入力すること（</a:t>
          </a:r>
          <a:r>
            <a:rPr lang="en-US"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1000</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と入力すると</a:t>
          </a:r>
          <a:r>
            <a:rPr lang="en-US" altLang="ja-JP"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1</a:t>
          </a:r>
          <a:r>
            <a:rPr lang="ja-JP" altLang="en-US" sz="9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と表示される設定となっている。））</a:t>
          </a: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物価変動及び消費税を除いた金額を記入すること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提案する運営期間の該当年度に金額を記入すること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1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法人税等（法人税、地方法人税、法人事業税、地方法人特別税、法人住民税）は、実際に納付する年度が所得算定の年度と異なる場合でも、所得算定の年度に納付するものとして計上すること</a:t>
          </a:r>
          <a:endParaRPr lang="ja-JP" altLang="ja-JP" sz="900">
            <a:effectLst/>
            <a:latin typeface="HGｺﾞｼｯｸM" panose="020B0609000000000000" pitchFamily="49" charset="-128"/>
            <a:ea typeface="HGｺﾞｼｯｸM" panose="020B0609000000000000" pitchFamily="49" charset="-128"/>
          </a:endParaRPr>
        </a:p>
        <a:p>
          <a:pPr rtl="0">
            <a:lnSpc>
              <a:spcPts val="1200"/>
            </a:lnSpc>
          </a:pP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　可能な範囲で詳細に記載し、記入欄が足りない場合は</a:t>
          </a:r>
          <a:r>
            <a:rPr lang="ja-JP" altLang="en-US" sz="900" b="0" i="0" baseline="0">
              <a:solidFill>
                <a:schemeClr val="dk1"/>
              </a:solidFill>
              <a:effectLst/>
              <a:latin typeface="HGｺﾞｼｯｸM" panose="020B0609000000000000" pitchFamily="49" charset="-128"/>
              <a:ea typeface="HGｺﾞｼｯｸM" panose="020B0609000000000000" pitchFamily="49" charset="-128"/>
              <a:cs typeface="+mn-cs"/>
            </a:rPr>
            <a:t>必要に応じて</a:t>
          </a:r>
          <a:r>
            <a:rPr lang="ja-JP" altLang="ja-JP" sz="900" b="0" i="0" baseline="0">
              <a:solidFill>
                <a:schemeClr val="dk1"/>
              </a:solidFill>
              <a:effectLst/>
              <a:latin typeface="HGｺﾞｼｯｸM" panose="020B0609000000000000" pitchFamily="49" charset="-128"/>
              <a:ea typeface="HGｺﾞｼｯｸM" panose="020B0609000000000000" pitchFamily="49" charset="-128"/>
              <a:cs typeface="+mn-cs"/>
            </a:rPr>
            <a:t>追加すること</a:t>
          </a:r>
          <a:endParaRPr lang="ja-JP" altLang="ja-JP" sz="900">
            <a:effectLst/>
            <a:latin typeface="HGｺﾞｼｯｸM" panose="020B0609000000000000" pitchFamily="49" charset="-128"/>
            <a:ea typeface="HGｺﾞｼｯｸM" panose="020B0609000000000000" pitchFamily="49" charset="-128"/>
          </a:endParaRPr>
        </a:p>
        <a:p>
          <a:pPr>
            <a:lnSpc>
              <a:spcPts val="1100"/>
            </a:lnSpc>
          </a:pP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28</xdr:row>
      <xdr:rowOff>92075</xdr:rowOff>
    </xdr:from>
    <xdr:to>
      <xdr:col>22</xdr:col>
      <xdr:colOff>257175</xdr:colOff>
      <xdr:row>30</xdr:row>
      <xdr:rowOff>492125</xdr:rowOff>
    </xdr:to>
    <xdr:sp macro="" textlink="">
      <xdr:nvSpPr>
        <xdr:cNvPr id="2" name="Text Box 1"/>
        <xdr:cNvSpPr txBox="1">
          <a:spLocks noChangeArrowheads="1"/>
        </xdr:cNvSpPr>
      </xdr:nvSpPr>
      <xdr:spPr bwMode="auto">
        <a:xfrm>
          <a:off x="204258" y="6219825"/>
          <a:ext cx="13514917" cy="69638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a:t>
          </a:r>
          <a:endPar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物価変動及び消費税を除いた金額を記入すること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提案する運営期間の該当年度に金額を記入すること</a:t>
          </a:r>
        </a:p>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可能な範囲で詳細に記載し、記入欄が足りない場合は必要に応じて追加すること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69850</xdr:colOff>
      <xdr:row>27</xdr:row>
      <xdr:rowOff>38100</xdr:rowOff>
    </xdr:from>
    <xdr:to>
      <xdr:col>21</xdr:col>
      <xdr:colOff>330200</xdr:colOff>
      <xdr:row>30</xdr:row>
      <xdr:rowOff>257175</xdr:rowOff>
    </xdr:to>
    <xdr:sp macro="" textlink="">
      <xdr:nvSpPr>
        <xdr:cNvPr id="2" name="Text Box 1"/>
        <xdr:cNvSpPr txBox="1">
          <a:spLocks noChangeArrowheads="1"/>
        </xdr:cNvSpPr>
      </xdr:nvSpPr>
      <xdr:spPr bwMode="auto">
        <a:xfrm>
          <a:off x="723900" y="5041900"/>
          <a:ext cx="12217400" cy="1031875"/>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一円未満は切り捨てること。ただし、表示は千円単位とする（表示設定を千円単位としているので、入力は一円単位で入力すること（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1000</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と入力すると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と表示される設定となっている。））</a:t>
          </a:r>
        </a:p>
        <a:p>
          <a:pPr algn="l" rtl="0">
            <a:lnSpc>
              <a:spcPts val="1100"/>
            </a:lnSpc>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物価変動及び消費税を除いた金額を記入すること</a:t>
          </a:r>
        </a:p>
        <a:p>
          <a:pPr algn="l" rtl="0">
            <a:lnSpc>
              <a:spcPts val="1200"/>
            </a:lnSpc>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記入欄が足りない場合は必要に応じて追加すること</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baseline="0">
              <a:effectLst/>
              <a:latin typeface="HGｺﾞｼｯｸM" panose="020B0609000000000000" pitchFamily="49" charset="-128"/>
              <a:ea typeface="HGｺﾞｼｯｸM" panose="020B0609000000000000" pitchFamily="49" charset="-128"/>
              <a:cs typeface="+mn-cs"/>
            </a:rPr>
            <a:t>※</a:t>
          </a:r>
          <a:r>
            <a:rPr lang="ja-JP" altLang="ja-JP" sz="1000" b="0" i="0" baseline="0">
              <a:effectLst/>
              <a:latin typeface="HGｺﾞｼｯｸM" panose="020B0609000000000000" pitchFamily="49" charset="-128"/>
              <a:ea typeface="HGｺﾞｼｯｸM" panose="020B0609000000000000" pitchFamily="49" charset="-128"/>
              <a:cs typeface="+mn-cs"/>
            </a:rPr>
            <a:t>　上記費用は様式第</a:t>
          </a:r>
          <a:r>
            <a:rPr lang="en-US" altLang="ja-JP" sz="1000" b="0" i="0" baseline="0">
              <a:effectLst/>
              <a:latin typeface="HGｺﾞｼｯｸM" panose="020B0609000000000000" pitchFamily="49" charset="-128"/>
              <a:ea typeface="HGｺﾞｼｯｸM" panose="020B0609000000000000" pitchFamily="49" charset="-128"/>
              <a:cs typeface="+mn-cs"/>
            </a:rPr>
            <a:t>8-2</a:t>
          </a:r>
          <a:r>
            <a:rPr lang="ja-JP" altLang="ja-JP" sz="1000" b="0" i="0" baseline="0">
              <a:effectLst/>
              <a:latin typeface="HGｺﾞｼｯｸM" panose="020B0609000000000000" pitchFamily="49" charset="-128"/>
              <a:ea typeface="HGｺﾞｼｯｸM" panose="020B0609000000000000" pitchFamily="49" charset="-128"/>
              <a:cs typeface="+mn-cs"/>
            </a:rPr>
            <a:t>号</a:t>
          </a:r>
          <a:r>
            <a:rPr lang="ja-JP" altLang="en-US" sz="1000" b="0" i="0" baseline="0">
              <a:effectLst/>
              <a:latin typeface="HGｺﾞｼｯｸM" panose="020B0609000000000000" pitchFamily="49" charset="-128"/>
              <a:ea typeface="HGｺﾞｼｯｸM" panose="020B0609000000000000" pitchFamily="49" charset="-128"/>
              <a:cs typeface="+mn-cs"/>
            </a:rPr>
            <a:t>、第</a:t>
          </a:r>
          <a:r>
            <a:rPr lang="en-US" altLang="ja-JP" sz="1000" b="0" i="0" baseline="0">
              <a:effectLst/>
              <a:latin typeface="HGｺﾞｼｯｸM" panose="020B0609000000000000" pitchFamily="49" charset="-128"/>
              <a:ea typeface="HGｺﾞｼｯｸM" panose="020B0609000000000000" pitchFamily="49" charset="-128"/>
              <a:cs typeface="+mn-cs"/>
            </a:rPr>
            <a:t>10-1</a:t>
          </a:r>
          <a:r>
            <a:rPr lang="ja-JP" altLang="en-US" sz="1000" b="0" i="0" baseline="0">
              <a:effectLst/>
              <a:latin typeface="HGｺﾞｼｯｸM" panose="020B0609000000000000" pitchFamily="49" charset="-128"/>
              <a:ea typeface="HGｺﾞｼｯｸM" panose="020B0609000000000000" pitchFamily="49" charset="-128"/>
              <a:cs typeface="+mn-cs"/>
            </a:rPr>
            <a:t>号等</a:t>
          </a:r>
          <a:r>
            <a:rPr lang="ja-JP" altLang="ja-JP" sz="1000" b="0" i="0" baseline="0">
              <a:effectLst/>
              <a:latin typeface="HGｺﾞｼｯｸM" panose="020B0609000000000000" pitchFamily="49" charset="-128"/>
              <a:ea typeface="HGｺﾞｼｯｸM" panose="020B0609000000000000" pitchFamily="49" charset="-128"/>
              <a:cs typeface="+mn-cs"/>
            </a:rPr>
            <a:t>と整合を図ること</a:t>
          </a:r>
          <a:endParaRPr lang="en-US"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84791</xdr:colOff>
      <xdr:row>48</xdr:row>
      <xdr:rowOff>105335</xdr:rowOff>
    </xdr:from>
    <xdr:to>
      <xdr:col>24</xdr:col>
      <xdr:colOff>345141</xdr:colOff>
      <xdr:row>51</xdr:row>
      <xdr:rowOff>324410</xdr:rowOff>
    </xdr:to>
    <xdr:sp macro="" textlink="">
      <xdr:nvSpPr>
        <xdr:cNvPr id="2" name="Text Box 1"/>
        <xdr:cNvSpPr txBox="1">
          <a:spLocks noChangeArrowheads="1"/>
        </xdr:cNvSpPr>
      </xdr:nvSpPr>
      <xdr:spPr bwMode="auto">
        <a:xfrm>
          <a:off x="742203" y="9331511"/>
          <a:ext cx="14080938" cy="1033370"/>
        </a:xfrm>
        <a:prstGeom prst="rect">
          <a:avLst/>
        </a:prstGeom>
        <a:solidFill>
          <a:srgbClr val="FFFFFF"/>
        </a:solidFill>
        <a:ln>
          <a:noFill/>
        </a:ln>
        <a:extLst/>
      </xdr:spPr>
      <xdr:txBody>
        <a:bodyPr vertOverflow="clip" wrap="square" lIns="27432" tIns="18288" rIns="0" bIns="0" anchor="t" upright="1"/>
        <a:lstStyle/>
        <a:p>
          <a:pPr algn="l" rtl="0">
            <a:lnSpc>
              <a:spcPts val="1200"/>
            </a:lnSpc>
            <a:defRPr sz="1000"/>
          </a:pP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一円未満は切り捨てること。ただし、表示は千円単位とする（表示設定を千円単位としているので、入力は一円単位で入力すること（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1000</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と入力すると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と表示される設定となっている。））</a:t>
          </a:r>
        </a:p>
        <a:p>
          <a:pPr algn="l" rtl="0">
            <a:lnSpc>
              <a:spcPts val="1100"/>
            </a:lnSpc>
            <a:defRPr sz="1000"/>
          </a:pP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物価変動及び消費税を除いた金額を記入すること</a:t>
          </a:r>
        </a:p>
        <a:p>
          <a:pPr algn="l" rtl="0">
            <a:lnSpc>
              <a:spcPts val="1200"/>
            </a:lnSpc>
            <a:defRPr sz="1000"/>
          </a:pP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記入欄が足りない場合は必要に応じて追加すること</a:t>
          </a:r>
          <a:endPar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可能な限り配置施設（第</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2</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期施設、計量棟、直接搬入ヤード、資源物ヤード等）が分かるよう記載すること</a:t>
          </a:r>
          <a:endPar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a:t>
          </a:r>
          <a:r>
            <a:rPr lang="ja-JP"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　上記費用は様式第第</a:t>
          </a:r>
          <a:r>
            <a:rPr lang="en-US"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8-2</a:t>
          </a:r>
          <a:r>
            <a:rPr lang="ja-JP"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号、第</a:t>
          </a:r>
          <a:r>
            <a:rPr lang="en-US"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10-1</a:t>
          </a:r>
          <a:r>
            <a:rPr lang="ja-JP"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号</a:t>
          </a:r>
          <a:r>
            <a:rPr lang="ja-JP" altLang="en-US"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等</a:t>
          </a:r>
          <a:r>
            <a:rPr lang="ja-JP" altLang="ja-JP" sz="1000" b="0" i="0" baseline="0">
              <a:solidFill>
                <a:sysClr val="windowText" lastClr="000000"/>
              </a:solidFill>
              <a:effectLst/>
              <a:latin typeface="HGｺﾞｼｯｸM" panose="020B0609000000000000" pitchFamily="49" charset="-128"/>
              <a:ea typeface="HGｺﾞｼｯｸM" panose="020B0609000000000000" pitchFamily="49" charset="-128"/>
              <a:cs typeface="+mn-cs"/>
            </a:rPr>
            <a:t>と整合を図ること</a:t>
          </a:r>
          <a:endParaRPr lang="ja-JP" altLang="ja-JP" sz="1000">
            <a:solidFill>
              <a:sysClr val="windowText" lastClr="000000"/>
            </a:solidFill>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88900</xdr:rowOff>
    </xdr:from>
    <xdr:to>
      <xdr:col>26</xdr:col>
      <xdr:colOff>631827</xdr:colOff>
      <xdr:row>35</xdr:row>
      <xdr:rowOff>158750</xdr:rowOff>
    </xdr:to>
    <xdr:sp macro="" textlink="">
      <xdr:nvSpPr>
        <xdr:cNvPr id="2" name="Text Box 33"/>
        <xdr:cNvSpPr txBox="1">
          <a:spLocks noChangeArrowheads="1"/>
        </xdr:cNvSpPr>
      </xdr:nvSpPr>
      <xdr:spPr bwMode="auto">
        <a:xfrm>
          <a:off x="0" y="9455150"/>
          <a:ext cx="16919577" cy="151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　一円未満は切り捨てること。ただし、表示は千円単位とする（表示設定を千円単位としているので、入力は一円単位で入力すること（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1000</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と入力すると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と表示される設定となっている。））</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物価変動及び消費税を除いた金額を記入すること</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提案する運営期間の該当年度に金額を記入すること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維持管理費は各設備ごとに記載すること。ただし、法定点検は各装置・各機器ごとに別項目とし，頻度欄に法定○年と記入すること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機器の補修・更新費用は各装置・各機器ごとに記載すること</a:t>
          </a:r>
        </a:p>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記入欄が足りない場合は必要に応じて追加すること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維持管理費の支払額の欄には、入札説明書 添付資料</a:t>
          </a: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-2</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対価の支払い方法を参照の上、運営期間にわたって平準化した金額とすること</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補修費用の支払額の欄には、入札説明書 添付資料</a:t>
          </a: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-2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対価の支払い方法を参照の上、各期及び各年の金額を記入すること</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上記費用は</a:t>
          </a:r>
          <a:r>
            <a:rPr kumimoji="0" lang="ja-JP"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8-2</a:t>
          </a:r>
          <a:r>
            <a:rPr kumimoji="0" lang="ja-JP"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号</a:t>
          </a:r>
          <a:r>
            <a:rPr kumimoji="0" lang="ja-JP" altLang="en-US"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10-1</a:t>
          </a:r>
          <a:r>
            <a:rPr kumimoji="0" lang="ja-JP" altLang="en-US"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号等</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と整合を図ること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20</xdr:row>
      <xdr:rowOff>114300</xdr:rowOff>
    </xdr:from>
    <xdr:to>
      <xdr:col>26</xdr:col>
      <xdr:colOff>730250</xdr:colOff>
      <xdr:row>21</xdr:row>
      <xdr:rowOff>158750</xdr:rowOff>
    </xdr:to>
    <xdr:sp macro="" textlink="">
      <xdr:nvSpPr>
        <xdr:cNvPr id="2" name="Freeform 1"/>
        <xdr:cNvSpPr>
          <a:spLocks/>
        </xdr:cNvSpPr>
      </xdr:nvSpPr>
      <xdr:spPr bwMode="auto">
        <a:xfrm>
          <a:off x="215900" y="6191250"/>
          <a:ext cx="16776700" cy="317500"/>
        </a:xfrm>
        <a:custGeom>
          <a:avLst/>
          <a:gdLst>
            <a:gd name="T0" fmla="*/ 0 w 1931"/>
            <a:gd name="T1" fmla="*/ 0 h 57"/>
            <a:gd name="T2" fmla="*/ 2147483646 w 1931"/>
            <a:gd name="T3" fmla="*/ 2147483646 h 57"/>
            <a:gd name="T4" fmla="*/ 2147483646 w 1931"/>
            <a:gd name="T5" fmla="*/ 2147483646 h 57"/>
            <a:gd name="T6" fmla="*/ 2147483646 w 1931"/>
            <a:gd name="T7" fmla="*/ 2147483646 h 57"/>
            <a:gd name="T8" fmla="*/ 2147483646 w 1931"/>
            <a:gd name="T9" fmla="*/ 2147483646 h 57"/>
            <a:gd name="T10" fmla="*/ 2147483646 w 1931"/>
            <a:gd name="T11" fmla="*/ 2147483646 h 57"/>
            <a:gd name="T12" fmla="*/ 2147483646 w 1931"/>
            <a:gd name="T13" fmla="*/ 2147483646 h 57"/>
            <a:gd name="T14" fmla="*/ 2147483646 w 1931"/>
            <a:gd name="T15" fmla="*/ 2147483646 h 5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31" h="57">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23812</xdr:colOff>
      <xdr:row>10</xdr:row>
      <xdr:rowOff>122238</xdr:rowOff>
    </xdr:from>
    <xdr:to>
      <xdr:col>26</xdr:col>
      <xdr:colOff>719667</xdr:colOff>
      <xdr:row>11</xdr:row>
      <xdr:rowOff>198438</xdr:rowOff>
    </xdr:to>
    <xdr:sp macro="" textlink="">
      <xdr:nvSpPr>
        <xdr:cNvPr id="3" name="Freeform 2"/>
        <xdr:cNvSpPr>
          <a:spLocks/>
        </xdr:cNvSpPr>
      </xdr:nvSpPr>
      <xdr:spPr bwMode="auto">
        <a:xfrm>
          <a:off x="239712" y="2903538"/>
          <a:ext cx="16742305" cy="406400"/>
        </a:xfrm>
        <a:custGeom>
          <a:avLst/>
          <a:gdLst>
            <a:gd name="T0" fmla="*/ 0 w 1931"/>
            <a:gd name="T1" fmla="*/ 0 h 57"/>
            <a:gd name="T2" fmla="*/ 2147483646 w 1931"/>
            <a:gd name="T3" fmla="*/ 2147483646 h 57"/>
            <a:gd name="T4" fmla="*/ 2147483646 w 1931"/>
            <a:gd name="T5" fmla="*/ 2147483646 h 57"/>
            <a:gd name="T6" fmla="*/ 2147483646 w 1931"/>
            <a:gd name="T7" fmla="*/ 2147483646 h 57"/>
            <a:gd name="T8" fmla="*/ 2147483646 w 1931"/>
            <a:gd name="T9" fmla="*/ 2147483646 h 57"/>
            <a:gd name="T10" fmla="*/ 2147483646 w 1931"/>
            <a:gd name="T11" fmla="*/ 2147483646 h 57"/>
            <a:gd name="T12" fmla="*/ 2147483646 w 1931"/>
            <a:gd name="T13" fmla="*/ 2147483646 h 57"/>
            <a:gd name="T14" fmla="*/ 2147483646 w 1931"/>
            <a:gd name="T15" fmla="*/ 2147483646 h 57"/>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1931" h="57">
              <a:moveTo>
                <a:pt x="0" y="0"/>
              </a:moveTo>
              <a:cubicBezTo>
                <a:pt x="41" y="8"/>
                <a:pt x="164" y="47"/>
                <a:pt x="250" y="48"/>
              </a:cubicBezTo>
              <a:cubicBezTo>
                <a:pt x="336" y="49"/>
                <a:pt x="426" y="8"/>
                <a:pt x="516" y="9"/>
              </a:cubicBezTo>
              <a:cubicBezTo>
                <a:pt x="606" y="10"/>
                <a:pt x="698" y="57"/>
                <a:pt x="789" y="57"/>
              </a:cubicBezTo>
              <a:cubicBezTo>
                <a:pt x="880" y="57"/>
                <a:pt x="978" y="8"/>
                <a:pt x="1061" y="7"/>
              </a:cubicBezTo>
              <a:cubicBezTo>
                <a:pt x="1144" y="6"/>
                <a:pt x="1191" y="52"/>
                <a:pt x="1285" y="52"/>
              </a:cubicBezTo>
              <a:cubicBezTo>
                <a:pt x="1379" y="52"/>
                <a:pt x="1517" y="5"/>
                <a:pt x="1625" y="5"/>
              </a:cubicBezTo>
              <a:cubicBezTo>
                <a:pt x="1733" y="5"/>
                <a:pt x="1867" y="43"/>
                <a:pt x="1931" y="5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74083</xdr:colOff>
      <xdr:row>25</xdr:row>
      <xdr:rowOff>52916</xdr:rowOff>
    </xdr:from>
    <xdr:to>
      <xdr:col>26</xdr:col>
      <xdr:colOff>532608</xdr:colOff>
      <xdr:row>30</xdr:row>
      <xdr:rowOff>102923</xdr:rowOff>
    </xdr:to>
    <xdr:sp macro="" textlink="">
      <xdr:nvSpPr>
        <xdr:cNvPr id="4" name="Text Box 33"/>
        <xdr:cNvSpPr txBox="1">
          <a:spLocks noChangeArrowheads="1"/>
        </xdr:cNvSpPr>
      </xdr:nvSpPr>
      <xdr:spPr bwMode="auto">
        <a:xfrm>
          <a:off x="74083" y="7666566"/>
          <a:ext cx="16720875" cy="149780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一円未満は切り捨てること。ただし、表示は千円単位とする（表示設定を千円単位としているので、入力は一円単位で入力すること（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1000</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と入力すると</a:t>
          </a:r>
          <a:r>
            <a:rPr lang="en-US" altLang="ja-JP" sz="1000" b="0" i="0" u="none" strike="noStrike" baseline="0">
              <a:solidFill>
                <a:sysClr val="windowText" lastClr="000000"/>
              </a:solidFill>
              <a:latin typeface="HGｺﾞｼｯｸM" panose="020B0609000000000000" pitchFamily="49" charset="-128"/>
              <a:ea typeface="HGｺﾞｼｯｸM" panose="020B0609000000000000" pitchFamily="49" charset="-128"/>
            </a:rPr>
            <a:t>1</a:t>
          </a:r>
          <a:r>
            <a:rPr lang="ja-JP" altLang="en-US" sz="1000" b="0" i="0" u="none" strike="noStrike" baseline="0">
              <a:solidFill>
                <a:sysClr val="windowText" lastClr="000000"/>
              </a:solidFill>
              <a:latin typeface="HGｺﾞｼｯｸM" panose="020B0609000000000000" pitchFamily="49" charset="-128"/>
              <a:ea typeface="HGｺﾞｼｯｸM" panose="020B0609000000000000" pitchFamily="49" charset="-128"/>
            </a:rPr>
            <a:t>と表示される設定となっている。））</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物価変動及び消費税を除いた金額を記入すること</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提案する運営期間の該当年度に金額を記入すること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維持管理費は各設備ごとに記載すること。ただし、法定点検は各装置・各機器ごとに別項目とし，頻度欄に法定○年と記入すること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機器の補修・更新費用は各装置・各機器ごとに記載すること</a:t>
          </a:r>
        </a:p>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記入欄が足りない場合は必要に応じて追加すること</a:t>
          </a: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維持管理費の支払額の欄には、入札説明書 添付資料</a:t>
          </a: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-2</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対価の支払い方法を参照の上、運営期間にわたって平準化した金額とすること</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補修費用の支払額の欄には、入札説明書 添付資料</a:t>
          </a: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-2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対価の支払い方法を参照の上、各期及び各年の金額を記入すること</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上記費用は</a:t>
          </a:r>
          <a:r>
            <a:rPr kumimoji="0" lang="ja-JP"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8-2</a:t>
          </a:r>
          <a:r>
            <a:rPr kumimoji="0" lang="ja-JP"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号</a:t>
          </a:r>
          <a:r>
            <a:rPr kumimoji="0" lang="ja-JP" altLang="en-US"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、第</a:t>
          </a:r>
          <a:r>
            <a:rPr kumimoji="0" lang="en-US" altLang="ja-JP"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10-1</a:t>
          </a:r>
          <a:r>
            <a:rPr kumimoji="0" lang="ja-JP" altLang="en-US" sz="10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号等</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と整合を図ること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9</xdr:row>
      <xdr:rowOff>1</xdr:rowOff>
    </xdr:from>
    <xdr:to>
      <xdr:col>27</xdr:col>
      <xdr:colOff>716643</xdr:colOff>
      <xdr:row>23</xdr:row>
      <xdr:rowOff>217716</xdr:rowOff>
    </xdr:to>
    <xdr:sp macro="" textlink="">
      <xdr:nvSpPr>
        <xdr:cNvPr id="2" name="Line 1">
          <a:extLst>
            <a:ext uri="{FF2B5EF4-FFF2-40B4-BE49-F238E27FC236}">
              <a16:creationId xmlns:a16="http://schemas.microsoft.com/office/drawing/2014/main" id="{A3A0F02F-B681-4ADF-A618-6475021E94E8}"/>
            </a:ext>
          </a:extLst>
        </xdr:cNvPr>
        <xdr:cNvSpPr>
          <a:spLocks noChangeShapeType="1"/>
        </xdr:cNvSpPr>
      </xdr:nvSpPr>
      <xdr:spPr bwMode="auto">
        <a:xfrm>
          <a:off x="6604000" y="1579564"/>
          <a:ext cx="15321643" cy="37260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1</xdr:rowOff>
    </xdr:from>
    <xdr:to>
      <xdr:col>5</xdr:col>
      <xdr:colOff>714375</xdr:colOff>
      <xdr:row>30</xdr:row>
      <xdr:rowOff>206376</xdr:rowOff>
    </xdr:to>
    <xdr:sp macro="" textlink="">
      <xdr:nvSpPr>
        <xdr:cNvPr id="3" name="Line 2">
          <a:extLst>
            <a:ext uri="{FF2B5EF4-FFF2-40B4-BE49-F238E27FC236}">
              <a16:creationId xmlns:a16="http://schemas.microsoft.com/office/drawing/2014/main" id="{FD691332-F9CD-4F8B-A0BB-066426B51993}"/>
            </a:ext>
          </a:extLst>
        </xdr:cNvPr>
        <xdr:cNvSpPr>
          <a:spLocks noChangeShapeType="1"/>
        </xdr:cNvSpPr>
      </xdr:nvSpPr>
      <xdr:spPr bwMode="auto">
        <a:xfrm>
          <a:off x="3683000" y="5341939"/>
          <a:ext cx="1444625" cy="1682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0</xdr:rowOff>
    </xdr:from>
    <xdr:to>
      <xdr:col>28</xdr:col>
      <xdr:colOff>45358</xdr:colOff>
      <xdr:row>23</xdr:row>
      <xdr:rowOff>244928</xdr:rowOff>
    </xdr:to>
    <xdr:sp macro="" textlink="">
      <xdr:nvSpPr>
        <xdr:cNvPr id="4" name="Line 1">
          <a:extLst>
            <a:ext uri="{FF2B5EF4-FFF2-40B4-BE49-F238E27FC236}">
              <a16:creationId xmlns:a16="http://schemas.microsoft.com/office/drawing/2014/main" id="{A3A0F02F-B681-4ADF-A618-6475021E94E8}"/>
            </a:ext>
          </a:extLst>
        </xdr:cNvPr>
        <xdr:cNvSpPr>
          <a:spLocks noChangeShapeType="1"/>
        </xdr:cNvSpPr>
      </xdr:nvSpPr>
      <xdr:spPr bwMode="auto">
        <a:xfrm flipV="1">
          <a:off x="7384142" y="1587500"/>
          <a:ext cx="15466787" cy="37464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593912</xdr:colOff>
      <xdr:row>24</xdr:row>
      <xdr:rowOff>39686</xdr:rowOff>
    </xdr:from>
    <xdr:to>
      <xdr:col>5</xdr:col>
      <xdr:colOff>706438</xdr:colOff>
      <xdr:row>30</xdr:row>
      <xdr:rowOff>212911</xdr:rowOff>
    </xdr:to>
    <xdr:sp macro="" textlink="">
      <xdr:nvSpPr>
        <xdr:cNvPr id="5" name="Line 2">
          <a:extLst>
            <a:ext uri="{FF2B5EF4-FFF2-40B4-BE49-F238E27FC236}">
              <a16:creationId xmlns:a16="http://schemas.microsoft.com/office/drawing/2014/main" id="{FD691332-F9CD-4F8B-A0BB-066426B51993}"/>
            </a:ext>
          </a:extLst>
        </xdr:cNvPr>
        <xdr:cNvSpPr>
          <a:spLocks noChangeShapeType="1"/>
        </xdr:cNvSpPr>
      </xdr:nvSpPr>
      <xdr:spPr bwMode="auto">
        <a:xfrm flipV="1">
          <a:off x="3665725" y="5381624"/>
          <a:ext cx="1453963" cy="164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view="pageBreakPreview" zoomScaleNormal="70" zoomScaleSheetLayoutView="100" workbookViewId="0">
      <selection activeCell="M13" sqref="M13"/>
    </sheetView>
  </sheetViews>
  <sheetFormatPr defaultColWidth="8.125" defaultRowHeight="13.5" x14ac:dyDescent="0.4"/>
  <cols>
    <col min="1" max="1" width="9.125" style="34" customWidth="1"/>
    <col min="2" max="3" width="5.375" style="34" customWidth="1"/>
    <col min="4" max="8" width="10.375" style="34" customWidth="1"/>
    <col min="9" max="10" width="5.375" style="34" customWidth="1"/>
    <col min="11" max="11" width="9.125" style="34" customWidth="1"/>
    <col min="12" max="16384" width="8.125" style="34"/>
  </cols>
  <sheetData>
    <row r="2" spans="1:11" ht="17.25" x14ac:dyDescent="0.4">
      <c r="F2" s="1900"/>
    </row>
    <row r="7" spans="1:11" ht="15" customHeight="1" x14ac:dyDescent="0.4">
      <c r="A7" s="33"/>
      <c r="B7" s="33"/>
      <c r="C7" s="33"/>
      <c r="D7" s="33"/>
      <c r="E7" s="33"/>
      <c r="F7" s="33"/>
      <c r="G7" s="33"/>
      <c r="H7" s="33"/>
      <c r="I7" s="33"/>
      <c r="J7" s="33"/>
      <c r="K7" s="33"/>
    </row>
    <row r="8" spans="1:11" ht="20.100000000000001" customHeight="1" x14ac:dyDescent="0.4">
      <c r="A8" s="35"/>
      <c r="B8" s="35"/>
      <c r="C8" s="35"/>
      <c r="D8" s="35"/>
      <c r="E8" s="35"/>
      <c r="F8" s="35"/>
      <c r="G8" s="35"/>
      <c r="H8" s="35"/>
      <c r="I8" s="35"/>
      <c r="J8" s="35"/>
      <c r="K8" s="35"/>
    </row>
    <row r="9" spans="1:11" ht="84.95" customHeight="1" x14ac:dyDescent="0.4">
      <c r="B9" s="38"/>
      <c r="C9" s="2885" t="s">
        <v>1955</v>
      </c>
      <c r="D9" s="2886"/>
      <c r="E9" s="2886"/>
      <c r="F9" s="2886"/>
      <c r="G9" s="2886"/>
      <c r="H9" s="2886"/>
      <c r="I9" s="2886"/>
      <c r="J9" s="2002"/>
      <c r="K9" s="35"/>
    </row>
    <row r="10" spans="1:11" ht="35.25" customHeight="1" x14ac:dyDescent="0.4">
      <c r="B10" s="38"/>
      <c r="C10" s="2886" t="s">
        <v>33</v>
      </c>
      <c r="D10" s="2886"/>
      <c r="E10" s="2886"/>
      <c r="F10" s="2886"/>
      <c r="G10" s="2886"/>
      <c r="H10" s="2886"/>
      <c r="I10" s="2886"/>
      <c r="J10" s="2002"/>
      <c r="K10" s="35"/>
    </row>
    <row r="11" spans="1:11" ht="35.25" customHeight="1" x14ac:dyDescent="0.4">
      <c r="B11" s="2886" t="s">
        <v>34</v>
      </c>
      <c r="C11" s="2886"/>
      <c r="D11" s="2886"/>
      <c r="E11" s="2886"/>
      <c r="F11" s="2886"/>
      <c r="G11" s="2886"/>
      <c r="H11" s="2886"/>
      <c r="I11" s="2886"/>
      <c r="J11" s="2886"/>
      <c r="K11" s="35"/>
    </row>
    <row r="12" spans="1:11" ht="20.100000000000001" customHeight="1" x14ac:dyDescent="0.4">
      <c r="A12" s="35"/>
      <c r="B12" s="2003"/>
      <c r="C12" s="2003"/>
      <c r="D12" s="2003"/>
      <c r="E12" s="2004"/>
      <c r="F12" s="2004"/>
      <c r="G12" s="2004"/>
      <c r="H12" s="2003"/>
      <c r="I12" s="2003"/>
      <c r="J12" s="2003"/>
      <c r="K12" s="35"/>
    </row>
    <row r="13" spans="1:11" ht="29.25" customHeight="1" x14ac:dyDescent="0.4">
      <c r="B13" s="2886"/>
      <c r="C13" s="2886"/>
      <c r="D13" s="2886"/>
      <c r="E13" s="2886"/>
      <c r="F13" s="2886"/>
      <c r="G13" s="2886"/>
      <c r="H13" s="2886"/>
      <c r="I13" s="2886"/>
      <c r="J13" s="2886"/>
      <c r="K13" s="35"/>
    </row>
    <row r="14" spans="1:11" x14ac:dyDescent="0.4">
      <c r="B14" s="38"/>
      <c r="C14" s="38"/>
      <c r="D14" s="38"/>
      <c r="E14" s="38"/>
      <c r="F14" s="38"/>
      <c r="G14" s="38"/>
      <c r="H14" s="38"/>
      <c r="I14" s="38"/>
      <c r="J14" s="38"/>
    </row>
    <row r="15" spans="1:11" ht="51" customHeight="1" x14ac:dyDescent="0.4">
      <c r="A15" s="33"/>
      <c r="B15" s="2005"/>
      <c r="C15" s="2005"/>
      <c r="D15" s="2005"/>
      <c r="E15" s="2005"/>
      <c r="F15" s="2005"/>
      <c r="G15" s="2005"/>
      <c r="H15" s="2005"/>
      <c r="I15" s="2005"/>
      <c r="J15" s="2005"/>
      <c r="K15" s="33"/>
    </row>
    <row r="16" spans="1:11" ht="39.950000000000003" customHeight="1" x14ac:dyDescent="0.4">
      <c r="A16" s="33"/>
      <c r="B16" s="2005"/>
      <c r="C16" s="2005"/>
      <c r="D16" s="2005"/>
      <c r="E16" s="2005"/>
      <c r="F16" s="2005"/>
      <c r="G16" s="2005"/>
      <c r="H16" s="2005"/>
      <c r="I16" s="2005"/>
      <c r="J16" s="2005"/>
      <c r="K16" s="33"/>
    </row>
    <row r="17" spans="1:11" ht="117" customHeight="1" x14ac:dyDescent="0.4">
      <c r="A17" s="33"/>
      <c r="B17" s="2005"/>
      <c r="C17" s="2005"/>
      <c r="D17" s="2005"/>
      <c r="E17" s="2005"/>
      <c r="F17" s="2005"/>
      <c r="G17" s="2005"/>
      <c r="H17" s="2005"/>
      <c r="I17" s="2005"/>
      <c r="J17" s="2005"/>
      <c r="K17" s="33"/>
    </row>
    <row r="18" spans="1:11" ht="36" customHeight="1" x14ac:dyDescent="0.4">
      <c r="B18" s="2883" t="s">
        <v>4934</v>
      </c>
      <c r="C18" s="2883"/>
      <c r="D18" s="2883"/>
      <c r="E18" s="2883"/>
      <c r="F18" s="2883"/>
      <c r="G18" s="2883"/>
      <c r="H18" s="2883"/>
      <c r="I18" s="2883"/>
      <c r="J18" s="2883"/>
      <c r="K18" s="36"/>
    </row>
    <row r="19" spans="1:11" ht="15" customHeight="1" x14ac:dyDescent="0.4">
      <c r="A19" s="33"/>
      <c r="B19" s="2883"/>
      <c r="C19" s="2883"/>
      <c r="D19" s="2883"/>
      <c r="E19" s="2883"/>
      <c r="F19" s="2883"/>
      <c r="G19" s="2883"/>
      <c r="H19" s="2883"/>
      <c r="I19" s="2883"/>
      <c r="J19" s="2883"/>
      <c r="K19" s="33"/>
    </row>
    <row r="20" spans="1:11" x14ac:dyDescent="0.4">
      <c r="B20" s="38"/>
      <c r="C20" s="38"/>
      <c r="D20" s="38"/>
      <c r="E20" s="38"/>
      <c r="F20" s="38"/>
      <c r="G20" s="38"/>
      <c r="H20" s="38"/>
      <c r="I20" s="38"/>
      <c r="J20" s="38"/>
    </row>
    <row r="21" spans="1:11" x14ac:dyDescent="0.4">
      <c r="B21" s="38"/>
      <c r="C21" s="38"/>
      <c r="D21" s="38"/>
      <c r="E21" s="38"/>
      <c r="F21" s="38"/>
      <c r="G21" s="38"/>
      <c r="H21" s="38"/>
      <c r="I21" s="38"/>
      <c r="J21" s="38"/>
    </row>
    <row r="22" spans="1:11" ht="36" customHeight="1" x14ac:dyDescent="0.4">
      <c r="B22" s="2883" t="s">
        <v>1954</v>
      </c>
      <c r="C22" s="2883"/>
      <c r="D22" s="2883"/>
      <c r="E22" s="2883"/>
      <c r="F22" s="2883"/>
      <c r="G22" s="2883"/>
      <c r="H22" s="2883"/>
      <c r="I22" s="2883"/>
      <c r="J22" s="2883"/>
      <c r="K22" s="36"/>
    </row>
    <row r="23" spans="1:11" ht="24" x14ac:dyDescent="0.4">
      <c r="B23" s="2884"/>
      <c r="C23" s="2884"/>
      <c r="D23" s="2884"/>
      <c r="E23" s="2884"/>
      <c r="F23" s="2884"/>
      <c r="G23" s="2884"/>
      <c r="H23" s="2884"/>
      <c r="I23" s="2884"/>
      <c r="J23" s="2884"/>
      <c r="K23" s="37"/>
    </row>
    <row r="24" spans="1:11" x14ac:dyDescent="0.4">
      <c r="A24" s="38"/>
      <c r="B24" s="38"/>
      <c r="C24" s="38"/>
      <c r="D24" s="38"/>
      <c r="E24" s="38"/>
      <c r="F24" s="38"/>
      <c r="G24" s="38"/>
      <c r="H24" s="38"/>
      <c r="I24" s="38"/>
      <c r="J24" s="38"/>
      <c r="K24" s="38"/>
    </row>
    <row r="25" spans="1:11" x14ac:dyDescent="0.4">
      <c r="A25" s="38"/>
      <c r="B25" s="38"/>
      <c r="C25" s="38"/>
      <c r="D25" s="38"/>
      <c r="E25" s="38"/>
      <c r="F25" s="38"/>
      <c r="G25" s="38"/>
      <c r="H25" s="38"/>
      <c r="I25" s="38"/>
      <c r="J25" s="38"/>
      <c r="K25" s="38"/>
    </row>
  </sheetData>
  <mergeCells count="8">
    <mergeCell ref="B22:J22"/>
    <mergeCell ref="B23:J23"/>
    <mergeCell ref="B18:J18"/>
    <mergeCell ref="C9:I9"/>
    <mergeCell ref="C10:I10"/>
    <mergeCell ref="B11:J11"/>
    <mergeCell ref="B13:J13"/>
    <mergeCell ref="B19:J19"/>
  </mergeCells>
  <phoneticPr fontId="3"/>
  <printOptions horizontalCentered="1" verticalCentered="1"/>
  <pageMargins left="0.70866141732283472" right="0.59055118110236227" top="0.98425196850393704" bottom="0.98425196850393704" header="0.51181102362204722" footer="0.51181102362204722"/>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view="pageBreakPreview" topLeftCell="A4" zoomScale="80" zoomScaleNormal="100" zoomScaleSheetLayoutView="80" workbookViewId="0">
      <selection activeCell="Q33" sqref="Q33"/>
    </sheetView>
  </sheetViews>
  <sheetFormatPr defaultColWidth="9" defaultRowHeight="12.75" x14ac:dyDescent="0.15"/>
  <cols>
    <col min="1" max="16384" width="9" style="576"/>
  </cols>
  <sheetData>
    <row r="1" spans="1:10" x14ac:dyDescent="0.15">
      <c r="B1" s="576" t="s">
        <v>72</v>
      </c>
      <c r="I1" s="577"/>
    </row>
    <row r="9" spans="1:10" ht="30.75" x14ac:dyDescent="0.3">
      <c r="A9" s="2011" t="s">
        <v>1957</v>
      </c>
      <c r="B9" s="2012"/>
      <c r="C9" s="2012"/>
      <c r="D9" s="2012"/>
      <c r="E9" s="2012"/>
      <c r="F9" s="2012"/>
      <c r="G9" s="2012"/>
      <c r="H9" s="2012"/>
      <c r="I9" s="2012"/>
      <c r="J9" s="2013"/>
    </row>
    <row r="10" spans="1:10" ht="61.5" x14ac:dyDescent="0.3">
      <c r="A10" s="2014" t="s">
        <v>1958</v>
      </c>
      <c r="B10" s="2012"/>
      <c r="C10" s="2012"/>
      <c r="D10" s="2012"/>
      <c r="E10" s="2012"/>
      <c r="F10" s="2012"/>
      <c r="G10" s="2012"/>
      <c r="H10" s="2012"/>
      <c r="I10" s="2012"/>
      <c r="J10" s="2013"/>
    </row>
    <row r="11" spans="1:10" ht="30.75" x14ac:dyDescent="0.3">
      <c r="A11" s="67" t="s">
        <v>398</v>
      </c>
      <c r="B11" s="68"/>
      <c r="C11" s="68"/>
      <c r="D11" s="68"/>
      <c r="E11" s="68"/>
      <c r="F11" s="68"/>
      <c r="G11" s="68"/>
      <c r="H11" s="68"/>
      <c r="I11" s="68"/>
    </row>
    <row r="38" spans="1:9" ht="31.5" customHeight="1" x14ac:dyDescent="0.2">
      <c r="C38" s="578" t="s">
        <v>74</v>
      </c>
      <c r="D38" s="579"/>
      <c r="E38" s="580"/>
      <c r="F38" s="580"/>
      <c r="G38" s="581"/>
    </row>
    <row r="44" spans="1:9" s="584" customFormat="1" ht="21.75" customHeight="1" thickBot="1" x14ac:dyDescent="0.45">
      <c r="A44" s="582"/>
      <c r="B44" s="583" t="s">
        <v>1396</v>
      </c>
      <c r="C44" s="582"/>
      <c r="D44" s="582"/>
      <c r="E44" s="582"/>
      <c r="F44" s="582"/>
      <c r="G44" s="582"/>
      <c r="H44" s="582"/>
      <c r="I44" s="582"/>
    </row>
    <row r="45" spans="1:9" ht="6.75" customHeight="1" thickTop="1" x14ac:dyDescent="0.15"/>
    <row r="46" spans="1:9" ht="12" customHeight="1" x14ac:dyDescent="0.15">
      <c r="A46" s="585" t="s">
        <v>1461</v>
      </c>
      <c r="I46" s="586"/>
    </row>
    <row r="47" spans="1:9" ht="11.25" customHeight="1" x14ac:dyDescent="0.15">
      <c r="A47" s="585" t="s">
        <v>1462</v>
      </c>
    </row>
  </sheetData>
  <phoneticPr fontId="3"/>
  <printOptions horizontalCentered="1"/>
  <pageMargins left="0.78740157480314965" right="0.78740157480314965" top="0.98425196850393704" bottom="0.98425196850393704" header="0.51181102362204722" footer="0.51181102362204722"/>
  <pageSetup paperSize="9" scale="96" fitToHeight="0" orientation="portrait" verticalDpi="300" r:id="rId1"/>
  <headerFooter alignWithMargins="0">
    <oddHeader>&amp;R&amp;"ＭＳ 明朝,標準"（&amp;A）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8"/>
  <sheetViews>
    <sheetView view="pageBreakPreview" zoomScale="80" zoomScaleNormal="100" zoomScaleSheetLayoutView="80" workbookViewId="0">
      <selection activeCell="O53" sqref="O53"/>
    </sheetView>
  </sheetViews>
  <sheetFormatPr defaultColWidth="9" defaultRowHeight="13.5" x14ac:dyDescent="0.4"/>
  <cols>
    <col min="1" max="1" width="0.875" style="587" customWidth="1"/>
    <col min="2" max="5" width="4.375" style="587" customWidth="1"/>
    <col min="6" max="6" width="10.125" style="587" customWidth="1"/>
    <col min="7" max="9" width="28" style="587" customWidth="1"/>
    <col min="10" max="10" width="0.875" style="587" customWidth="1"/>
    <col min="11" max="16384" width="9" style="587"/>
  </cols>
  <sheetData>
    <row r="1" spans="2:9" ht="8.25" customHeight="1" x14ac:dyDescent="0.4"/>
    <row r="2" spans="2:9" ht="17.25" x14ac:dyDescent="0.4">
      <c r="B2" s="588" t="s">
        <v>399</v>
      </c>
    </row>
    <row r="3" spans="2:9" ht="5.25" customHeight="1" thickBot="1" x14ac:dyDescent="0.45"/>
    <row r="4" spans="2:9" x14ac:dyDescent="0.4">
      <c r="B4" s="2987" t="s">
        <v>400</v>
      </c>
      <c r="C4" s="589" t="s">
        <v>401</v>
      </c>
      <c r="D4" s="589"/>
      <c r="E4" s="589"/>
      <c r="F4" s="589"/>
      <c r="G4" s="2989" t="s">
        <v>402</v>
      </c>
      <c r="H4" s="2989" t="s">
        <v>403</v>
      </c>
      <c r="I4" s="2991" t="s">
        <v>404</v>
      </c>
    </row>
    <row r="5" spans="2:9" ht="14.25" thickBot="1" x14ac:dyDescent="0.45">
      <c r="B5" s="2988"/>
      <c r="C5" s="590" t="s">
        <v>405</v>
      </c>
      <c r="D5" s="591" t="s">
        <v>406</v>
      </c>
      <c r="E5" s="592" t="s">
        <v>407</v>
      </c>
      <c r="F5" s="593" t="s">
        <v>408</v>
      </c>
      <c r="G5" s="2990"/>
      <c r="H5" s="2990"/>
      <c r="I5" s="2992"/>
    </row>
    <row r="6" spans="2:9" ht="27" x14ac:dyDescent="0.4">
      <c r="B6" s="594" t="s">
        <v>409</v>
      </c>
      <c r="C6" s="595">
        <v>8</v>
      </c>
      <c r="D6" s="596">
        <v>1</v>
      </c>
      <c r="E6" s="597">
        <v>3</v>
      </c>
      <c r="F6" s="598">
        <v>7.6</v>
      </c>
      <c r="G6" s="599" t="s">
        <v>2461</v>
      </c>
      <c r="H6" s="599" t="s">
        <v>410</v>
      </c>
      <c r="I6" s="600" t="s">
        <v>411</v>
      </c>
    </row>
    <row r="7" spans="2:9" x14ac:dyDescent="0.4">
      <c r="B7" s="601">
        <v>1</v>
      </c>
      <c r="C7" s="602"/>
      <c r="D7" s="603"/>
      <c r="E7" s="604"/>
      <c r="F7" s="605"/>
      <c r="G7" s="606"/>
      <c r="H7" s="606"/>
      <c r="I7" s="607"/>
    </row>
    <row r="8" spans="2:9" x14ac:dyDescent="0.4">
      <c r="B8" s="601">
        <v>2</v>
      </c>
      <c r="C8" s="602"/>
      <c r="D8" s="603"/>
      <c r="E8" s="604"/>
      <c r="F8" s="605"/>
      <c r="G8" s="606"/>
      <c r="H8" s="606"/>
      <c r="I8" s="607"/>
    </row>
    <row r="9" spans="2:9" x14ac:dyDescent="0.4">
      <c r="B9" s="601">
        <v>3</v>
      </c>
      <c r="C9" s="602"/>
      <c r="D9" s="603"/>
      <c r="E9" s="604"/>
      <c r="F9" s="605"/>
      <c r="G9" s="606"/>
      <c r="H9" s="606"/>
      <c r="I9" s="607"/>
    </row>
    <row r="10" spans="2:9" x14ac:dyDescent="0.4">
      <c r="B10" s="601">
        <v>4</v>
      </c>
      <c r="C10" s="602"/>
      <c r="D10" s="603"/>
      <c r="E10" s="604"/>
      <c r="F10" s="605"/>
      <c r="G10" s="606"/>
      <c r="H10" s="606"/>
      <c r="I10" s="607"/>
    </row>
    <row r="11" spans="2:9" x14ac:dyDescent="0.4">
      <c r="B11" s="601">
        <v>5</v>
      </c>
      <c r="C11" s="602"/>
      <c r="D11" s="603"/>
      <c r="E11" s="604"/>
      <c r="F11" s="605"/>
      <c r="G11" s="606"/>
      <c r="H11" s="606"/>
      <c r="I11" s="607"/>
    </row>
    <row r="12" spans="2:9" x14ac:dyDescent="0.4">
      <c r="B12" s="601">
        <v>6</v>
      </c>
      <c r="C12" s="602"/>
      <c r="D12" s="603"/>
      <c r="E12" s="604"/>
      <c r="F12" s="605"/>
      <c r="G12" s="606"/>
      <c r="H12" s="606"/>
      <c r="I12" s="607"/>
    </row>
    <row r="13" spans="2:9" x14ac:dyDescent="0.4">
      <c r="B13" s="601">
        <v>7</v>
      </c>
      <c r="C13" s="602"/>
      <c r="D13" s="603"/>
      <c r="E13" s="604"/>
      <c r="F13" s="605"/>
      <c r="G13" s="606"/>
      <c r="H13" s="606"/>
      <c r="I13" s="607"/>
    </row>
    <row r="14" spans="2:9" x14ac:dyDescent="0.4">
      <c r="B14" s="601">
        <v>8</v>
      </c>
      <c r="C14" s="602"/>
      <c r="D14" s="603"/>
      <c r="E14" s="604"/>
      <c r="F14" s="605"/>
      <c r="G14" s="606"/>
      <c r="H14" s="606"/>
      <c r="I14" s="607"/>
    </row>
    <row r="15" spans="2:9" x14ac:dyDescent="0.4">
      <c r="B15" s="601">
        <v>9</v>
      </c>
      <c r="C15" s="602"/>
      <c r="D15" s="603"/>
      <c r="E15" s="604"/>
      <c r="F15" s="605"/>
      <c r="G15" s="606"/>
      <c r="H15" s="606"/>
      <c r="I15" s="607"/>
    </row>
    <row r="16" spans="2:9" x14ac:dyDescent="0.4">
      <c r="B16" s="601">
        <v>10</v>
      </c>
      <c r="C16" s="602"/>
      <c r="D16" s="603"/>
      <c r="E16" s="604"/>
      <c r="F16" s="605"/>
      <c r="G16" s="606"/>
      <c r="H16" s="606"/>
      <c r="I16" s="607"/>
    </row>
    <row r="17" spans="2:9" x14ac:dyDescent="0.4">
      <c r="B17" s="601">
        <v>11</v>
      </c>
      <c r="C17" s="602"/>
      <c r="D17" s="603"/>
      <c r="E17" s="604"/>
      <c r="F17" s="605"/>
      <c r="G17" s="606"/>
      <c r="H17" s="606"/>
      <c r="I17" s="607"/>
    </row>
    <row r="18" spans="2:9" x14ac:dyDescent="0.4">
      <c r="B18" s="601">
        <v>12</v>
      </c>
      <c r="C18" s="602"/>
      <c r="D18" s="603"/>
      <c r="E18" s="604"/>
      <c r="F18" s="605"/>
      <c r="G18" s="606"/>
      <c r="H18" s="606"/>
      <c r="I18" s="607"/>
    </row>
    <row r="19" spans="2:9" x14ac:dyDescent="0.4">
      <c r="B19" s="601">
        <v>13</v>
      </c>
      <c r="C19" s="602"/>
      <c r="D19" s="603"/>
      <c r="E19" s="604"/>
      <c r="F19" s="605"/>
      <c r="G19" s="606"/>
      <c r="H19" s="606"/>
      <c r="I19" s="607"/>
    </row>
    <row r="20" spans="2:9" x14ac:dyDescent="0.4">
      <c r="B20" s="601">
        <v>14</v>
      </c>
      <c r="C20" s="602"/>
      <c r="D20" s="603"/>
      <c r="E20" s="604"/>
      <c r="F20" s="605"/>
      <c r="G20" s="606"/>
      <c r="H20" s="606"/>
      <c r="I20" s="607"/>
    </row>
    <row r="21" spans="2:9" x14ac:dyDescent="0.4">
      <c r="B21" s="601">
        <v>15</v>
      </c>
      <c r="C21" s="602"/>
      <c r="D21" s="603"/>
      <c r="E21" s="604"/>
      <c r="F21" s="605"/>
      <c r="G21" s="606"/>
      <c r="H21" s="606"/>
      <c r="I21" s="607"/>
    </row>
    <row r="22" spans="2:9" x14ac:dyDescent="0.4">
      <c r="B22" s="601">
        <v>16</v>
      </c>
      <c r="C22" s="602"/>
      <c r="D22" s="603"/>
      <c r="E22" s="604"/>
      <c r="F22" s="605"/>
      <c r="G22" s="606"/>
      <c r="H22" s="606"/>
      <c r="I22" s="607"/>
    </row>
    <row r="23" spans="2:9" x14ac:dyDescent="0.4">
      <c r="B23" s="601">
        <v>17</v>
      </c>
      <c r="C23" s="602"/>
      <c r="D23" s="603"/>
      <c r="E23" s="604"/>
      <c r="F23" s="605"/>
      <c r="G23" s="606"/>
      <c r="H23" s="606"/>
      <c r="I23" s="607"/>
    </row>
    <row r="24" spans="2:9" x14ac:dyDescent="0.4">
      <c r="B24" s="601">
        <v>18</v>
      </c>
      <c r="C24" s="602"/>
      <c r="D24" s="603"/>
      <c r="E24" s="604"/>
      <c r="F24" s="605"/>
      <c r="G24" s="606"/>
      <c r="H24" s="606"/>
      <c r="I24" s="607"/>
    </row>
    <row r="25" spans="2:9" x14ac:dyDescent="0.4">
      <c r="B25" s="601">
        <v>19</v>
      </c>
      <c r="C25" s="602"/>
      <c r="D25" s="603"/>
      <c r="E25" s="604"/>
      <c r="F25" s="605"/>
      <c r="G25" s="606"/>
      <c r="H25" s="606"/>
      <c r="I25" s="607"/>
    </row>
    <row r="26" spans="2:9" x14ac:dyDescent="0.4">
      <c r="B26" s="601">
        <v>20</v>
      </c>
      <c r="C26" s="602"/>
      <c r="D26" s="603"/>
      <c r="E26" s="604"/>
      <c r="F26" s="605"/>
      <c r="G26" s="606"/>
      <c r="H26" s="606"/>
      <c r="I26" s="607"/>
    </row>
    <row r="27" spans="2:9" x14ac:dyDescent="0.4">
      <c r="B27" s="601">
        <v>21</v>
      </c>
      <c r="C27" s="602"/>
      <c r="D27" s="603"/>
      <c r="E27" s="604"/>
      <c r="F27" s="605"/>
      <c r="G27" s="606"/>
      <c r="H27" s="606"/>
      <c r="I27" s="607"/>
    </row>
    <row r="28" spans="2:9" x14ac:dyDescent="0.4">
      <c r="B28" s="601">
        <v>22</v>
      </c>
      <c r="C28" s="602"/>
      <c r="D28" s="603"/>
      <c r="E28" s="604"/>
      <c r="F28" s="605"/>
      <c r="G28" s="606"/>
      <c r="H28" s="606"/>
      <c r="I28" s="607"/>
    </row>
    <row r="29" spans="2:9" x14ac:dyDescent="0.4">
      <c r="B29" s="601">
        <v>23</v>
      </c>
      <c r="C29" s="602"/>
      <c r="D29" s="603"/>
      <c r="E29" s="604"/>
      <c r="F29" s="605"/>
      <c r="G29" s="606"/>
      <c r="H29" s="606"/>
      <c r="I29" s="607"/>
    </row>
    <row r="30" spans="2:9" x14ac:dyDescent="0.4">
      <c r="B30" s="601">
        <v>24</v>
      </c>
      <c r="C30" s="602"/>
      <c r="D30" s="603"/>
      <c r="E30" s="604"/>
      <c r="F30" s="605"/>
      <c r="G30" s="606"/>
      <c r="H30" s="606"/>
      <c r="I30" s="607"/>
    </row>
    <row r="31" spans="2:9" x14ac:dyDescent="0.4">
      <c r="B31" s="601">
        <v>25</v>
      </c>
      <c r="C31" s="602"/>
      <c r="D31" s="603"/>
      <c r="E31" s="604"/>
      <c r="F31" s="605"/>
      <c r="G31" s="606"/>
      <c r="H31" s="606"/>
      <c r="I31" s="607"/>
    </row>
    <row r="32" spans="2:9" x14ac:dyDescent="0.4">
      <c r="B32" s="601">
        <v>26</v>
      </c>
      <c r="C32" s="602"/>
      <c r="D32" s="603"/>
      <c r="E32" s="604"/>
      <c r="F32" s="605"/>
      <c r="G32" s="606"/>
      <c r="H32" s="606"/>
      <c r="I32" s="607"/>
    </row>
    <row r="33" spans="2:9" x14ac:dyDescent="0.4">
      <c r="B33" s="601">
        <v>27</v>
      </c>
      <c r="C33" s="602"/>
      <c r="D33" s="603"/>
      <c r="E33" s="604"/>
      <c r="F33" s="605"/>
      <c r="G33" s="606"/>
      <c r="H33" s="606"/>
      <c r="I33" s="607"/>
    </row>
    <row r="34" spans="2:9" x14ac:dyDescent="0.4">
      <c r="B34" s="601">
        <v>28</v>
      </c>
      <c r="C34" s="602"/>
      <c r="D34" s="603"/>
      <c r="E34" s="604"/>
      <c r="F34" s="605"/>
      <c r="G34" s="606"/>
      <c r="H34" s="606"/>
      <c r="I34" s="607"/>
    </row>
    <row r="35" spans="2:9" x14ac:dyDescent="0.4">
      <c r="B35" s="601">
        <v>29</v>
      </c>
      <c r="C35" s="602"/>
      <c r="D35" s="603"/>
      <c r="E35" s="604"/>
      <c r="F35" s="605"/>
      <c r="G35" s="606"/>
      <c r="H35" s="606"/>
      <c r="I35" s="607"/>
    </row>
    <row r="36" spans="2:9" x14ac:dyDescent="0.4">
      <c r="B36" s="601">
        <v>30</v>
      </c>
      <c r="C36" s="602"/>
      <c r="D36" s="603"/>
      <c r="E36" s="604"/>
      <c r="F36" s="605"/>
      <c r="G36" s="606"/>
      <c r="H36" s="606"/>
      <c r="I36" s="607"/>
    </row>
    <row r="37" spans="2:9" x14ac:dyDescent="0.4">
      <c r="B37" s="601">
        <v>31</v>
      </c>
      <c r="C37" s="602"/>
      <c r="D37" s="603"/>
      <c r="E37" s="604"/>
      <c r="F37" s="605"/>
      <c r="G37" s="606"/>
      <c r="H37" s="606"/>
      <c r="I37" s="607"/>
    </row>
    <row r="38" spans="2:9" x14ac:dyDescent="0.4">
      <c r="B38" s="601">
        <v>32</v>
      </c>
      <c r="C38" s="602"/>
      <c r="D38" s="603"/>
      <c r="E38" s="604"/>
      <c r="F38" s="605"/>
      <c r="G38" s="606"/>
      <c r="H38" s="606"/>
      <c r="I38" s="607"/>
    </row>
    <row r="39" spans="2:9" x14ac:dyDescent="0.4">
      <c r="B39" s="601">
        <v>33</v>
      </c>
      <c r="C39" s="602"/>
      <c r="D39" s="603"/>
      <c r="E39" s="604"/>
      <c r="F39" s="605"/>
      <c r="G39" s="606"/>
      <c r="H39" s="606"/>
      <c r="I39" s="607"/>
    </row>
    <row r="40" spans="2:9" x14ac:dyDescent="0.4">
      <c r="B40" s="601">
        <v>34</v>
      </c>
      <c r="C40" s="602"/>
      <c r="D40" s="603"/>
      <c r="E40" s="604"/>
      <c r="F40" s="605"/>
      <c r="G40" s="606"/>
      <c r="H40" s="606"/>
      <c r="I40" s="607"/>
    </row>
    <row r="41" spans="2:9" x14ac:dyDescent="0.4">
      <c r="B41" s="601">
        <v>35</v>
      </c>
      <c r="C41" s="602"/>
      <c r="D41" s="603"/>
      <c r="E41" s="604"/>
      <c r="F41" s="605"/>
      <c r="G41" s="606"/>
      <c r="H41" s="606"/>
      <c r="I41" s="607"/>
    </row>
    <row r="42" spans="2:9" x14ac:dyDescent="0.4">
      <c r="B42" s="601">
        <v>36</v>
      </c>
      <c r="C42" s="602"/>
      <c r="D42" s="603"/>
      <c r="E42" s="604"/>
      <c r="F42" s="605"/>
      <c r="G42" s="606"/>
      <c r="H42" s="606"/>
      <c r="I42" s="607"/>
    </row>
    <row r="43" spans="2:9" x14ac:dyDescent="0.4">
      <c r="B43" s="601">
        <v>37</v>
      </c>
      <c r="C43" s="602"/>
      <c r="D43" s="603"/>
      <c r="E43" s="604"/>
      <c r="F43" s="605"/>
      <c r="G43" s="606"/>
      <c r="H43" s="606"/>
      <c r="I43" s="607"/>
    </row>
    <row r="44" spans="2:9" x14ac:dyDescent="0.4">
      <c r="B44" s="601">
        <v>38</v>
      </c>
      <c r="C44" s="602"/>
      <c r="D44" s="603"/>
      <c r="E44" s="604"/>
      <c r="F44" s="605"/>
      <c r="G44" s="606"/>
      <c r="H44" s="606"/>
      <c r="I44" s="607"/>
    </row>
    <row r="45" spans="2:9" x14ac:dyDescent="0.4">
      <c r="B45" s="601">
        <v>39</v>
      </c>
      <c r="C45" s="602"/>
      <c r="D45" s="603"/>
      <c r="E45" s="604"/>
      <c r="F45" s="605"/>
      <c r="G45" s="606"/>
      <c r="H45" s="606"/>
      <c r="I45" s="607"/>
    </row>
    <row r="46" spans="2:9" x14ac:dyDescent="0.4">
      <c r="B46" s="601">
        <v>40</v>
      </c>
      <c r="C46" s="602"/>
      <c r="D46" s="603"/>
      <c r="E46" s="604"/>
      <c r="F46" s="605"/>
      <c r="G46" s="606"/>
      <c r="H46" s="606"/>
      <c r="I46" s="607"/>
    </row>
    <row r="47" spans="2:9" x14ac:dyDescent="0.4">
      <c r="B47" s="601">
        <v>41</v>
      </c>
      <c r="C47" s="602"/>
      <c r="D47" s="603"/>
      <c r="E47" s="604"/>
      <c r="F47" s="605"/>
      <c r="G47" s="606"/>
      <c r="H47" s="606"/>
      <c r="I47" s="607"/>
    </row>
    <row r="48" spans="2:9" x14ac:dyDescent="0.4">
      <c r="B48" s="601">
        <v>42</v>
      </c>
      <c r="C48" s="602"/>
      <c r="D48" s="603"/>
      <c r="E48" s="604"/>
      <c r="F48" s="605"/>
      <c r="G48" s="606"/>
      <c r="H48" s="606"/>
      <c r="I48" s="607"/>
    </row>
    <row r="49" spans="2:9" x14ac:dyDescent="0.4">
      <c r="B49" s="601">
        <v>43</v>
      </c>
      <c r="C49" s="602"/>
      <c r="D49" s="603"/>
      <c r="E49" s="604"/>
      <c r="F49" s="605"/>
      <c r="G49" s="606"/>
      <c r="H49" s="606"/>
      <c r="I49" s="607"/>
    </row>
    <row r="50" spans="2:9" x14ac:dyDescent="0.4">
      <c r="B50" s="601">
        <v>44</v>
      </c>
      <c r="C50" s="602"/>
      <c r="D50" s="603"/>
      <c r="E50" s="604"/>
      <c r="F50" s="605"/>
      <c r="G50" s="606"/>
      <c r="H50" s="606"/>
      <c r="I50" s="607"/>
    </row>
    <row r="51" spans="2:9" x14ac:dyDescent="0.4">
      <c r="B51" s="601">
        <v>45</v>
      </c>
      <c r="C51" s="602"/>
      <c r="D51" s="603"/>
      <c r="E51" s="604"/>
      <c r="F51" s="605"/>
      <c r="G51" s="606"/>
      <c r="H51" s="606"/>
      <c r="I51" s="607"/>
    </row>
    <row r="52" spans="2:9" x14ac:dyDescent="0.4">
      <c r="B52" s="601">
        <v>46</v>
      </c>
      <c r="C52" s="602"/>
      <c r="D52" s="603"/>
      <c r="E52" s="604"/>
      <c r="F52" s="605"/>
      <c r="G52" s="606"/>
      <c r="H52" s="606"/>
      <c r="I52" s="607"/>
    </row>
    <row r="53" spans="2:9" x14ac:dyDescent="0.4">
      <c r="B53" s="601">
        <v>47</v>
      </c>
      <c r="C53" s="602"/>
      <c r="D53" s="603"/>
      <c r="E53" s="604"/>
      <c r="F53" s="605"/>
      <c r="G53" s="606"/>
      <c r="H53" s="606"/>
      <c r="I53" s="607"/>
    </row>
    <row r="54" spans="2:9" x14ac:dyDescent="0.4">
      <c r="B54" s="601">
        <v>48</v>
      </c>
      <c r="C54" s="602"/>
      <c r="D54" s="603"/>
      <c r="E54" s="604"/>
      <c r="F54" s="605"/>
      <c r="G54" s="606"/>
      <c r="H54" s="606"/>
      <c r="I54" s="607"/>
    </row>
    <row r="55" spans="2:9" x14ac:dyDescent="0.4">
      <c r="B55" s="601">
        <v>49</v>
      </c>
      <c r="C55" s="602"/>
      <c r="D55" s="603"/>
      <c r="E55" s="604"/>
      <c r="F55" s="605"/>
      <c r="G55" s="606"/>
      <c r="H55" s="606"/>
      <c r="I55" s="607"/>
    </row>
    <row r="56" spans="2:9" x14ac:dyDescent="0.4">
      <c r="B56" s="601">
        <v>50</v>
      </c>
      <c r="C56" s="602"/>
      <c r="D56" s="603"/>
      <c r="E56" s="604"/>
      <c r="F56" s="605"/>
      <c r="G56" s="606"/>
      <c r="H56" s="606"/>
      <c r="I56" s="607"/>
    </row>
    <row r="57" spans="2:9" x14ac:dyDescent="0.4">
      <c r="B57" s="601">
        <v>51</v>
      </c>
      <c r="C57" s="602"/>
      <c r="D57" s="603"/>
      <c r="E57" s="604"/>
      <c r="F57" s="605"/>
      <c r="G57" s="606"/>
      <c r="H57" s="606"/>
      <c r="I57" s="607"/>
    </row>
    <row r="58" spans="2:9" x14ac:dyDescent="0.4">
      <c r="B58" s="601">
        <v>52</v>
      </c>
      <c r="C58" s="602"/>
      <c r="D58" s="603"/>
      <c r="E58" s="604"/>
      <c r="F58" s="605"/>
      <c r="G58" s="606"/>
      <c r="H58" s="606"/>
      <c r="I58" s="607"/>
    </row>
    <row r="59" spans="2:9" x14ac:dyDescent="0.4">
      <c r="B59" s="601">
        <v>53</v>
      </c>
      <c r="C59" s="602"/>
      <c r="D59" s="603"/>
      <c r="E59" s="604"/>
      <c r="F59" s="605"/>
      <c r="G59" s="606"/>
      <c r="H59" s="606"/>
      <c r="I59" s="607"/>
    </row>
    <row r="60" spans="2:9" x14ac:dyDescent="0.4">
      <c r="B60" s="601">
        <v>54</v>
      </c>
      <c r="C60" s="602"/>
      <c r="D60" s="603"/>
      <c r="E60" s="604"/>
      <c r="F60" s="605"/>
      <c r="G60" s="606"/>
      <c r="H60" s="606"/>
      <c r="I60" s="607"/>
    </row>
    <row r="61" spans="2:9" x14ac:dyDescent="0.4">
      <c r="B61" s="601">
        <v>55</v>
      </c>
      <c r="C61" s="602"/>
      <c r="D61" s="603"/>
      <c r="E61" s="604"/>
      <c r="F61" s="605"/>
      <c r="G61" s="606"/>
      <c r="H61" s="606"/>
      <c r="I61" s="607"/>
    </row>
    <row r="62" spans="2:9" x14ac:dyDescent="0.4">
      <c r="B62" s="601">
        <v>56</v>
      </c>
      <c r="C62" s="602"/>
      <c r="D62" s="603"/>
      <c r="E62" s="604"/>
      <c r="F62" s="605"/>
      <c r="G62" s="606"/>
      <c r="H62" s="606"/>
      <c r="I62" s="607"/>
    </row>
    <row r="63" spans="2:9" x14ac:dyDescent="0.4">
      <c r="B63" s="601">
        <v>57</v>
      </c>
      <c r="C63" s="602"/>
      <c r="D63" s="603"/>
      <c r="E63" s="604"/>
      <c r="F63" s="605"/>
      <c r="G63" s="606"/>
      <c r="H63" s="606"/>
      <c r="I63" s="607"/>
    </row>
    <row r="64" spans="2:9" x14ac:dyDescent="0.4">
      <c r="B64" s="601">
        <v>58</v>
      </c>
      <c r="C64" s="602"/>
      <c r="D64" s="603"/>
      <c r="E64" s="604"/>
      <c r="F64" s="605"/>
      <c r="G64" s="606"/>
      <c r="H64" s="606"/>
      <c r="I64" s="607"/>
    </row>
    <row r="65" spans="2:9" x14ac:dyDescent="0.4">
      <c r="B65" s="601">
        <v>59</v>
      </c>
      <c r="C65" s="602"/>
      <c r="D65" s="603"/>
      <c r="E65" s="604"/>
      <c r="F65" s="605"/>
      <c r="G65" s="606"/>
      <c r="H65" s="606"/>
      <c r="I65" s="607"/>
    </row>
    <row r="66" spans="2:9" ht="14.25" thickBot="1" x14ac:dyDescent="0.45">
      <c r="B66" s="608">
        <v>60</v>
      </c>
      <c r="C66" s="609"/>
      <c r="D66" s="610"/>
      <c r="E66" s="611"/>
      <c r="F66" s="612"/>
      <c r="G66" s="613"/>
      <c r="H66" s="613"/>
      <c r="I66" s="614"/>
    </row>
    <row r="67" spans="2:9" s="616" customFormat="1" ht="11.25" x14ac:dyDescent="0.4">
      <c r="B67" s="615" t="s">
        <v>412</v>
      </c>
    </row>
    <row r="68" spans="2:9" s="616" customFormat="1" ht="11.25" x14ac:dyDescent="0.4">
      <c r="B68" s="616" t="s">
        <v>413</v>
      </c>
    </row>
  </sheetData>
  <mergeCells count="4">
    <mergeCell ref="B4:B5"/>
    <mergeCell ref="G4:G5"/>
    <mergeCell ref="H4:H5"/>
    <mergeCell ref="I4:I5"/>
  </mergeCells>
  <phoneticPr fontId="3"/>
  <dataValidations count="2">
    <dataValidation type="list" allowBlank="1" showInputMessage="1" showErrorMessage="1" sqref="E6:E66">
      <formula1>"1,2,3,4,5,6,7,8,9,10,11,12,13,14,15,16,17"</formula1>
    </dataValidation>
    <dataValidation type="list" allowBlank="1" showInputMessage="1" showErrorMessage="1" sqref="D6:D61 D63:D65">
      <formula1>"1,2,3"</formula1>
    </dataValidation>
  </dataValidations>
  <printOptions horizontalCentered="1"/>
  <pageMargins left="0.70866141732283472" right="0.51181102362204722" top="0.74803149606299213" bottom="0.74803149606299213" header="0.51181102362204722" footer="0.31496062992125984"/>
  <pageSetup paperSize="9" scale="72" fitToHeight="0" orientation="portrait" horizontalDpi="300" verticalDpi="300" r:id="rId1"/>
  <headerFooter>
    <oddHeader>&amp;R&amp;"ＭＳ 明朝,標準"（&amp;A）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093"/>
  <sheetViews>
    <sheetView showGridLines="0" view="pageBreakPreview" zoomScale="80" zoomScaleNormal="80" zoomScaleSheetLayoutView="80" workbookViewId="0">
      <pane ySplit="4" topLeftCell="A2045" activePane="bottomLeft" state="frozen"/>
      <selection activeCell="O53" sqref="O53"/>
      <selection pane="bottomLeft" activeCell="F2075" sqref="F2075"/>
    </sheetView>
  </sheetViews>
  <sheetFormatPr defaultColWidth="9" defaultRowHeight="21" customHeight="1" x14ac:dyDescent="0.4"/>
  <cols>
    <col min="1" max="1" width="1.625" style="639" customWidth="1"/>
    <col min="2" max="2" width="5.625" style="1097" customWidth="1"/>
    <col min="3" max="3" width="4.25" style="1098" customWidth="1"/>
    <col min="4" max="4" width="4.25" style="1099" customWidth="1"/>
    <col min="5" max="5" width="4.25" style="624" customWidth="1"/>
    <col min="6" max="7" width="15.625" style="624" customWidth="1"/>
    <col min="8" max="9" width="15.625" style="617" customWidth="1"/>
    <col min="10" max="11" width="40.625" style="624" customWidth="1"/>
    <col min="12" max="12" width="8.625" style="1100" customWidth="1"/>
    <col min="13" max="13" width="25.625" style="624" customWidth="1"/>
    <col min="14" max="14" width="1.625" style="639" customWidth="1"/>
    <col min="15" max="16" width="24.625" style="639" customWidth="1"/>
    <col min="17" max="16384" width="9" style="639"/>
  </cols>
  <sheetData>
    <row r="1" spans="2:17" s="624" customFormat="1" ht="13.5" x14ac:dyDescent="0.4">
      <c r="B1" s="617"/>
      <c r="C1" s="618"/>
      <c r="D1" s="619"/>
      <c r="E1" s="619"/>
      <c r="F1" s="619"/>
      <c r="G1" s="619"/>
      <c r="H1" s="620"/>
      <c r="I1" s="621"/>
      <c r="J1" s="622"/>
      <c r="K1" s="622"/>
      <c r="L1" s="623"/>
      <c r="M1" s="622"/>
      <c r="Q1" s="617"/>
    </row>
    <row r="2" spans="2:17" s="624" customFormat="1" ht="16.5" customHeight="1" x14ac:dyDescent="0.4">
      <c r="B2" s="1951" t="s">
        <v>2548</v>
      </c>
      <c r="C2" s="618"/>
      <c r="D2" s="619"/>
      <c r="E2" s="619"/>
      <c r="F2" s="619"/>
      <c r="G2" s="619"/>
      <c r="H2" s="620"/>
      <c r="I2" s="621"/>
      <c r="J2" s="622"/>
      <c r="K2" s="622"/>
      <c r="L2" s="623"/>
      <c r="M2" s="622"/>
      <c r="Q2" s="617"/>
    </row>
    <row r="3" spans="2:17" s="624" customFormat="1" ht="14.25" thickBot="1" x14ac:dyDescent="0.45">
      <c r="B3" s="632"/>
      <c r="C3" s="633"/>
      <c r="D3" s="619"/>
      <c r="E3" s="619"/>
      <c r="F3" s="619"/>
      <c r="G3" s="619"/>
      <c r="H3" s="620"/>
      <c r="I3" s="621"/>
      <c r="J3" s="622"/>
      <c r="K3" s="622"/>
      <c r="L3" s="623"/>
      <c r="M3" s="622"/>
      <c r="Q3" s="617"/>
    </row>
    <row r="4" spans="2:17" ht="30.75" customHeight="1" thickBot="1" x14ac:dyDescent="0.45">
      <c r="B4" s="2378" t="s">
        <v>2705</v>
      </c>
      <c r="C4" s="2379" t="s">
        <v>414</v>
      </c>
      <c r="D4" s="2380"/>
      <c r="E4" s="2380"/>
      <c r="F4" s="2380"/>
      <c r="G4" s="2380"/>
      <c r="H4" s="2380"/>
      <c r="I4" s="2381"/>
      <c r="J4" s="2378" t="s">
        <v>415</v>
      </c>
      <c r="K4" s="2382" t="s">
        <v>416</v>
      </c>
      <c r="L4" s="2383" t="s">
        <v>167</v>
      </c>
      <c r="M4" s="2384" t="s">
        <v>100</v>
      </c>
      <c r="O4" s="640"/>
    </row>
    <row r="5" spans="2:17" s="624" customFormat="1" ht="13.5" x14ac:dyDescent="0.4">
      <c r="B5" s="641">
        <v>1</v>
      </c>
      <c r="C5" s="642" t="s">
        <v>2706</v>
      </c>
      <c r="D5" s="643"/>
      <c r="E5" s="643"/>
      <c r="F5" s="643"/>
      <c r="G5" s="643"/>
      <c r="H5" s="643"/>
      <c r="I5" s="643"/>
      <c r="J5" s="644" t="s">
        <v>417</v>
      </c>
      <c r="K5" s="645" t="s">
        <v>417</v>
      </c>
      <c r="L5" s="646" t="s">
        <v>417</v>
      </c>
      <c r="M5" s="647"/>
      <c r="O5" s="1932"/>
    </row>
    <row r="6" spans="2:17" s="624" customFormat="1" ht="13.5" x14ac:dyDescent="0.4">
      <c r="B6" s="641">
        <f>B5+1</f>
        <v>2</v>
      </c>
      <c r="C6" s="688" t="s">
        <v>2707</v>
      </c>
      <c r="D6" s="643"/>
      <c r="E6" s="643"/>
      <c r="F6" s="643"/>
      <c r="G6" s="643"/>
      <c r="H6" s="643"/>
      <c r="I6" s="643"/>
      <c r="J6" s="644" t="s">
        <v>417</v>
      </c>
      <c r="K6" s="645" t="s">
        <v>417</v>
      </c>
      <c r="L6" s="646" t="s">
        <v>417</v>
      </c>
      <c r="M6" s="647"/>
      <c r="O6" s="1932"/>
    </row>
    <row r="7" spans="2:17" s="624" customFormat="1" ht="13.5" x14ac:dyDescent="0.4">
      <c r="B7" s="641">
        <f t="shared" ref="B7:B70" si="0">B6+1</f>
        <v>3</v>
      </c>
      <c r="C7" s="653"/>
      <c r="D7" s="650" t="s">
        <v>2708</v>
      </c>
      <c r="E7" s="650"/>
      <c r="F7" s="643"/>
      <c r="G7" s="643"/>
      <c r="H7" s="643"/>
      <c r="I7" s="643"/>
      <c r="J7" s="644" t="s">
        <v>417</v>
      </c>
      <c r="K7" s="645" t="s">
        <v>417</v>
      </c>
      <c r="L7" s="646" t="s">
        <v>417</v>
      </c>
      <c r="M7" s="647"/>
      <c r="O7" s="1932"/>
    </row>
    <row r="8" spans="2:17" s="624" customFormat="1" ht="27" x14ac:dyDescent="0.4">
      <c r="B8" s="641">
        <f t="shared" si="0"/>
        <v>4</v>
      </c>
      <c r="C8" s="653"/>
      <c r="D8" s="660"/>
      <c r="E8" s="661"/>
      <c r="F8" s="654" t="s">
        <v>2709</v>
      </c>
      <c r="G8" s="655"/>
      <c r="H8" s="655"/>
      <c r="I8" s="655"/>
      <c r="J8" s="2302" t="s">
        <v>2710</v>
      </c>
      <c r="K8" s="2224"/>
      <c r="L8" s="658" t="s">
        <v>417</v>
      </c>
      <c r="M8" s="659"/>
      <c r="O8" s="1932"/>
    </row>
    <row r="9" spans="2:17" s="624" customFormat="1" ht="13.5" x14ac:dyDescent="0.4">
      <c r="B9" s="641">
        <f t="shared" si="0"/>
        <v>5</v>
      </c>
      <c r="C9" s="653"/>
      <c r="D9" s="660"/>
      <c r="E9" s="661"/>
      <c r="F9" s="662" t="s">
        <v>2711</v>
      </c>
      <c r="G9" s="664" t="s">
        <v>2712</v>
      </c>
      <c r="H9" s="664"/>
      <c r="I9" s="664"/>
      <c r="J9" s="786" t="s">
        <v>2713</v>
      </c>
      <c r="K9" s="2225"/>
      <c r="L9" s="712" t="s">
        <v>2714</v>
      </c>
      <c r="M9" s="683"/>
      <c r="O9" s="1932"/>
    </row>
    <row r="10" spans="2:17" s="624" customFormat="1" ht="13.5" x14ac:dyDescent="0.4">
      <c r="B10" s="641">
        <f t="shared" si="0"/>
        <v>6</v>
      </c>
      <c r="C10" s="653"/>
      <c r="D10" s="660"/>
      <c r="E10" s="661"/>
      <c r="F10" s="669"/>
      <c r="G10" s="664" t="s">
        <v>2715</v>
      </c>
      <c r="H10" s="664"/>
      <c r="I10" s="664"/>
      <c r="J10" s="786" t="s">
        <v>2716</v>
      </c>
      <c r="K10" s="2225"/>
      <c r="L10" s="712" t="s">
        <v>2717</v>
      </c>
      <c r="M10" s="683"/>
      <c r="O10" s="1932"/>
    </row>
    <row r="11" spans="2:17" s="624" customFormat="1" ht="13.5" x14ac:dyDescent="0.4">
      <c r="B11" s="641">
        <f t="shared" si="0"/>
        <v>7</v>
      </c>
      <c r="C11" s="653"/>
      <c r="D11" s="660"/>
      <c r="E11" s="661"/>
      <c r="F11" s="687" t="s">
        <v>2718</v>
      </c>
      <c r="G11" s="664"/>
      <c r="H11" s="664"/>
      <c r="I11" s="664"/>
      <c r="J11" s="786" t="s">
        <v>2719</v>
      </c>
      <c r="K11" s="2225"/>
      <c r="L11" s="712" t="s">
        <v>2720</v>
      </c>
      <c r="M11" s="683"/>
      <c r="O11" s="1932"/>
    </row>
    <row r="12" spans="2:17" s="624" customFormat="1" ht="13.5" x14ac:dyDescent="0.4">
      <c r="B12" s="641">
        <f t="shared" si="0"/>
        <v>8</v>
      </c>
      <c r="C12" s="653"/>
      <c r="D12" s="670"/>
      <c r="E12" s="671"/>
      <c r="F12" s="672" t="s">
        <v>2721</v>
      </c>
      <c r="G12" s="673" t="s">
        <v>2722</v>
      </c>
      <c r="H12" s="674"/>
      <c r="I12" s="674"/>
      <c r="J12" s="1167" t="s">
        <v>2723</v>
      </c>
      <c r="K12" s="2226"/>
      <c r="L12" s="685" t="s">
        <v>2724</v>
      </c>
      <c r="M12" s="686"/>
      <c r="O12" s="1932"/>
    </row>
    <row r="13" spans="2:17" s="624" customFormat="1" ht="13.5" x14ac:dyDescent="0.4">
      <c r="B13" s="641">
        <f t="shared" si="0"/>
        <v>9</v>
      </c>
      <c r="C13" s="653"/>
      <c r="D13" s="650" t="s">
        <v>2725</v>
      </c>
      <c r="E13" s="650"/>
      <c r="F13" s="643"/>
      <c r="G13" s="643"/>
      <c r="H13" s="643"/>
      <c r="I13" s="643"/>
      <c r="J13" s="644" t="s">
        <v>417</v>
      </c>
      <c r="K13" s="645" t="s">
        <v>417</v>
      </c>
      <c r="L13" s="646" t="s">
        <v>417</v>
      </c>
      <c r="M13" s="647"/>
      <c r="O13" s="1932"/>
    </row>
    <row r="14" spans="2:17" s="624" customFormat="1" ht="13.5" x14ac:dyDescent="0.4">
      <c r="B14" s="641">
        <f t="shared" si="0"/>
        <v>10</v>
      </c>
      <c r="C14" s="653"/>
      <c r="D14" s="660"/>
      <c r="E14" s="661"/>
      <c r="F14" s="679" t="s">
        <v>2726</v>
      </c>
      <c r="G14" s="655"/>
      <c r="H14" s="655"/>
      <c r="I14" s="655"/>
      <c r="J14" s="2302" t="s">
        <v>2727</v>
      </c>
      <c r="K14" s="2224"/>
      <c r="L14" s="658" t="s">
        <v>2714</v>
      </c>
      <c r="M14" s="659"/>
      <c r="O14" s="1932"/>
    </row>
    <row r="15" spans="2:17" s="624" customFormat="1" ht="13.5" x14ac:dyDescent="0.4">
      <c r="B15" s="641">
        <f t="shared" si="0"/>
        <v>11</v>
      </c>
      <c r="C15" s="653"/>
      <c r="D15" s="660"/>
      <c r="E15" s="661"/>
      <c r="F15" s="662" t="s">
        <v>2728</v>
      </c>
      <c r="G15" s="664" t="s">
        <v>2729</v>
      </c>
      <c r="H15" s="664"/>
      <c r="I15" s="664"/>
      <c r="J15" s="786" t="s">
        <v>2730</v>
      </c>
      <c r="K15" s="2225"/>
      <c r="L15" s="712" t="s">
        <v>2731</v>
      </c>
      <c r="M15" s="683"/>
      <c r="O15" s="1932"/>
    </row>
    <row r="16" spans="2:17" s="624" customFormat="1" ht="13.5" x14ac:dyDescent="0.4">
      <c r="B16" s="641">
        <f t="shared" si="0"/>
        <v>12</v>
      </c>
      <c r="C16" s="653"/>
      <c r="D16" s="660"/>
      <c r="E16" s="661"/>
      <c r="F16" s="669"/>
      <c r="G16" s="664" t="s">
        <v>2715</v>
      </c>
      <c r="H16" s="664"/>
      <c r="I16" s="664"/>
      <c r="J16" s="786" t="s">
        <v>2732</v>
      </c>
      <c r="K16" s="2225"/>
      <c r="L16" s="712" t="s">
        <v>2731</v>
      </c>
      <c r="M16" s="683"/>
      <c r="O16" s="1932"/>
    </row>
    <row r="17" spans="2:15" s="624" customFormat="1" ht="13.5" x14ac:dyDescent="0.4">
      <c r="B17" s="641">
        <f t="shared" si="0"/>
        <v>13</v>
      </c>
      <c r="C17" s="1913"/>
      <c r="D17" s="670"/>
      <c r="E17" s="671"/>
      <c r="F17" s="672" t="s">
        <v>2733</v>
      </c>
      <c r="G17" s="674"/>
      <c r="H17" s="674"/>
      <c r="I17" s="674"/>
      <c r="J17" s="1167" t="s">
        <v>2734</v>
      </c>
      <c r="K17" s="2226"/>
      <c r="L17" s="685" t="s">
        <v>2735</v>
      </c>
      <c r="M17" s="686"/>
      <c r="O17" s="1932"/>
    </row>
    <row r="18" spans="2:15" s="624" customFormat="1" ht="13.5" x14ac:dyDescent="0.4">
      <c r="B18" s="641">
        <f t="shared" si="0"/>
        <v>14</v>
      </c>
      <c r="C18" s="696" t="s">
        <v>419</v>
      </c>
      <c r="D18" s="1934"/>
      <c r="E18" s="1934"/>
      <c r="F18" s="1934"/>
      <c r="G18" s="1934"/>
      <c r="H18" s="1934"/>
      <c r="I18" s="1935"/>
      <c r="J18" s="697" t="s">
        <v>417</v>
      </c>
      <c r="K18" s="698" t="s">
        <v>417</v>
      </c>
      <c r="L18" s="699" t="s">
        <v>417</v>
      </c>
      <c r="M18" s="695"/>
      <c r="O18" s="1932"/>
    </row>
    <row r="19" spans="2:15" s="624" customFormat="1" ht="13.5" x14ac:dyDescent="0.4">
      <c r="B19" s="641">
        <f t="shared" si="0"/>
        <v>15</v>
      </c>
      <c r="C19" s="700" t="s">
        <v>2736</v>
      </c>
      <c r="D19" s="701"/>
      <c r="E19" s="702"/>
      <c r="F19" s="1934"/>
      <c r="G19" s="655"/>
      <c r="H19" s="655"/>
      <c r="I19" s="703"/>
      <c r="J19" s="704" t="s">
        <v>417</v>
      </c>
      <c r="K19" s="705" t="s">
        <v>417</v>
      </c>
      <c r="L19" s="706" t="s">
        <v>417</v>
      </c>
      <c r="M19" s="659"/>
      <c r="O19" s="1932"/>
    </row>
    <row r="20" spans="2:15" ht="13.5" customHeight="1" x14ac:dyDescent="0.4">
      <c r="B20" s="641">
        <f t="shared" si="0"/>
        <v>16</v>
      </c>
      <c r="C20" s="707"/>
      <c r="D20" s="708"/>
      <c r="E20" s="661"/>
      <c r="F20" s="709" t="s">
        <v>420</v>
      </c>
      <c r="G20" s="655"/>
      <c r="H20" s="655"/>
      <c r="I20" s="703"/>
      <c r="J20" s="656" t="s">
        <v>2737</v>
      </c>
      <c r="K20" s="657"/>
      <c r="L20" s="658" t="s">
        <v>417</v>
      </c>
      <c r="M20" s="659"/>
      <c r="O20" s="640"/>
    </row>
    <row r="21" spans="2:15" ht="13.5" x14ac:dyDescent="0.4">
      <c r="B21" s="641">
        <f t="shared" si="0"/>
        <v>17</v>
      </c>
      <c r="C21" s="707"/>
      <c r="D21" s="708"/>
      <c r="E21" s="661"/>
      <c r="F21" s="710" t="s">
        <v>2738</v>
      </c>
      <c r="G21" s="664"/>
      <c r="H21" s="664"/>
      <c r="I21" s="664"/>
      <c r="J21" s="665" t="s">
        <v>2739</v>
      </c>
      <c r="K21" s="682"/>
      <c r="L21" s="651" t="s">
        <v>421</v>
      </c>
      <c r="M21" s="683"/>
      <c r="O21" s="640"/>
    </row>
    <row r="22" spans="2:15" ht="13.5" x14ac:dyDescent="0.4">
      <c r="B22" s="641">
        <f t="shared" si="0"/>
        <v>18</v>
      </c>
      <c r="C22" s="707"/>
      <c r="D22" s="708"/>
      <c r="E22" s="661"/>
      <c r="F22" s="711" t="s">
        <v>422</v>
      </c>
      <c r="G22" s="663" t="s">
        <v>2740</v>
      </c>
      <c r="H22" s="664"/>
      <c r="I22" s="664"/>
      <c r="J22" s="665" t="s">
        <v>2741</v>
      </c>
      <c r="K22" s="682"/>
      <c r="L22" s="712" t="s">
        <v>2742</v>
      </c>
      <c r="M22" s="683"/>
      <c r="O22" s="640"/>
    </row>
    <row r="23" spans="2:15" ht="13.5" x14ac:dyDescent="0.4">
      <c r="B23" s="641">
        <f t="shared" si="0"/>
        <v>19</v>
      </c>
      <c r="C23" s="707"/>
      <c r="D23" s="708"/>
      <c r="E23" s="661"/>
      <c r="F23" s="713"/>
      <c r="G23" s="663" t="s">
        <v>2743</v>
      </c>
      <c r="H23" s="664"/>
      <c r="I23" s="664"/>
      <c r="J23" s="665" t="s">
        <v>2744</v>
      </c>
      <c r="K23" s="714"/>
      <c r="L23" s="712" t="s">
        <v>2745</v>
      </c>
      <c r="M23" s="683"/>
      <c r="O23" s="640"/>
    </row>
    <row r="24" spans="2:15" ht="13.5" x14ac:dyDescent="0.4">
      <c r="B24" s="641">
        <f t="shared" si="0"/>
        <v>20</v>
      </c>
      <c r="C24" s="707"/>
      <c r="D24" s="708"/>
      <c r="E24" s="661"/>
      <c r="F24" s="713"/>
      <c r="G24" s="715" t="s">
        <v>2746</v>
      </c>
      <c r="H24" s="664"/>
      <c r="I24" s="664"/>
      <c r="J24" s="665" t="s">
        <v>2747</v>
      </c>
      <c r="K24" s="682" t="s">
        <v>2748</v>
      </c>
      <c r="L24" s="712" t="s">
        <v>2749</v>
      </c>
      <c r="M24" s="683"/>
      <c r="O24" s="640"/>
    </row>
    <row r="25" spans="2:15" ht="13.5" x14ac:dyDescent="0.4">
      <c r="B25" s="641">
        <f t="shared" si="0"/>
        <v>21</v>
      </c>
      <c r="C25" s="707"/>
      <c r="D25" s="708"/>
      <c r="E25" s="661"/>
      <c r="F25" s="713"/>
      <c r="G25" s="663" t="s">
        <v>2750</v>
      </c>
      <c r="H25" s="664"/>
      <c r="I25" s="664"/>
      <c r="J25" s="665" t="s">
        <v>2751</v>
      </c>
      <c r="K25" s="682"/>
      <c r="L25" s="712" t="s">
        <v>417</v>
      </c>
      <c r="M25" s="683"/>
      <c r="O25" s="640"/>
    </row>
    <row r="26" spans="2:15" ht="13.5" x14ac:dyDescent="0.4">
      <c r="B26" s="641">
        <f t="shared" si="0"/>
        <v>22</v>
      </c>
      <c r="C26" s="707"/>
      <c r="D26" s="708"/>
      <c r="E26" s="661"/>
      <c r="F26" s="713"/>
      <c r="G26" s="663" t="s">
        <v>2752</v>
      </c>
      <c r="H26" s="716"/>
      <c r="I26" s="664"/>
      <c r="J26" s="665" t="s">
        <v>2753</v>
      </c>
      <c r="K26" s="682"/>
      <c r="L26" s="712" t="s">
        <v>417</v>
      </c>
      <c r="M26" s="683"/>
      <c r="O26" s="640"/>
    </row>
    <row r="27" spans="2:15" ht="13.5" x14ac:dyDescent="0.4">
      <c r="B27" s="641">
        <f t="shared" si="0"/>
        <v>23</v>
      </c>
      <c r="C27" s="707"/>
      <c r="D27" s="708"/>
      <c r="E27" s="661"/>
      <c r="F27" s="713"/>
      <c r="G27" s="715" t="s">
        <v>2754</v>
      </c>
      <c r="H27" s="664"/>
      <c r="I27" s="664"/>
      <c r="J27" s="665" t="s">
        <v>2755</v>
      </c>
      <c r="K27" s="682"/>
      <c r="L27" s="712" t="s">
        <v>417</v>
      </c>
      <c r="M27" s="683"/>
      <c r="O27" s="640"/>
    </row>
    <row r="28" spans="2:15" ht="54" x14ac:dyDescent="0.4">
      <c r="B28" s="641">
        <f t="shared" si="0"/>
        <v>24</v>
      </c>
      <c r="C28" s="707"/>
      <c r="D28" s="708"/>
      <c r="E28" s="661"/>
      <c r="F28" s="713"/>
      <c r="G28" s="715" t="s">
        <v>2756</v>
      </c>
      <c r="H28" s="664"/>
      <c r="I28" s="664"/>
      <c r="J28" s="665" t="s">
        <v>2757</v>
      </c>
      <c r="K28" s="682"/>
      <c r="L28" s="712" t="s">
        <v>417</v>
      </c>
      <c r="M28" s="717" t="s">
        <v>423</v>
      </c>
      <c r="O28" s="640"/>
    </row>
    <row r="29" spans="2:15" ht="13.5" x14ac:dyDescent="0.4">
      <c r="B29" s="641">
        <f t="shared" si="0"/>
        <v>25</v>
      </c>
      <c r="C29" s="707"/>
      <c r="D29" s="708"/>
      <c r="E29" s="661"/>
      <c r="F29" s="713"/>
      <c r="G29" s="663" t="s">
        <v>2758</v>
      </c>
      <c r="H29" s="664"/>
      <c r="I29" s="664"/>
      <c r="J29" s="665" t="s">
        <v>2759</v>
      </c>
      <c r="K29" s="682"/>
      <c r="L29" s="712" t="s">
        <v>2760</v>
      </c>
      <c r="M29" s="683"/>
      <c r="O29" s="640"/>
    </row>
    <row r="30" spans="2:15" ht="67.5" x14ac:dyDescent="0.4">
      <c r="B30" s="641">
        <f t="shared" si="0"/>
        <v>26</v>
      </c>
      <c r="C30" s="718"/>
      <c r="D30" s="719"/>
      <c r="E30" s="671"/>
      <c r="F30" s="720" t="s">
        <v>2761</v>
      </c>
      <c r="G30" s="674"/>
      <c r="H30" s="674"/>
      <c r="I30" s="674"/>
      <c r="J30" s="675" t="s">
        <v>2762</v>
      </c>
      <c r="K30" s="684"/>
      <c r="L30" s="685" t="s">
        <v>417</v>
      </c>
      <c r="M30" s="721" t="s">
        <v>423</v>
      </c>
      <c r="O30" s="640"/>
    </row>
    <row r="31" spans="2:15" s="624" customFormat="1" ht="13.5" x14ac:dyDescent="0.4">
      <c r="B31" s="641">
        <f t="shared" si="0"/>
        <v>27</v>
      </c>
      <c r="C31" s="649" t="s">
        <v>2763</v>
      </c>
      <c r="D31" s="2039"/>
      <c r="E31" s="2039"/>
      <c r="F31" s="2221"/>
      <c r="G31" s="2221"/>
      <c r="H31" s="2221"/>
      <c r="I31" s="1937"/>
      <c r="J31" s="722" t="s">
        <v>417</v>
      </c>
      <c r="K31" s="723" t="s">
        <v>417</v>
      </c>
      <c r="L31" s="651" t="s">
        <v>417</v>
      </c>
      <c r="M31" s="652"/>
      <c r="O31" s="1932"/>
    </row>
    <row r="32" spans="2:15" s="624" customFormat="1" ht="13.5" x14ac:dyDescent="0.4">
      <c r="B32" s="641">
        <f t="shared" si="0"/>
        <v>28</v>
      </c>
      <c r="C32" s="724"/>
      <c r="D32" s="677" t="s">
        <v>2764</v>
      </c>
      <c r="E32" s="2221"/>
      <c r="F32" s="2222"/>
      <c r="G32" s="2222"/>
      <c r="H32" s="2222"/>
      <c r="I32" s="2222"/>
      <c r="J32" s="725" t="s">
        <v>417</v>
      </c>
      <c r="K32" s="726" t="s">
        <v>417</v>
      </c>
      <c r="L32" s="699" t="s">
        <v>417</v>
      </c>
      <c r="M32" s="695"/>
      <c r="O32" s="1932"/>
    </row>
    <row r="33" spans="2:15" ht="13.5" x14ac:dyDescent="0.4">
      <c r="B33" s="641">
        <f t="shared" si="0"/>
        <v>29</v>
      </c>
      <c r="C33" s="724"/>
      <c r="D33" s="727"/>
      <c r="E33" s="661"/>
      <c r="F33" s="677" t="s">
        <v>424</v>
      </c>
      <c r="G33" s="2039"/>
      <c r="H33" s="2039"/>
      <c r="I33" s="2039"/>
      <c r="J33" s="728" t="s">
        <v>2765</v>
      </c>
      <c r="K33" s="729"/>
      <c r="L33" s="706" t="s">
        <v>417</v>
      </c>
      <c r="M33" s="730"/>
      <c r="O33" s="640"/>
    </row>
    <row r="34" spans="2:15" ht="13.5" x14ac:dyDescent="0.4">
      <c r="B34" s="641">
        <f t="shared" si="0"/>
        <v>30</v>
      </c>
      <c r="C34" s="724"/>
      <c r="D34" s="727"/>
      <c r="E34" s="661"/>
      <c r="F34" s="687" t="s">
        <v>2766</v>
      </c>
      <c r="G34" s="664"/>
      <c r="H34" s="664"/>
      <c r="I34" s="664"/>
      <c r="J34" s="665" t="s">
        <v>2767</v>
      </c>
      <c r="K34" s="682"/>
      <c r="L34" s="712" t="s">
        <v>417</v>
      </c>
      <c r="M34" s="683"/>
      <c r="O34" s="640"/>
    </row>
    <row r="35" spans="2:15" ht="13.5" x14ac:dyDescent="0.4">
      <c r="B35" s="641">
        <f t="shared" si="0"/>
        <v>31</v>
      </c>
      <c r="C35" s="724"/>
      <c r="D35" s="727"/>
      <c r="E35" s="731"/>
      <c r="F35" s="732" t="s">
        <v>2768</v>
      </c>
      <c r="G35" s="663" t="s">
        <v>2769</v>
      </c>
      <c r="H35" s="664"/>
      <c r="I35" s="664"/>
      <c r="J35" s="665" t="s">
        <v>2770</v>
      </c>
      <c r="K35" s="682"/>
      <c r="L35" s="712" t="s">
        <v>417</v>
      </c>
      <c r="M35" s="683"/>
      <c r="O35" s="640"/>
    </row>
    <row r="36" spans="2:15" ht="13.5" x14ac:dyDescent="0.4">
      <c r="B36" s="641">
        <f t="shared" si="0"/>
        <v>32</v>
      </c>
      <c r="C36" s="724"/>
      <c r="D36" s="727"/>
      <c r="E36" s="731"/>
      <c r="F36" s="2256"/>
      <c r="G36" s="663" t="s">
        <v>2771</v>
      </c>
      <c r="H36" s="664"/>
      <c r="I36" s="664"/>
      <c r="J36" s="665" t="s">
        <v>2772</v>
      </c>
      <c r="K36" s="682" t="s">
        <v>2773</v>
      </c>
      <c r="L36" s="712" t="s">
        <v>2774</v>
      </c>
      <c r="M36" s="683"/>
      <c r="O36" s="640"/>
    </row>
    <row r="37" spans="2:15" ht="13.5" x14ac:dyDescent="0.4">
      <c r="B37" s="641">
        <f t="shared" si="0"/>
        <v>33</v>
      </c>
      <c r="C37" s="724"/>
      <c r="D37" s="727"/>
      <c r="E37" s="731"/>
      <c r="F37" s="2256"/>
      <c r="G37" s="663" t="s">
        <v>2775</v>
      </c>
      <c r="H37" s="664"/>
      <c r="I37" s="664"/>
      <c r="J37" s="665" t="s">
        <v>2776</v>
      </c>
      <c r="K37" s="682"/>
      <c r="L37" s="712" t="s">
        <v>2777</v>
      </c>
      <c r="M37" s="683"/>
      <c r="O37" s="640"/>
    </row>
    <row r="38" spans="2:15" ht="13.5" x14ac:dyDescent="0.4">
      <c r="B38" s="641">
        <f t="shared" si="0"/>
        <v>34</v>
      </c>
      <c r="C38" s="724"/>
      <c r="D38" s="727"/>
      <c r="E38" s="731"/>
      <c r="F38" s="2256"/>
      <c r="G38" s="715" t="s">
        <v>2778</v>
      </c>
      <c r="H38" s="664"/>
      <c r="I38" s="664"/>
      <c r="J38" s="665" t="s">
        <v>2779</v>
      </c>
      <c r="K38" s="682"/>
      <c r="L38" s="712" t="s">
        <v>417</v>
      </c>
      <c r="M38" s="683"/>
      <c r="O38" s="640"/>
    </row>
    <row r="39" spans="2:15" ht="13.5" x14ac:dyDescent="0.4">
      <c r="B39" s="641">
        <f t="shared" si="0"/>
        <v>35</v>
      </c>
      <c r="C39" s="724"/>
      <c r="D39" s="727"/>
      <c r="E39" s="777"/>
      <c r="F39" s="2256"/>
      <c r="G39" s="715" t="s">
        <v>4883</v>
      </c>
      <c r="H39" s="664"/>
      <c r="I39" s="664"/>
      <c r="J39" s="665" t="s">
        <v>2780</v>
      </c>
      <c r="K39" s="682" t="s">
        <v>2781</v>
      </c>
      <c r="L39" s="712" t="s">
        <v>2720</v>
      </c>
      <c r="M39" s="683"/>
      <c r="O39" s="640"/>
    </row>
    <row r="40" spans="2:15" ht="13.5" x14ac:dyDescent="0.4">
      <c r="B40" s="641">
        <f t="shared" si="0"/>
        <v>36</v>
      </c>
      <c r="C40" s="724"/>
      <c r="D40" s="727"/>
      <c r="E40" s="777"/>
      <c r="F40" s="2256"/>
      <c r="G40" s="715"/>
      <c r="H40" s="664"/>
      <c r="I40" s="664"/>
      <c r="J40" s="665" t="s">
        <v>2782</v>
      </c>
      <c r="K40" s="682"/>
      <c r="L40" s="712" t="s">
        <v>2783</v>
      </c>
      <c r="M40" s="683"/>
      <c r="O40" s="640"/>
    </row>
    <row r="41" spans="2:15" ht="13.5" x14ac:dyDescent="0.4">
      <c r="B41" s="641">
        <f t="shared" si="0"/>
        <v>37</v>
      </c>
      <c r="C41" s="724"/>
      <c r="D41" s="727"/>
      <c r="E41" s="777"/>
      <c r="F41" s="2227"/>
      <c r="G41" s="715" t="s">
        <v>2784</v>
      </c>
      <c r="H41" s="664"/>
      <c r="I41" s="664"/>
      <c r="J41" s="665" t="s">
        <v>2785</v>
      </c>
      <c r="K41" s="682" t="s">
        <v>2781</v>
      </c>
      <c r="L41" s="712" t="s">
        <v>2720</v>
      </c>
      <c r="M41" s="683"/>
      <c r="O41" s="640"/>
    </row>
    <row r="42" spans="2:15" ht="13.5" x14ac:dyDescent="0.4">
      <c r="B42" s="641">
        <f t="shared" si="0"/>
        <v>38</v>
      </c>
      <c r="C42" s="724"/>
      <c r="D42" s="727"/>
      <c r="E42" s="777"/>
      <c r="F42" s="2228" t="s">
        <v>2786</v>
      </c>
      <c r="G42" s="715" t="s">
        <v>2787</v>
      </c>
      <c r="H42" s="664"/>
      <c r="I42" s="664"/>
      <c r="J42" s="665" t="s">
        <v>2789</v>
      </c>
      <c r="K42" s="682"/>
      <c r="L42" s="712" t="s">
        <v>2790</v>
      </c>
      <c r="M42" s="683"/>
      <c r="O42" s="640"/>
    </row>
    <row r="43" spans="2:15" ht="13.5" x14ac:dyDescent="0.4">
      <c r="B43" s="641">
        <f t="shared" si="0"/>
        <v>39</v>
      </c>
      <c r="C43" s="724"/>
      <c r="D43" s="727"/>
      <c r="E43" s="777"/>
      <c r="F43" s="2229"/>
      <c r="G43" s="851" t="s">
        <v>2791</v>
      </c>
      <c r="H43" s="674"/>
      <c r="I43" s="674"/>
      <c r="J43" s="675" t="s">
        <v>2788</v>
      </c>
      <c r="K43" s="684"/>
      <c r="L43" s="685" t="s">
        <v>2792</v>
      </c>
      <c r="M43" s="686"/>
      <c r="O43" s="640"/>
    </row>
    <row r="44" spans="2:15" s="624" customFormat="1" ht="13.5" x14ac:dyDescent="0.4">
      <c r="B44" s="641">
        <f t="shared" si="0"/>
        <v>40</v>
      </c>
      <c r="C44" s="724"/>
      <c r="D44" s="733" t="s">
        <v>2793</v>
      </c>
      <c r="E44" s="677"/>
      <c r="F44" s="677"/>
      <c r="G44" s="2039"/>
      <c r="H44" s="2039"/>
      <c r="I44" s="2039"/>
      <c r="J44" s="704" t="s">
        <v>417</v>
      </c>
      <c r="K44" s="725" t="s">
        <v>417</v>
      </c>
      <c r="L44" s="699" t="s">
        <v>417</v>
      </c>
      <c r="M44" s="695"/>
      <c r="O44" s="1932"/>
    </row>
    <row r="45" spans="2:15" ht="13.5" x14ac:dyDescent="0.4">
      <c r="B45" s="641">
        <f t="shared" si="0"/>
        <v>41</v>
      </c>
      <c r="C45" s="724"/>
      <c r="D45" s="727"/>
      <c r="E45" s="661"/>
      <c r="F45" s="677" t="s">
        <v>424</v>
      </c>
      <c r="G45" s="2039"/>
      <c r="H45" s="2039"/>
      <c r="I45" s="2039"/>
      <c r="J45" s="728" t="s">
        <v>2794</v>
      </c>
      <c r="K45" s="729"/>
      <c r="L45" s="658" t="s">
        <v>417</v>
      </c>
      <c r="M45" s="730"/>
      <c r="O45" s="640"/>
    </row>
    <row r="46" spans="2:15" ht="13.5" x14ac:dyDescent="0.4">
      <c r="B46" s="641">
        <f t="shared" si="0"/>
        <v>42</v>
      </c>
      <c r="C46" s="724"/>
      <c r="D46" s="727"/>
      <c r="E46" s="661"/>
      <c r="F46" s="687" t="s">
        <v>2795</v>
      </c>
      <c r="G46" s="664"/>
      <c r="H46" s="664"/>
      <c r="I46" s="664"/>
      <c r="J46" s="665" t="s">
        <v>2796</v>
      </c>
      <c r="K46" s="682"/>
      <c r="L46" s="712" t="s">
        <v>425</v>
      </c>
      <c r="M46" s="683"/>
      <c r="O46" s="640"/>
    </row>
    <row r="47" spans="2:15" ht="13.5" x14ac:dyDescent="0.4">
      <c r="B47" s="641">
        <f t="shared" si="0"/>
        <v>43</v>
      </c>
      <c r="C47" s="724"/>
      <c r="D47" s="727"/>
      <c r="E47" s="731"/>
      <c r="F47" s="732" t="s">
        <v>2797</v>
      </c>
      <c r="G47" s="663" t="s">
        <v>426</v>
      </c>
      <c r="H47" s="664"/>
      <c r="I47" s="664"/>
      <c r="J47" s="665" t="s">
        <v>2798</v>
      </c>
      <c r="K47" s="682" t="s">
        <v>2462</v>
      </c>
      <c r="L47" s="712" t="s">
        <v>2799</v>
      </c>
      <c r="M47" s="683"/>
      <c r="O47" s="640"/>
    </row>
    <row r="48" spans="2:15" ht="13.5" x14ac:dyDescent="0.4">
      <c r="B48" s="641">
        <f t="shared" si="0"/>
        <v>44</v>
      </c>
      <c r="C48" s="724"/>
      <c r="D48" s="727"/>
      <c r="E48" s="731"/>
      <c r="F48" s="2256" t="s">
        <v>2800</v>
      </c>
      <c r="G48" s="663" t="s">
        <v>2801</v>
      </c>
      <c r="H48" s="664"/>
      <c r="I48" s="664"/>
      <c r="J48" s="665" t="s">
        <v>2802</v>
      </c>
      <c r="K48" s="682"/>
      <c r="L48" s="712" t="s">
        <v>417</v>
      </c>
      <c r="M48" s="683"/>
      <c r="O48" s="640"/>
    </row>
    <row r="49" spans="2:15" ht="13.5" x14ac:dyDescent="0.4">
      <c r="B49" s="641">
        <f t="shared" si="0"/>
        <v>45</v>
      </c>
      <c r="C49" s="724"/>
      <c r="D49" s="727"/>
      <c r="E49" s="731"/>
      <c r="F49" s="2256"/>
      <c r="G49" s="663" t="s">
        <v>2803</v>
      </c>
      <c r="H49" s="664"/>
      <c r="I49" s="664"/>
      <c r="J49" s="665" t="s">
        <v>427</v>
      </c>
      <c r="K49" s="682"/>
      <c r="L49" s="712" t="s">
        <v>417</v>
      </c>
      <c r="M49" s="683"/>
      <c r="O49" s="640"/>
    </row>
    <row r="50" spans="2:15" ht="13.5" x14ac:dyDescent="0.4">
      <c r="B50" s="641">
        <f t="shared" si="0"/>
        <v>46</v>
      </c>
      <c r="C50" s="724"/>
      <c r="D50" s="727"/>
      <c r="E50" s="661"/>
      <c r="F50" s="660"/>
      <c r="G50" s="663" t="s">
        <v>2804</v>
      </c>
      <c r="H50" s="664"/>
      <c r="I50" s="664"/>
      <c r="J50" s="665" t="s">
        <v>2805</v>
      </c>
      <c r="K50" s="682"/>
      <c r="L50" s="712" t="s">
        <v>417</v>
      </c>
      <c r="M50" s="683"/>
      <c r="O50" s="640"/>
    </row>
    <row r="51" spans="2:15" ht="13.5" x14ac:dyDescent="0.4">
      <c r="B51" s="641">
        <f t="shared" si="0"/>
        <v>47</v>
      </c>
      <c r="C51" s="724"/>
      <c r="D51" s="727"/>
      <c r="E51" s="661"/>
      <c r="F51" s="660"/>
      <c r="G51" s="663" t="s">
        <v>2806</v>
      </c>
      <c r="H51" s="664"/>
      <c r="I51" s="664"/>
      <c r="J51" s="665" t="s">
        <v>2807</v>
      </c>
      <c r="K51" s="682"/>
      <c r="L51" s="712" t="s">
        <v>417</v>
      </c>
      <c r="M51" s="683"/>
      <c r="O51" s="640"/>
    </row>
    <row r="52" spans="2:15" ht="13.5" x14ac:dyDescent="0.4">
      <c r="B52" s="641">
        <f t="shared" si="0"/>
        <v>48</v>
      </c>
      <c r="C52" s="724"/>
      <c r="D52" s="727"/>
      <c r="E52" s="661"/>
      <c r="F52" s="660"/>
      <c r="G52" s="663" t="s">
        <v>2808</v>
      </c>
      <c r="H52" s="664"/>
      <c r="I52" s="664"/>
      <c r="J52" s="665" t="s">
        <v>428</v>
      </c>
      <c r="K52" s="682"/>
      <c r="L52" s="712" t="s">
        <v>429</v>
      </c>
      <c r="M52" s="683"/>
      <c r="O52" s="640"/>
    </row>
    <row r="53" spans="2:15" ht="13.5" x14ac:dyDescent="0.4">
      <c r="B53" s="641">
        <f t="shared" si="0"/>
        <v>49</v>
      </c>
      <c r="C53" s="724"/>
      <c r="D53" s="727"/>
      <c r="E53" s="661"/>
      <c r="F53" s="660"/>
      <c r="G53" s="663" t="s">
        <v>2809</v>
      </c>
      <c r="H53" s="664"/>
      <c r="I53" s="664"/>
      <c r="J53" s="665" t="s">
        <v>2802</v>
      </c>
      <c r="K53" s="682"/>
      <c r="L53" s="712" t="s">
        <v>417</v>
      </c>
      <c r="M53" s="683"/>
      <c r="O53" s="640"/>
    </row>
    <row r="54" spans="2:15" ht="13.5" x14ac:dyDescent="0.4">
      <c r="B54" s="641">
        <f t="shared" si="0"/>
        <v>50</v>
      </c>
      <c r="C54" s="734"/>
      <c r="D54" s="735"/>
      <c r="E54" s="671"/>
      <c r="F54" s="736" t="s">
        <v>2810</v>
      </c>
      <c r="G54" s="643"/>
      <c r="H54" s="674"/>
      <c r="I54" s="674"/>
      <c r="J54" s="737" t="s">
        <v>430</v>
      </c>
      <c r="K54" s="676"/>
      <c r="L54" s="646" t="s">
        <v>417</v>
      </c>
      <c r="M54" s="721" t="s">
        <v>423</v>
      </c>
      <c r="O54" s="640"/>
    </row>
    <row r="55" spans="2:15" ht="13.5" x14ac:dyDescent="0.4">
      <c r="B55" s="641">
        <f t="shared" si="0"/>
        <v>51</v>
      </c>
      <c r="C55" s="688" t="s">
        <v>2811</v>
      </c>
      <c r="D55" s="2323"/>
      <c r="E55" s="650"/>
      <c r="F55" s="801"/>
      <c r="G55" s="650"/>
      <c r="H55" s="650"/>
      <c r="I55" s="650"/>
      <c r="J55" s="2324" t="s">
        <v>417</v>
      </c>
      <c r="K55" s="2230" t="s">
        <v>417</v>
      </c>
      <c r="L55" s="651" t="s">
        <v>417</v>
      </c>
      <c r="M55" s="849"/>
      <c r="O55" s="640"/>
    </row>
    <row r="56" spans="2:15" s="624" customFormat="1" ht="13.5" x14ac:dyDescent="0.4">
      <c r="B56" s="641">
        <f t="shared" si="0"/>
        <v>52</v>
      </c>
      <c r="C56" s="700" t="s">
        <v>2812</v>
      </c>
      <c r="D56" s="701"/>
      <c r="E56" s="702"/>
      <c r="F56" s="1934"/>
      <c r="G56" s="655"/>
      <c r="H56" s="655"/>
      <c r="I56" s="703"/>
      <c r="J56" s="704" t="s">
        <v>417</v>
      </c>
      <c r="K56" s="705" t="s">
        <v>417</v>
      </c>
      <c r="L56" s="706" t="s">
        <v>417</v>
      </c>
      <c r="M56" s="659"/>
      <c r="O56" s="1932"/>
    </row>
    <row r="57" spans="2:15" ht="13.5" x14ac:dyDescent="0.4">
      <c r="B57" s="641">
        <f t="shared" si="0"/>
        <v>53</v>
      </c>
      <c r="C57" s="707"/>
      <c r="D57" s="708"/>
      <c r="E57" s="661"/>
      <c r="F57" s="738" t="s">
        <v>2813</v>
      </c>
      <c r="G57" s="2039"/>
      <c r="H57" s="981" t="s">
        <v>2814</v>
      </c>
      <c r="I57" s="655"/>
      <c r="J57" s="656" t="s">
        <v>431</v>
      </c>
      <c r="K57" s="657"/>
      <c r="L57" s="658" t="s">
        <v>417</v>
      </c>
      <c r="M57" s="659"/>
      <c r="O57" s="640"/>
    </row>
    <row r="58" spans="2:15" ht="13.5" x14ac:dyDescent="0.4">
      <c r="B58" s="641">
        <f t="shared" si="0"/>
        <v>54</v>
      </c>
      <c r="C58" s="707"/>
      <c r="D58" s="708"/>
      <c r="E58" s="661"/>
      <c r="F58" s="739"/>
      <c r="G58" s="680"/>
      <c r="H58" s="663" t="s">
        <v>432</v>
      </c>
      <c r="I58" s="680"/>
      <c r="J58" s="681" t="s">
        <v>2815</v>
      </c>
      <c r="K58" s="666"/>
      <c r="L58" s="712" t="s">
        <v>2816</v>
      </c>
      <c r="M58" s="668"/>
      <c r="O58" s="640"/>
    </row>
    <row r="59" spans="2:15" ht="40.5" x14ac:dyDescent="0.4">
      <c r="B59" s="641">
        <f t="shared" si="0"/>
        <v>55</v>
      </c>
      <c r="C59" s="707"/>
      <c r="D59" s="708"/>
      <c r="E59" s="661"/>
      <c r="F59" s="710" t="s">
        <v>2817</v>
      </c>
      <c r="G59" s="664"/>
      <c r="H59" s="664"/>
      <c r="I59" s="664"/>
      <c r="J59" s="665" t="s">
        <v>2818</v>
      </c>
      <c r="K59" s="682"/>
      <c r="L59" s="651" t="s">
        <v>425</v>
      </c>
      <c r="M59" s="683"/>
      <c r="O59" s="640"/>
    </row>
    <row r="60" spans="2:15" ht="13.5" x14ac:dyDescent="0.4">
      <c r="B60" s="641">
        <f t="shared" si="0"/>
        <v>56</v>
      </c>
      <c r="C60" s="707"/>
      <c r="D60" s="708"/>
      <c r="E60" s="661"/>
      <c r="F60" s="711" t="s">
        <v>422</v>
      </c>
      <c r="G60" s="751" t="s">
        <v>433</v>
      </c>
      <c r="H60" s="981" t="s">
        <v>2819</v>
      </c>
      <c r="I60" s="655"/>
      <c r="J60" s="665" t="s">
        <v>2463</v>
      </c>
      <c r="K60" s="682" t="s">
        <v>2463</v>
      </c>
      <c r="L60" s="712" t="s">
        <v>417</v>
      </c>
      <c r="M60" s="683"/>
      <c r="O60" s="640"/>
    </row>
    <row r="61" spans="2:15" ht="13.5" x14ac:dyDescent="0.4">
      <c r="B61" s="641">
        <f t="shared" si="0"/>
        <v>57</v>
      </c>
      <c r="C61" s="707"/>
      <c r="D61" s="708"/>
      <c r="E61" s="661"/>
      <c r="F61" s="713"/>
      <c r="G61" s="752"/>
      <c r="H61" s="663" t="s">
        <v>432</v>
      </c>
      <c r="I61" s="680"/>
      <c r="J61" s="665" t="s">
        <v>2820</v>
      </c>
      <c r="K61" s="682" t="s">
        <v>2821</v>
      </c>
      <c r="L61" s="712" t="s">
        <v>417</v>
      </c>
      <c r="M61" s="683"/>
      <c r="O61" s="640"/>
    </row>
    <row r="62" spans="2:15" ht="27" x14ac:dyDescent="0.4">
      <c r="B62" s="641">
        <f t="shared" si="0"/>
        <v>58</v>
      </c>
      <c r="C62" s="707"/>
      <c r="D62" s="708"/>
      <c r="E62" s="661"/>
      <c r="F62" s="713"/>
      <c r="G62" s="740" t="s">
        <v>434</v>
      </c>
      <c r="H62" s="740" t="s">
        <v>2822</v>
      </c>
      <c r="I62" s="2325"/>
      <c r="J62" s="665" t="s">
        <v>2823</v>
      </c>
      <c r="K62" s="682" t="s">
        <v>2464</v>
      </c>
      <c r="L62" s="712" t="s">
        <v>2824</v>
      </c>
      <c r="M62" s="683"/>
      <c r="O62" s="640"/>
    </row>
    <row r="63" spans="2:15" ht="27" x14ac:dyDescent="0.4">
      <c r="B63" s="641">
        <f t="shared" si="0"/>
        <v>59</v>
      </c>
      <c r="C63" s="707"/>
      <c r="D63" s="708"/>
      <c r="E63" s="661"/>
      <c r="F63" s="713"/>
      <c r="G63" s="742"/>
      <c r="H63" s="746"/>
      <c r="I63" s="1156"/>
      <c r="J63" s="665" t="s">
        <v>2825</v>
      </c>
      <c r="K63" s="682" t="s">
        <v>2464</v>
      </c>
      <c r="L63" s="712" t="s">
        <v>2826</v>
      </c>
      <c r="M63" s="683"/>
      <c r="O63" s="640"/>
    </row>
    <row r="64" spans="2:15" ht="13.5" x14ac:dyDescent="0.4">
      <c r="B64" s="641">
        <f t="shared" si="0"/>
        <v>60</v>
      </c>
      <c r="C64" s="707"/>
      <c r="D64" s="708"/>
      <c r="E64" s="661"/>
      <c r="F64" s="713"/>
      <c r="G64" s="743"/>
      <c r="H64" s="663" t="s">
        <v>2827</v>
      </c>
      <c r="I64" s="741"/>
      <c r="J64" s="665" t="s">
        <v>2828</v>
      </c>
      <c r="K64" s="682" t="s">
        <v>2464</v>
      </c>
      <c r="L64" s="712" t="s">
        <v>2829</v>
      </c>
      <c r="M64" s="683"/>
      <c r="O64" s="640"/>
    </row>
    <row r="65" spans="2:15" ht="13.5" x14ac:dyDescent="0.4">
      <c r="B65" s="641">
        <f t="shared" si="0"/>
        <v>61</v>
      </c>
      <c r="C65" s="707"/>
      <c r="D65" s="708"/>
      <c r="E65" s="661"/>
      <c r="F65" s="713"/>
      <c r="G65" s="861" t="s">
        <v>435</v>
      </c>
      <c r="H65" s="745" t="s">
        <v>2822</v>
      </c>
      <c r="I65" s="756"/>
      <c r="J65" s="665" t="s">
        <v>2830</v>
      </c>
      <c r="K65" s="682"/>
      <c r="L65" s="712" t="s">
        <v>417</v>
      </c>
      <c r="M65" s="683"/>
      <c r="O65" s="640"/>
    </row>
    <row r="66" spans="2:15" ht="13.5" x14ac:dyDescent="0.4">
      <c r="B66" s="641">
        <f t="shared" si="0"/>
        <v>62</v>
      </c>
      <c r="C66" s="707"/>
      <c r="D66" s="708"/>
      <c r="E66" s="661"/>
      <c r="F66" s="713"/>
      <c r="G66" s="1182"/>
      <c r="H66" s="746"/>
      <c r="I66" s="757"/>
      <c r="J66" s="665" t="s">
        <v>2831</v>
      </c>
      <c r="K66" s="682"/>
      <c r="L66" s="712" t="s">
        <v>2832</v>
      </c>
      <c r="M66" s="683"/>
      <c r="O66" s="640"/>
    </row>
    <row r="67" spans="2:15" ht="13.5" x14ac:dyDescent="0.4">
      <c r="B67" s="641">
        <f t="shared" si="0"/>
        <v>63</v>
      </c>
      <c r="C67" s="707"/>
      <c r="D67" s="708"/>
      <c r="E67" s="661"/>
      <c r="F67" s="713"/>
      <c r="G67" s="862"/>
      <c r="H67" s="664" t="s">
        <v>432</v>
      </c>
      <c r="I67" s="664"/>
      <c r="J67" s="665"/>
      <c r="K67" s="682"/>
      <c r="L67" s="712" t="s">
        <v>417</v>
      </c>
      <c r="M67" s="683"/>
      <c r="O67" s="640"/>
    </row>
    <row r="68" spans="2:15" ht="13.5" x14ac:dyDescent="0.4">
      <c r="B68" s="641">
        <f t="shared" si="0"/>
        <v>64</v>
      </c>
      <c r="C68" s="707"/>
      <c r="D68" s="708"/>
      <c r="E68" s="661"/>
      <c r="F68" s="713"/>
      <c r="G68" s="745" t="s">
        <v>2833</v>
      </c>
      <c r="H68" s="760" t="s">
        <v>2834</v>
      </c>
      <c r="I68" s="664"/>
      <c r="J68" s="665" t="s">
        <v>2835</v>
      </c>
      <c r="K68" s="682"/>
      <c r="L68" s="712" t="s">
        <v>417</v>
      </c>
      <c r="M68" s="683"/>
      <c r="O68" s="640"/>
    </row>
    <row r="69" spans="2:15" ht="13.5" x14ac:dyDescent="0.4">
      <c r="B69" s="641">
        <f t="shared" si="0"/>
        <v>65</v>
      </c>
      <c r="C69" s="707"/>
      <c r="D69" s="708"/>
      <c r="E69" s="661"/>
      <c r="F69" s="713"/>
      <c r="G69" s="746"/>
      <c r="H69" s="663" t="s">
        <v>432</v>
      </c>
      <c r="I69" s="680"/>
      <c r="J69" s="665" t="s">
        <v>2836</v>
      </c>
      <c r="K69" s="682"/>
      <c r="L69" s="712" t="s">
        <v>2837</v>
      </c>
      <c r="M69" s="683"/>
      <c r="O69" s="640"/>
    </row>
    <row r="70" spans="2:15" ht="13.5" x14ac:dyDescent="0.4">
      <c r="B70" s="641">
        <f t="shared" si="0"/>
        <v>66</v>
      </c>
      <c r="C70" s="707"/>
      <c r="D70" s="708"/>
      <c r="E70" s="661"/>
      <c r="F70" s="713"/>
      <c r="G70" s="740" t="s">
        <v>2838</v>
      </c>
      <c r="H70" s="760" t="s">
        <v>2839</v>
      </c>
      <c r="I70" s="664"/>
      <c r="J70" s="665" t="s">
        <v>2805</v>
      </c>
      <c r="K70" s="682"/>
      <c r="L70" s="712" t="s">
        <v>417</v>
      </c>
      <c r="M70" s="683"/>
      <c r="O70" s="640"/>
    </row>
    <row r="71" spans="2:15" ht="13.5" x14ac:dyDescent="0.4">
      <c r="B71" s="641">
        <f t="shared" ref="B71:B134" si="1">B70+1</f>
        <v>67</v>
      </c>
      <c r="C71" s="707"/>
      <c r="D71" s="708"/>
      <c r="E71" s="661"/>
      <c r="F71" s="713"/>
      <c r="G71" s="747"/>
      <c r="H71" s="663" t="s">
        <v>432</v>
      </c>
      <c r="I71" s="680"/>
      <c r="J71" s="665" t="s">
        <v>2840</v>
      </c>
      <c r="K71" s="682"/>
      <c r="L71" s="712" t="s">
        <v>2841</v>
      </c>
      <c r="M71" s="683"/>
      <c r="O71" s="640"/>
    </row>
    <row r="72" spans="2:15" ht="13.5" x14ac:dyDescent="0.4">
      <c r="B72" s="641">
        <f t="shared" si="1"/>
        <v>68</v>
      </c>
      <c r="C72" s="707"/>
      <c r="D72" s="708"/>
      <c r="E72" s="661"/>
      <c r="F72" s="713"/>
      <c r="G72" s="663" t="s">
        <v>436</v>
      </c>
      <c r="H72" s="760" t="s">
        <v>2842</v>
      </c>
      <c r="I72" s="664"/>
      <c r="J72" s="665" t="s">
        <v>2843</v>
      </c>
      <c r="K72" s="682"/>
      <c r="L72" s="712" t="s">
        <v>417</v>
      </c>
      <c r="M72" s="683"/>
      <c r="O72" s="640"/>
    </row>
    <row r="73" spans="2:15" ht="27" x14ac:dyDescent="0.4">
      <c r="B73" s="641">
        <f t="shared" si="1"/>
        <v>69</v>
      </c>
      <c r="C73" s="718"/>
      <c r="D73" s="719"/>
      <c r="E73" s="671"/>
      <c r="F73" s="720" t="s">
        <v>2844</v>
      </c>
      <c r="G73" s="674"/>
      <c r="H73" s="674"/>
      <c r="I73" s="674"/>
      <c r="J73" s="675" t="s">
        <v>2845</v>
      </c>
      <c r="K73" s="684"/>
      <c r="L73" s="685" t="s">
        <v>417</v>
      </c>
      <c r="M73" s="721" t="s">
        <v>423</v>
      </c>
      <c r="O73" s="640"/>
    </row>
    <row r="74" spans="2:15" s="624" customFormat="1" ht="13.5" x14ac:dyDescent="0.4">
      <c r="B74" s="641">
        <f t="shared" si="1"/>
        <v>70</v>
      </c>
      <c r="C74" s="700" t="s">
        <v>2846</v>
      </c>
      <c r="D74" s="701"/>
      <c r="E74" s="702"/>
      <c r="F74" s="1934"/>
      <c r="G74" s="655"/>
      <c r="H74" s="655"/>
      <c r="I74" s="703"/>
      <c r="J74" s="704" t="s">
        <v>417</v>
      </c>
      <c r="K74" s="705" t="s">
        <v>417</v>
      </c>
      <c r="L74" s="706" t="s">
        <v>417</v>
      </c>
      <c r="M74" s="659"/>
      <c r="O74" s="1932"/>
    </row>
    <row r="75" spans="2:15" ht="13.5" x14ac:dyDescent="0.4">
      <c r="B75" s="641">
        <f t="shared" si="1"/>
        <v>71</v>
      </c>
      <c r="C75" s="748"/>
      <c r="D75" s="749"/>
      <c r="E75" s="750"/>
      <c r="F75" s="709" t="s">
        <v>437</v>
      </c>
      <c r="G75" s="655"/>
      <c r="H75" s="655"/>
      <c r="I75" s="655"/>
      <c r="J75" s="656" t="s">
        <v>2843</v>
      </c>
      <c r="K75" s="657"/>
      <c r="L75" s="658" t="s">
        <v>417</v>
      </c>
      <c r="M75" s="659"/>
      <c r="O75" s="640"/>
    </row>
    <row r="76" spans="2:15" ht="13.5" x14ac:dyDescent="0.4">
      <c r="B76" s="641">
        <f t="shared" si="1"/>
        <v>72</v>
      </c>
      <c r="C76" s="748"/>
      <c r="D76" s="749"/>
      <c r="E76" s="750"/>
      <c r="F76" s="710" t="s">
        <v>2847</v>
      </c>
      <c r="G76" s="664"/>
      <c r="H76" s="664"/>
      <c r="I76" s="664"/>
      <c r="J76" s="665" t="s">
        <v>2848</v>
      </c>
      <c r="K76" s="682"/>
      <c r="L76" s="712" t="s">
        <v>425</v>
      </c>
      <c r="M76" s="683"/>
      <c r="O76" s="640"/>
    </row>
    <row r="77" spans="2:15" ht="13.5" x14ac:dyDescent="0.4">
      <c r="B77" s="641">
        <f t="shared" si="1"/>
        <v>73</v>
      </c>
      <c r="C77" s="748"/>
      <c r="D77" s="749"/>
      <c r="E77" s="750"/>
      <c r="F77" s="711" t="s">
        <v>422</v>
      </c>
      <c r="G77" s="663" t="s">
        <v>2849</v>
      </c>
      <c r="H77" s="664"/>
      <c r="I77" s="664"/>
      <c r="J77" s="665" t="s">
        <v>2850</v>
      </c>
      <c r="K77" s="682" t="s">
        <v>2465</v>
      </c>
      <c r="L77" s="712" t="s">
        <v>2851</v>
      </c>
      <c r="M77" s="683"/>
      <c r="O77" s="640"/>
    </row>
    <row r="78" spans="2:15" ht="13.5" x14ac:dyDescent="0.4">
      <c r="B78" s="641">
        <f t="shared" si="1"/>
        <v>74</v>
      </c>
      <c r="C78" s="748"/>
      <c r="D78" s="749"/>
      <c r="E78" s="750"/>
      <c r="F78" s="713"/>
      <c r="G78" s="751" t="s">
        <v>438</v>
      </c>
      <c r="H78" s="663" t="s">
        <v>440</v>
      </c>
      <c r="I78" s="741"/>
      <c r="J78" s="665" t="s">
        <v>2852</v>
      </c>
      <c r="K78" s="714"/>
      <c r="L78" s="712" t="s">
        <v>417</v>
      </c>
      <c r="M78" s="683"/>
      <c r="O78" s="640"/>
    </row>
    <row r="79" spans="2:15" ht="13.5" x14ac:dyDescent="0.4">
      <c r="B79" s="641">
        <f t="shared" si="1"/>
        <v>75</v>
      </c>
      <c r="C79" s="748"/>
      <c r="D79" s="749"/>
      <c r="E79" s="750"/>
      <c r="F79" s="713"/>
      <c r="G79" s="752"/>
      <c r="H79" s="663" t="s">
        <v>441</v>
      </c>
      <c r="I79" s="741"/>
      <c r="J79" s="665" t="s">
        <v>2853</v>
      </c>
      <c r="K79" s="714"/>
      <c r="L79" s="712" t="s">
        <v>2854</v>
      </c>
      <c r="M79" s="683"/>
      <c r="O79" s="640"/>
    </row>
    <row r="80" spans="2:15" ht="13.5" x14ac:dyDescent="0.4">
      <c r="B80" s="641">
        <f t="shared" si="1"/>
        <v>76</v>
      </c>
      <c r="C80" s="748"/>
      <c r="D80" s="749"/>
      <c r="E80" s="750"/>
      <c r="F80" s="713"/>
      <c r="G80" s="663" t="s">
        <v>442</v>
      </c>
      <c r="H80" s="664"/>
      <c r="I80" s="664"/>
      <c r="J80" s="665" t="s">
        <v>428</v>
      </c>
      <c r="K80" s="682"/>
      <c r="L80" s="712" t="s">
        <v>443</v>
      </c>
      <c r="M80" s="683"/>
      <c r="O80" s="640"/>
    </row>
    <row r="81" spans="2:15" ht="13.5" x14ac:dyDescent="0.4">
      <c r="B81" s="641">
        <f t="shared" si="1"/>
        <v>77</v>
      </c>
      <c r="C81" s="748"/>
      <c r="D81" s="749"/>
      <c r="E81" s="750"/>
      <c r="F81" s="713"/>
      <c r="G81" s="663" t="s">
        <v>2855</v>
      </c>
      <c r="H81" s="716"/>
      <c r="I81" s="664"/>
      <c r="J81" s="665" t="s">
        <v>2843</v>
      </c>
      <c r="K81" s="682"/>
      <c r="L81" s="712" t="s">
        <v>417</v>
      </c>
      <c r="M81" s="683"/>
      <c r="O81" s="640"/>
    </row>
    <row r="82" spans="2:15" ht="13.5" x14ac:dyDescent="0.4">
      <c r="B82" s="641">
        <f t="shared" si="1"/>
        <v>78</v>
      </c>
      <c r="C82" s="748"/>
      <c r="D82" s="749"/>
      <c r="E82" s="750"/>
      <c r="F82" s="713"/>
      <c r="G82" s="663" t="s">
        <v>2856</v>
      </c>
      <c r="H82" s="664"/>
      <c r="I82" s="664"/>
      <c r="J82" s="665" t="s">
        <v>2857</v>
      </c>
      <c r="K82" s="682" t="s">
        <v>444</v>
      </c>
      <c r="L82" s="712" t="s">
        <v>417</v>
      </c>
      <c r="M82" s="683"/>
      <c r="O82" s="640"/>
    </row>
    <row r="83" spans="2:15" ht="13.5" x14ac:dyDescent="0.4">
      <c r="B83" s="641">
        <f t="shared" si="1"/>
        <v>79</v>
      </c>
      <c r="C83" s="748"/>
      <c r="D83" s="749"/>
      <c r="E83" s="750"/>
      <c r="F83" s="713"/>
      <c r="G83" s="663" t="s">
        <v>2858</v>
      </c>
      <c r="H83" s="691"/>
      <c r="I83" s="691"/>
      <c r="J83" s="665" t="s">
        <v>2859</v>
      </c>
      <c r="K83" s="753"/>
      <c r="L83" s="712" t="s">
        <v>417</v>
      </c>
      <c r="M83" s="683"/>
      <c r="O83" s="640"/>
    </row>
    <row r="84" spans="2:15" ht="13.5" x14ac:dyDescent="0.4">
      <c r="B84" s="641">
        <f t="shared" si="1"/>
        <v>80</v>
      </c>
      <c r="C84" s="748"/>
      <c r="D84" s="749"/>
      <c r="E84" s="754"/>
      <c r="F84" s="736" t="s">
        <v>2860</v>
      </c>
      <c r="G84" s="643"/>
      <c r="H84" s="674"/>
      <c r="I84" s="674"/>
      <c r="J84" s="737" t="s">
        <v>445</v>
      </c>
      <c r="K84" s="755"/>
      <c r="L84" s="685" t="s">
        <v>417</v>
      </c>
      <c r="M84" s="721" t="s">
        <v>446</v>
      </c>
      <c r="O84" s="640"/>
    </row>
    <row r="85" spans="2:15" s="624" customFormat="1" ht="13.5" x14ac:dyDescent="0.4">
      <c r="B85" s="641">
        <f t="shared" si="1"/>
        <v>81</v>
      </c>
      <c r="C85" s="649" t="s">
        <v>2861</v>
      </c>
      <c r="D85" s="2039"/>
      <c r="E85" s="2039"/>
      <c r="F85" s="1934"/>
      <c r="G85" s="1934"/>
      <c r="H85" s="1934"/>
      <c r="I85" s="1935"/>
      <c r="J85" s="725" t="s">
        <v>417</v>
      </c>
      <c r="K85" s="725" t="s">
        <v>417</v>
      </c>
      <c r="L85" s="699" t="s">
        <v>417</v>
      </c>
      <c r="M85" s="695"/>
      <c r="O85" s="1932"/>
    </row>
    <row r="86" spans="2:15" ht="27" x14ac:dyDescent="0.4">
      <c r="B86" s="641">
        <f t="shared" si="1"/>
        <v>82</v>
      </c>
      <c r="C86" s="707"/>
      <c r="D86" s="708"/>
      <c r="E86" s="661"/>
      <c r="F86" s="709" t="s">
        <v>437</v>
      </c>
      <c r="G86" s="655"/>
      <c r="H86" s="655"/>
      <c r="I86" s="655"/>
      <c r="J86" s="656" t="s">
        <v>2862</v>
      </c>
      <c r="K86" s="657"/>
      <c r="L86" s="658" t="s">
        <v>417</v>
      </c>
      <c r="M86" s="659"/>
      <c r="O86" s="640"/>
    </row>
    <row r="87" spans="2:15" ht="13.5" x14ac:dyDescent="0.4">
      <c r="B87" s="641">
        <f t="shared" si="1"/>
        <v>83</v>
      </c>
      <c r="C87" s="707"/>
      <c r="D87" s="708"/>
      <c r="E87" s="661"/>
      <c r="F87" s="710" t="s">
        <v>2863</v>
      </c>
      <c r="G87" s="664"/>
      <c r="H87" s="664"/>
      <c r="I87" s="664"/>
      <c r="J87" s="665" t="s">
        <v>2864</v>
      </c>
      <c r="K87" s="682"/>
      <c r="L87" s="712" t="s">
        <v>425</v>
      </c>
      <c r="M87" s="683"/>
      <c r="O87" s="640"/>
    </row>
    <row r="88" spans="2:15" ht="13.5" x14ac:dyDescent="0.4">
      <c r="B88" s="641">
        <f t="shared" si="1"/>
        <v>84</v>
      </c>
      <c r="C88" s="707"/>
      <c r="D88" s="708"/>
      <c r="E88" s="661"/>
      <c r="F88" s="711" t="s">
        <v>422</v>
      </c>
      <c r="G88" s="745" t="s">
        <v>2865</v>
      </c>
      <c r="H88" s="691"/>
      <c r="I88" s="756"/>
      <c r="J88" s="665" t="s">
        <v>2866</v>
      </c>
      <c r="K88" s="682"/>
      <c r="L88" s="712" t="s">
        <v>447</v>
      </c>
      <c r="M88" s="683"/>
      <c r="O88" s="640"/>
    </row>
    <row r="89" spans="2:15" ht="13.5" x14ac:dyDescent="0.4">
      <c r="B89" s="641">
        <f t="shared" si="1"/>
        <v>85</v>
      </c>
      <c r="C89" s="707"/>
      <c r="D89" s="708"/>
      <c r="E89" s="661"/>
      <c r="F89" s="713"/>
      <c r="G89" s="812"/>
      <c r="H89" s="680"/>
      <c r="I89" s="757"/>
      <c r="J89" s="665" t="s">
        <v>2867</v>
      </c>
      <c r="K89" s="682"/>
      <c r="L89" s="712" t="s">
        <v>2868</v>
      </c>
      <c r="M89" s="683"/>
      <c r="O89" s="640"/>
    </row>
    <row r="90" spans="2:15" ht="13.5" x14ac:dyDescent="0.4">
      <c r="B90" s="641">
        <f t="shared" si="1"/>
        <v>86</v>
      </c>
      <c r="C90" s="707"/>
      <c r="D90" s="708"/>
      <c r="E90" s="661"/>
      <c r="F90" s="713"/>
      <c r="G90" s="766"/>
      <c r="H90" s="680" t="s">
        <v>2869</v>
      </c>
      <c r="I90" s="680"/>
      <c r="J90" s="665" t="s">
        <v>2870</v>
      </c>
      <c r="K90" s="682"/>
      <c r="L90" s="712" t="s">
        <v>2868</v>
      </c>
      <c r="M90" s="683"/>
      <c r="O90" s="640"/>
    </row>
    <row r="91" spans="2:15" ht="13.5" x14ac:dyDescent="0.4">
      <c r="B91" s="641">
        <f t="shared" si="1"/>
        <v>87</v>
      </c>
      <c r="C91" s="707"/>
      <c r="D91" s="708"/>
      <c r="E91" s="661"/>
      <c r="F91" s="713"/>
      <c r="G91" s="752"/>
      <c r="H91" s="680" t="s">
        <v>2871</v>
      </c>
      <c r="I91" s="680"/>
      <c r="J91" s="665" t="s">
        <v>2872</v>
      </c>
      <c r="K91" s="682"/>
      <c r="L91" s="712" t="s">
        <v>2873</v>
      </c>
      <c r="M91" s="683"/>
      <c r="O91" s="640"/>
    </row>
    <row r="92" spans="2:15" ht="13.5" x14ac:dyDescent="0.4">
      <c r="B92" s="641">
        <f t="shared" si="1"/>
        <v>88</v>
      </c>
      <c r="C92" s="707"/>
      <c r="D92" s="708"/>
      <c r="E92" s="661"/>
      <c r="F92" s="713"/>
      <c r="G92" s="663" t="s">
        <v>2874</v>
      </c>
      <c r="H92" s="664"/>
      <c r="I92" s="664"/>
      <c r="J92" s="665" t="s">
        <v>2875</v>
      </c>
      <c r="K92" s="714"/>
      <c r="L92" s="712" t="s">
        <v>2876</v>
      </c>
      <c r="M92" s="683"/>
      <c r="O92" s="640"/>
    </row>
    <row r="93" spans="2:15" ht="13.5" x14ac:dyDescent="0.4">
      <c r="B93" s="641">
        <f t="shared" si="1"/>
        <v>89</v>
      </c>
      <c r="C93" s="707"/>
      <c r="D93" s="708"/>
      <c r="E93" s="661"/>
      <c r="F93" s="713"/>
      <c r="G93" s="808" t="s">
        <v>2877</v>
      </c>
      <c r="H93" s="680" t="s">
        <v>2878</v>
      </c>
      <c r="I93" s="680"/>
      <c r="J93" s="665" t="s">
        <v>2879</v>
      </c>
      <c r="K93" s="682" t="s">
        <v>2465</v>
      </c>
      <c r="L93" s="712" t="s">
        <v>2880</v>
      </c>
      <c r="M93" s="683"/>
      <c r="O93" s="640"/>
    </row>
    <row r="94" spans="2:15" ht="13.5" x14ac:dyDescent="0.4">
      <c r="B94" s="641">
        <f t="shared" si="1"/>
        <v>90</v>
      </c>
      <c r="C94" s="707"/>
      <c r="D94" s="708"/>
      <c r="E94" s="661"/>
      <c r="F94" s="713"/>
      <c r="G94" s="747"/>
      <c r="H94" s="680" t="s">
        <v>2871</v>
      </c>
      <c r="I94" s="680"/>
      <c r="J94" s="665" t="s">
        <v>2465</v>
      </c>
      <c r="K94" s="682" t="s">
        <v>2465</v>
      </c>
      <c r="L94" s="712" t="s">
        <v>2881</v>
      </c>
      <c r="M94" s="683"/>
      <c r="O94" s="640"/>
    </row>
    <row r="95" spans="2:15" ht="13.5" x14ac:dyDescent="0.4">
      <c r="B95" s="641">
        <f t="shared" si="1"/>
        <v>91</v>
      </c>
      <c r="C95" s="707"/>
      <c r="D95" s="708"/>
      <c r="E95" s="661"/>
      <c r="F95" s="711" t="s">
        <v>2882</v>
      </c>
      <c r="G95" s="663" t="s">
        <v>448</v>
      </c>
      <c r="H95" s="716"/>
      <c r="I95" s="741"/>
      <c r="J95" s="665" t="s">
        <v>449</v>
      </c>
      <c r="K95" s="682"/>
      <c r="L95" s="712" t="s">
        <v>2883</v>
      </c>
      <c r="M95" s="683"/>
      <c r="O95" s="640"/>
    </row>
    <row r="96" spans="2:15" ht="13.5" x14ac:dyDescent="0.4">
      <c r="B96" s="641">
        <f t="shared" si="1"/>
        <v>92</v>
      </c>
      <c r="C96" s="707"/>
      <c r="D96" s="708"/>
      <c r="E96" s="661"/>
      <c r="F96" s="739"/>
      <c r="G96" s="663" t="s">
        <v>2884</v>
      </c>
      <c r="H96" s="664"/>
      <c r="I96" s="741"/>
      <c r="J96" s="665" t="s">
        <v>450</v>
      </c>
      <c r="K96" s="682"/>
      <c r="L96" s="712" t="s">
        <v>2885</v>
      </c>
      <c r="M96" s="683"/>
      <c r="O96" s="640"/>
    </row>
    <row r="97" spans="2:15" ht="27" x14ac:dyDescent="0.4">
      <c r="B97" s="641">
        <f t="shared" si="1"/>
        <v>93</v>
      </c>
      <c r="C97" s="707"/>
      <c r="D97" s="708"/>
      <c r="E97" s="661"/>
      <c r="F97" s="720" t="s">
        <v>2886</v>
      </c>
      <c r="G97" s="691"/>
      <c r="H97" s="691"/>
      <c r="I97" s="691"/>
      <c r="J97" s="692" t="s">
        <v>2887</v>
      </c>
      <c r="K97" s="758"/>
      <c r="L97" s="759" t="s">
        <v>417</v>
      </c>
      <c r="M97" s="721" t="s">
        <v>423</v>
      </c>
      <c r="O97" s="640"/>
    </row>
    <row r="98" spans="2:15" s="624" customFormat="1" ht="13.5" x14ac:dyDescent="0.4">
      <c r="B98" s="641">
        <f t="shared" si="1"/>
        <v>94</v>
      </c>
      <c r="C98" s="649" t="s">
        <v>2888</v>
      </c>
      <c r="D98" s="2039"/>
      <c r="E98" s="2039"/>
      <c r="F98" s="2039"/>
      <c r="G98" s="1934"/>
      <c r="H98" s="1934"/>
      <c r="I98" s="1935"/>
      <c r="J98" s="725" t="s">
        <v>417</v>
      </c>
      <c r="K98" s="726" t="s">
        <v>417</v>
      </c>
      <c r="L98" s="699" t="s">
        <v>417</v>
      </c>
      <c r="M98" s="695"/>
      <c r="O98" s="1932"/>
    </row>
    <row r="99" spans="2:15" ht="13.5" x14ac:dyDescent="0.4">
      <c r="B99" s="641">
        <f t="shared" si="1"/>
        <v>95</v>
      </c>
      <c r="C99" s="688"/>
      <c r="D99" s="708"/>
      <c r="E99" s="661"/>
      <c r="F99" s="709" t="s">
        <v>437</v>
      </c>
      <c r="G99" s="2039"/>
      <c r="H99" s="2039"/>
      <c r="I99" s="2039"/>
      <c r="J99" s="728" t="s">
        <v>2889</v>
      </c>
      <c r="K99" s="729"/>
      <c r="L99" s="706" t="s">
        <v>417</v>
      </c>
      <c r="M99" s="730"/>
      <c r="O99" s="640"/>
    </row>
    <row r="100" spans="2:15" ht="13.5" x14ac:dyDescent="0.4">
      <c r="B100" s="641">
        <f t="shared" si="1"/>
        <v>96</v>
      </c>
      <c r="C100" s="707"/>
      <c r="D100" s="708"/>
      <c r="E100" s="661"/>
      <c r="F100" s="710" t="s">
        <v>2890</v>
      </c>
      <c r="G100" s="664"/>
      <c r="H100" s="664"/>
      <c r="I100" s="664"/>
      <c r="J100" s="665" t="s">
        <v>451</v>
      </c>
      <c r="K100" s="682"/>
      <c r="L100" s="712" t="s">
        <v>425</v>
      </c>
      <c r="M100" s="683"/>
      <c r="O100" s="640"/>
    </row>
    <row r="101" spans="2:15" ht="13.5" x14ac:dyDescent="0.4">
      <c r="B101" s="641">
        <f t="shared" si="1"/>
        <v>97</v>
      </c>
      <c r="C101" s="707"/>
      <c r="D101" s="708"/>
      <c r="E101" s="661"/>
      <c r="F101" s="711" t="s">
        <v>422</v>
      </c>
      <c r="G101" s="663" t="s">
        <v>2891</v>
      </c>
      <c r="H101" s="664"/>
      <c r="I101" s="741"/>
      <c r="J101" s="665" t="s">
        <v>2892</v>
      </c>
      <c r="K101" s="682"/>
      <c r="L101" s="712" t="s">
        <v>2893</v>
      </c>
      <c r="M101" s="683"/>
      <c r="O101" s="640"/>
    </row>
    <row r="102" spans="2:15" ht="13.5" x14ac:dyDescent="0.4">
      <c r="B102" s="641">
        <f t="shared" si="1"/>
        <v>98</v>
      </c>
      <c r="C102" s="707"/>
      <c r="D102" s="650"/>
      <c r="E102" s="661"/>
      <c r="F102" s="660"/>
      <c r="G102" s="663" t="s">
        <v>2894</v>
      </c>
      <c r="H102" s="664"/>
      <c r="I102" s="741"/>
      <c r="J102" s="665" t="s">
        <v>2895</v>
      </c>
      <c r="K102" s="682"/>
      <c r="L102" s="712" t="s">
        <v>2896</v>
      </c>
      <c r="M102" s="683"/>
      <c r="O102" s="640"/>
    </row>
    <row r="103" spans="2:15" ht="13.5" x14ac:dyDescent="0.4">
      <c r="B103" s="641">
        <f t="shared" si="1"/>
        <v>99</v>
      </c>
      <c r="C103" s="707"/>
      <c r="D103" s="650"/>
      <c r="E103" s="661"/>
      <c r="F103" s="660"/>
      <c r="G103" s="760" t="s">
        <v>2897</v>
      </c>
      <c r="H103" s="664"/>
      <c r="I103" s="664"/>
      <c r="J103" s="665" t="s">
        <v>2898</v>
      </c>
      <c r="K103" s="682"/>
      <c r="L103" s="712" t="s">
        <v>417</v>
      </c>
      <c r="M103" s="683"/>
      <c r="O103" s="640"/>
    </row>
    <row r="104" spans="2:15" ht="13.5" x14ac:dyDescent="0.4">
      <c r="B104" s="641">
        <f t="shared" si="1"/>
        <v>100</v>
      </c>
      <c r="C104" s="707"/>
      <c r="D104" s="650"/>
      <c r="E104" s="661"/>
      <c r="F104" s="660"/>
      <c r="G104" s="760" t="s">
        <v>2899</v>
      </c>
      <c r="H104" s="664"/>
      <c r="I104" s="664"/>
      <c r="J104" s="665" t="s">
        <v>2900</v>
      </c>
      <c r="K104" s="682"/>
      <c r="L104" s="712" t="s">
        <v>2901</v>
      </c>
      <c r="M104" s="683"/>
      <c r="O104" s="640"/>
    </row>
    <row r="105" spans="2:15" ht="13.5" x14ac:dyDescent="0.4">
      <c r="B105" s="641">
        <f t="shared" si="1"/>
        <v>101</v>
      </c>
      <c r="C105" s="707"/>
      <c r="D105" s="650"/>
      <c r="E105" s="661"/>
      <c r="F105" s="660"/>
      <c r="G105" s="761" t="s">
        <v>2902</v>
      </c>
      <c r="H105" s="664"/>
      <c r="I105" s="664"/>
      <c r="J105" s="665" t="s">
        <v>2903</v>
      </c>
      <c r="K105" s="682"/>
      <c r="L105" s="712" t="s">
        <v>421</v>
      </c>
      <c r="M105" s="683"/>
      <c r="O105" s="640"/>
    </row>
    <row r="106" spans="2:15" ht="13.5" x14ac:dyDescent="0.4">
      <c r="B106" s="641">
        <f t="shared" si="1"/>
        <v>102</v>
      </c>
      <c r="C106" s="707"/>
      <c r="D106" s="762"/>
      <c r="E106" s="763"/>
      <c r="F106" s="764"/>
      <c r="G106" s="2998" t="s">
        <v>2904</v>
      </c>
      <c r="H106" s="663" t="s">
        <v>452</v>
      </c>
      <c r="I106" s="741"/>
      <c r="J106" s="665" t="s">
        <v>2905</v>
      </c>
      <c r="K106" s="682"/>
      <c r="L106" s="712" t="s">
        <v>2906</v>
      </c>
      <c r="M106" s="683"/>
      <c r="O106" s="640"/>
    </row>
    <row r="107" spans="2:15" ht="13.5" x14ac:dyDescent="0.4">
      <c r="B107" s="641">
        <f t="shared" si="1"/>
        <v>103</v>
      </c>
      <c r="C107" s="707"/>
      <c r="D107" s="762"/>
      <c r="E107" s="763"/>
      <c r="F107" s="764"/>
      <c r="G107" s="2999"/>
      <c r="H107" s="663" t="s">
        <v>453</v>
      </c>
      <c r="I107" s="741"/>
      <c r="J107" s="665" t="s">
        <v>2907</v>
      </c>
      <c r="K107" s="682"/>
      <c r="L107" s="712" t="s">
        <v>2908</v>
      </c>
      <c r="M107" s="683"/>
      <c r="O107" s="640"/>
    </row>
    <row r="108" spans="2:15" ht="13.5" x14ac:dyDescent="0.4">
      <c r="B108" s="641">
        <f t="shared" si="1"/>
        <v>104</v>
      </c>
      <c r="C108" s="707"/>
      <c r="D108" s="650"/>
      <c r="E108" s="661"/>
      <c r="F108" s="660"/>
      <c r="G108" s="663" t="s">
        <v>2909</v>
      </c>
      <c r="H108" s="664"/>
      <c r="I108" s="741"/>
      <c r="J108" s="665" t="s">
        <v>2910</v>
      </c>
      <c r="K108" s="682"/>
      <c r="L108" s="712" t="s">
        <v>2911</v>
      </c>
      <c r="M108" s="683"/>
      <c r="O108" s="640"/>
    </row>
    <row r="109" spans="2:15" ht="13.5" x14ac:dyDescent="0.4">
      <c r="B109" s="641">
        <f t="shared" si="1"/>
        <v>105</v>
      </c>
      <c r="C109" s="707"/>
      <c r="D109" s="650"/>
      <c r="E109" s="661"/>
      <c r="F109" s="660"/>
      <c r="G109" s="663" t="s">
        <v>2912</v>
      </c>
      <c r="H109" s="664"/>
      <c r="I109" s="664"/>
      <c r="J109" s="665" t="s">
        <v>2913</v>
      </c>
      <c r="K109" s="682"/>
      <c r="L109" s="712" t="s">
        <v>2914</v>
      </c>
      <c r="M109" s="683"/>
      <c r="O109" s="640"/>
    </row>
    <row r="110" spans="2:15" ht="13.5" x14ac:dyDescent="0.4">
      <c r="B110" s="641">
        <f t="shared" si="1"/>
        <v>106</v>
      </c>
      <c r="C110" s="707"/>
      <c r="D110" s="650"/>
      <c r="E110" s="661"/>
      <c r="F110" s="660"/>
      <c r="G110" s="663" t="s">
        <v>2915</v>
      </c>
      <c r="H110" s="664"/>
      <c r="I110" s="664"/>
      <c r="J110" s="665" t="s">
        <v>2916</v>
      </c>
      <c r="K110" s="682"/>
      <c r="L110" s="712" t="s">
        <v>2917</v>
      </c>
      <c r="M110" s="683"/>
      <c r="O110" s="640"/>
    </row>
    <row r="111" spans="2:15" ht="13.5" x14ac:dyDescent="0.4">
      <c r="B111" s="641">
        <f t="shared" si="1"/>
        <v>107</v>
      </c>
      <c r="C111" s="707"/>
      <c r="D111" s="650"/>
      <c r="E111" s="661"/>
      <c r="F111" s="660"/>
      <c r="G111" s="744" t="s">
        <v>2918</v>
      </c>
      <c r="H111" s="690"/>
      <c r="I111" s="664"/>
      <c r="J111" s="665" t="s">
        <v>2919</v>
      </c>
      <c r="K111" s="682"/>
      <c r="L111" s="712" t="s">
        <v>2920</v>
      </c>
      <c r="M111" s="683"/>
      <c r="O111" s="640"/>
    </row>
    <row r="112" spans="2:15" ht="13.5" x14ac:dyDescent="0.4">
      <c r="B112" s="641">
        <f t="shared" si="1"/>
        <v>108</v>
      </c>
      <c r="C112" s="707"/>
      <c r="D112" s="650"/>
      <c r="E112" s="661"/>
      <c r="F112" s="660"/>
      <c r="G112" s="663" t="s">
        <v>2921</v>
      </c>
      <c r="H112" s="664"/>
      <c r="I112" s="741"/>
      <c r="J112" s="665" t="s">
        <v>2922</v>
      </c>
      <c r="K112" s="682"/>
      <c r="L112" s="712" t="s">
        <v>417</v>
      </c>
      <c r="M112" s="683"/>
      <c r="O112" s="640"/>
    </row>
    <row r="113" spans="2:15" ht="13.5" x14ac:dyDescent="0.4">
      <c r="B113" s="641">
        <f t="shared" si="1"/>
        <v>109</v>
      </c>
      <c r="C113" s="707"/>
      <c r="D113" s="650"/>
      <c r="E113" s="661"/>
      <c r="F113" s="660"/>
      <c r="G113" s="663" t="s">
        <v>2923</v>
      </c>
      <c r="H113" s="664"/>
      <c r="I113" s="741"/>
      <c r="J113" s="665" t="s">
        <v>2924</v>
      </c>
      <c r="K113" s="682"/>
      <c r="L113" s="712" t="s">
        <v>417</v>
      </c>
      <c r="M113" s="683"/>
      <c r="O113" s="640"/>
    </row>
    <row r="114" spans="2:15" ht="13.5" x14ac:dyDescent="0.4">
      <c r="B114" s="641">
        <f t="shared" si="1"/>
        <v>110</v>
      </c>
      <c r="C114" s="707"/>
      <c r="D114" s="650"/>
      <c r="E114" s="661"/>
      <c r="F114" s="660"/>
      <c r="G114" s="751" t="s">
        <v>454</v>
      </c>
      <c r="H114" s="751" t="s">
        <v>2925</v>
      </c>
      <c r="I114" s="745" t="s">
        <v>2926</v>
      </c>
      <c r="J114" s="665" t="s">
        <v>2927</v>
      </c>
      <c r="K114" s="682"/>
      <c r="L114" s="712" t="s">
        <v>2928</v>
      </c>
      <c r="M114" s="683"/>
      <c r="O114" s="640"/>
    </row>
    <row r="115" spans="2:15" ht="13.5" x14ac:dyDescent="0.4">
      <c r="B115" s="641">
        <f t="shared" si="1"/>
        <v>111</v>
      </c>
      <c r="C115" s="707"/>
      <c r="D115" s="650"/>
      <c r="E115" s="661"/>
      <c r="F115" s="660"/>
      <c r="G115" s="2259" t="s">
        <v>2929</v>
      </c>
      <c r="H115" s="2259"/>
      <c r="I115" s="761" t="s">
        <v>455</v>
      </c>
      <c r="J115" s="665" t="s">
        <v>2930</v>
      </c>
      <c r="K115" s="682"/>
      <c r="L115" s="712" t="s">
        <v>2931</v>
      </c>
      <c r="M115" s="683"/>
      <c r="O115" s="640"/>
    </row>
    <row r="116" spans="2:15" ht="13.5" x14ac:dyDescent="0.4">
      <c r="B116" s="641">
        <f t="shared" si="1"/>
        <v>112</v>
      </c>
      <c r="C116" s="707"/>
      <c r="D116" s="650"/>
      <c r="E116" s="661"/>
      <c r="F116" s="660"/>
      <c r="G116" s="2259"/>
      <c r="H116" s="2259"/>
      <c r="I116" s="761" t="s">
        <v>2932</v>
      </c>
      <c r="J116" s="665" t="s">
        <v>2933</v>
      </c>
      <c r="K116" s="758"/>
      <c r="L116" s="759" t="s">
        <v>2920</v>
      </c>
      <c r="M116" s="765"/>
      <c r="O116" s="640"/>
    </row>
    <row r="117" spans="2:15" ht="13.5" x14ac:dyDescent="0.4">
      <c r="B117" s="641">
        <f t="shared" si="1"/>
        <v>113</v>
      </c>
      <c r="C117" s="707"/>
      <c r="D117" s="650"/>
      <c r="E117" s="661"/>
      <c r="F117" s="660"/>
      <c r="G117" s="766"/>
      <c r="H117" s="751" t="s">
        <v>2934</v>
      </c>
      <c r="I117" s="745" t="s">
        <v>2926</v>
      </c>
      <c r="J117" s="665" t="s">
        <v>2935</v>
      </c>
      <c r="K117" s="682"/>
      <c r="L117" s="712" t="s">
        <v>2936</v>
      </c>
      <c r="M117" s="683"/>
      <c r="O117" s="640"/>
    </row>
    <row r="118" spans="2:15" ht="13.5" x14ac:dyDescent="0.4">
      <c r="B118" s="641">
        <f t="shared" si="1"/>
        <v>114</v>
      </c>
      <c r="C118" s="707"/>
      <c r="D118" s="650"/>
      <c r="E118" s="661"/>
      <c r="F118" s="660"/>
      <c r="G118" s="767"/>
      <c r="H118" s="767"/>
      <c r="I118" s="761" t="s">
        <v>455</v>
      </c>
      <c r="J118" s="665" t="s">
        <v>2937</v>
      </c>
      <c r="K118" s="682"/>
      <c r="L118" s="712" t="s">
        <v>2931</v>
      </c>
      <c r="M118" s="765"/>
      <c r="O118" s="640"/>
    </row>
    <row r="119" spans="2:15" ht="13.5" x14ac:dyDescent="0.4">
      <c r="B119" s="641">
        <f t="shared" si="1"/>
        <v>115</v>
      </c>
      <c r="C119" s="707"/>
      <c r="D119" s="650"/>
      <c r="E119" s="661"/>
      <c r="F119" s="660"/>
      <c r="G119" s="767"/>
      <c r="H119" s="767"/>
      <c r="I119" s="761" t="s">
        <v>2938</v>
      </c>
      <c r="J119" s="665" t="s">
        <v>2939</v>
      </c>
      <c r="K119" s="758"/>
      <c r="L119" s="759" t="s">
        <v>2920</v>
      </c>
      <c r="M119" s="765"/>
      <c r="O119" s="640"/>
    </row>
    <row r="120" spans="2:15" ht="13.5" x14ac:dyDescent="0.4">
      <c r="B120" s="641">
        <f t="shared" si="1"/>
        <v>116</v>
      </c>
      <c r="C120" s="707"/>
      <c r="D120" s="650"/>
      <c r="E120" s="661"/>
      <c r="F120" s="660"/>
      <c r="G120" s="766"/>
      <c r="H120" s="751" t="s">
        <v>2940</v>
      </c>
      <c r="I120" s="745" t="s">
        <v>2941</v>
      </c>
      <c r="J120" s="665" t="s">
        <v>2927</v>
      </c>
      <c r="K120" s="682"/>
      <c r="L120" s="712" t="s">
        <v>2942</v>
      </c>
      <c r="M120" s="683"/>
      <c r="O120" s="640"/>
    </row>
    <row r="121" spans="2:15" ht="13.5" x14ac:dyDescent="0.4">
      <c r="B121" s="641">
        <f t="shared" si="1"/>
        <v>117</v>
      </c>
      <c r="C121" s="707"/>
      <c r="D121" s="650"/>
      <c r="E121" s="661"/>
      <c r="F121" s="660"/>
      <c r="G121" s="767"/>
      <c r="H121" s="767"/>
      <c r="I121" s="761" t="s">
        <v>455</v>
      </c>
      <c r="J121" s="665" t="s">
        <v>2930</v>
      </c>
      <c r="K121" s="682"/>
      <c r="L121" s="712" t="s">
        <v>2931</v>
      </c>
      <c r="M121" s="765"/>
      <c r="O121" s="640"/>
    </row>
    <row r="122" spans="2:15" ht="13.5" x14ac:dyDescent="0.4">
      <c r="B122" s="641">
        <f t="shared" si="1"/>
        <v>118</v>
      </c>
      <c r="C122" s="707"/>
      <c r="D122" s="650"/>
      <c r="E122" s="661"/>
      <c r="F122" s="660"/>
      <c r="G122" s="767"/>
      <c r="H122" s="767"/>
      <c r="I122" s="761" t="s">
        <v>2943</v>
      </c>
      <c r="J122" s="665" t="s">
        <v>2933</v>
      </c>
      <c r="K122" s="758"/>
      <c r="L122" s="759" t="s">
        <v>2944</v>
      </c>
      <c r="M122" s="765"/>
      <c r="O122" s="640"/>
    </row>
    <row r="123" spans="2:15" ht="13.5" x14ac:dyDescent="0.4">
      <c r="B123" s="641">
        <f t="shared" si="1"/>
        <v>119</v>
      </c>
      <c r="C123" s="707"/>
      <c r="D123" s="650"/>
      <c r="E123" s="661"/>
      <c r="F123" s="660"/>
      <c r="G123" s="766"/>
      <c r="H123" s="751" t="s">
        <v>2945</v>
      </c>
      <c r="I123" s="768" t="s">
        <v>2941</v>
      </c>
      <c r="J123" s="665" t="s">
        <v>2946</v>
      </c>
      <c r="K123" s="682"/>
      <c r="L123" s="712" t="s">
        <v>456</v>
      </c>
      <c r="M123" s="683"/>
      <c r="O123" s="640"/>
    </row>
    <row r="124" spans="2:15" ht="13.5" x14ac:dyDescent="0.4">
      <c r="B124" s="641">
        <f t="shared" si="1"/>
        <v>120</v>
      </c>
      <c r="C124" s="707"/>
      <c r="D124" s="650"/>
      <c r="E124" s="661"/>
      <c r="F124" s="660"/>
      <c r="G124" s="766"/>
      <c r="H124" s="766"/>
      <c r="I124" s="769"/>
      <c r="J124" s="665" t="s">
        <v>2947</v>
      </c>
      <c r="K124" s="682"/>
      <c r="L124" s="712" t="s">
        <v>456</v>
      </c>
      <c r="M124" s="765"/>
      <c r="O124" s="640"/>
    </row>
    <row r="125" spans="2:15" ht="13.5" x14ac:dyDescent="0.4">
      <c r="B125" s="641">
        <f t="shared" si="1"/>
        <v>121</v>
      </c>
      <c r="C125" s="707"/>
      <c r="D125" s="650"/>
      <c r="E125" s="661"/>
      <c r="F125" s="660"/>
      <c r="G125" s="767"/>
      <c r="H125" s="767"/>
      <c r="I125" s="761" t="s">
        <v>455</v>
      </c>
      <c r="J125" s="665" t="s">
        <v>2948</v>
      </c>
      <c r="K125" s="682"/>
      <c r="L125" s="712" t="s">
        <v>2949</v>
      </c>
      <c r="M125" s="765"/>
      <c r="O125" s="640"/>
    </row>
    <row r="126" spans="2:15" ht="13.5" x14ac:dyDescent="0.4">
      <c r="B126" s="641">
        <f t="shared" si="1"/>
        <v>122</v>
      </c>
      <c r="C126" s="707"/>
      <c r="D126" s="650"/>
      <c r="E126" s="661"/>
      <c r="F126" s="660"/>
      <c r="G126" s="770"/>
      <c r="H126" s="767"/>
      <c r="I126" s="761" t="s">
        <v>2950</v>
      </c>
      <c r="J126" s="665" t="s">
        <v>2951</v>
      </c>
      <c r="K126" s="758"/>
      <c r="L126" s="759" t="s">
        <v>2920</v>
      </c>
      <c r="M126" s="765"/>
      <c r="O126" s="640"/>
    </row>
    <row r="127" spans="2:15" ht="54" x14ac:dyDescent="0.4">
      <c r="B127" s="641">
        <f t="shared" si="1"/>
        <v>123</v>
      </c>
      <c r="C127" s="707"/>
      <c r="D127" s="719"/>
      <c r="E127" s="671"/>
      <c r="F127" s="720" t="s">
        <v>2952</v>
      </c>
      <c r="G127" s="674"/>
      <c r="H127" s="674"/>
      <c r="I127" s="674"/>
      <c r="J127" s="675" t="s">
        <v>457</v>
      </c>
      <c r="K127" s="684"/>
      <c r="L127" s="685" t="s">
        <v>417</v>
      </c>
      <c r="M127" s="721" t="s">
        <v>423</v>
      </c>
      <c r="O127" s="640"/>
    </row>
    <row r="128" spans="2:15" s="624" customFormat="1" ht="13.5" x14ac:dyDescent="0.4">
      <c r="B128" s="641">
        <f t="shared" si="1"/>
        <v>124</v>
      </c>
      <c r="C128" s="649" t="s">
        <v>2953</v>
      </c>
      <c r="D128" s="2039"/>
      <c r="E128" s="2039"/>
      <c r="F128" s="2039"/>
      <c r="G128" s="2039"/>
      <c r="H128" s="2039"/>
      <c r="I128" s="2040"/>
      <c r="J128" s="722" t="s">
        <v>417</v>
      </c>
      <c r="K128" s="723" t="s">
        <v>417</v>
      </c>
      <c r="L128" s="651" t="s">
        <v>417</v>
      </c>
      <c r="M128" s="652"/>
      <c r="O128" s="1932"/>
    </row>
    <row r="129" spans="2:15" ht="13.5" x14ac:dyDescent="0.4">
      <c r="B129" s="641">
        <f t="shared" si="1"/>
        <v>125</v>
      </c>
      <c r="C129" s="771"/>
      <c r="D129" s="772"/>
      <c r="E129" s="773"/>
      <c r="F129" s="774" t="s">
        <v>424</v>
      </c>
      <c r="G129" s="775"/>
      <c r="H129" s="774"/>
      <c r="I129" s="774"/>
      <c r="J129" s="656" t="s">
        <v>458</v>
      </c>
      <c r="K129" s="657"/>
      <c r="L129" s="658" t="s">
        <v>417</v>
      </c>
      <c r="M129" s="659"/>
      <c r="O129" s="640"/>
    </row>
    <row r="130" spans="2:15" ht="13.5" x14ac:dyDescent="0.4">
      <c r="B130" s="641">
        <f t="shared" si="1"/>
        <v>126</v>
      </c>
      <c r="C130" s="771"/>
      <c r="D130" s="650"/>
      <c r="E130" s="661"/>
      <c r="F130" s="664" t="s">
        <v>459</v>
      </c>
      <c r="G130" s="2216"/>
      <c r="H130" s="664"/>
      <c r="I130" s="664"/>
      <c r="J130" s="776" t="s">
        <v>2954</v>
      </c>
      <c r="K130" s="693"/>
      <c r="L130" s="651" t="s">
        <v>425</v>
      </c>
      <c r="M130" s="652"/>
      <c r="O130" s="640"/>
    </row>
    <row r="131" spans="2:15" ht="13.5" x14ac:dyDescent="0.4">
      <c r="B131" s="641">
        <f t="shared" si="1"/>
        <v>127</v>
      </c>
      <c r="C131" s="771"/>
      <c r="D131" s="777"/>
      <c r="E131" s="773"/>
      <c r="F131" s="778" t="s">
        <v>422</v>
      </c>
      <c r="G131" s="663" t="s">
        <v>2955</v>
      </c>
      <c r="H131" s="664"/>
      <c r="I131" s="664"/>
      <c r="J131" s="692" t="s">
        <v>2900</v>
      </c>
      <c r="K131" s="758"/>
      <c r="L131" s="759" t="s">
        <v>2956</v>
      </c>
      <c r="M131" s="765"/>
      <c r="O131" s="640"/>
    </row>
    <row r="132" spans="2:15" ht="13.5" x14ac:dyDescent="0.4">
      <c r="B132" s="641">
        <f t="shared" si="1"/>
        <v>128</v>
      </c>
      <c r="C132" s="771"/>
      <c r="D132" s="777"/>
      <c r="E132" s="731"/>
      <c r="F132" s="2217" t="s">
        <v>2957</v>
      </c>
      <c r="G132" s="663" t="s">
        <v>2958</v>
      </c>
      <c r="H132" s="664"/>
      <c r="I132" s="664"/>
      <c r="J132" s="665" t="s">
        <v>2802</v>
      </c>
      <c r="K132" s="682"/>
      <c r="L132" s="712" t="s">
        <v>417</v>
      </c>
      <c r="M132" s="683"/>
      <c r="O132" s="640"/>
    </row>
    <row r="133" spans="2:15" ht="13.5" x14ac:dyDescent="0.4">
      <c r="B133" s="641">
        <f t="shared" si="1"/>
        <v>129</v>
      </c>
      <c r="C133" s="771"/>
      <c r="D133" s="772"/>
      <c r="E133" s="773"/>
      <c r="F133" s="772"/>
      <c r="G133" s="663" t="s">
        <v>2959</v>
      </c>
      <c r="H133" s="664"/>
      <c r="I133" s="664"/>
      <c r="J133" s="665" t="s">
        <v>2960</v>
      </c>
      <c r="K133" s="682" t="s">
        <v>460</v>
      </c>
      <c r="L133" s="712" t="s">
        <v>417</v>
      </c>
      <c r="M133" s="683"/>
      <c r="O133" s="640"/>
    </row>
    <row r="134" spans="2:15" ht="13.5" x14ac:dyDescent="0.4">
      <c r="B134" s="641">
        <f t="shared" si="1"/>
        <v>130</v>
      </c>
      <c r="C134" s="771"/>
      <c r="D134" s="650"/>
      <c r="E134" s="661"/>
      <c r="F134" s="650"/>
      <c r="G134" s="715" t="s">
        <v>461</v>
      </c>
      <c r="H134" s="664"/>
      <c r="I134" s="664"/>
      <c r="J134" s="665" t="s">
        <v>2961</v>
      </c>
      <c r="K134" s="682" t="s">
        <v>2467</v>
      </c>
      <c r="L134" s="712" t="s">
        <v>2962</v>
      </c>
      <c r="M134" s="683"/>
      <c r="O134" s="640"/>
    </row>
    <row r="135" spans="2:15" ht="13.5" x14ac:dyDescent="0.4">
      <c r="B135" s="641">
        <f t="shared" ref="B135:B198" si="2">B134+1</f>
        <v>131</v>
      </c>
      <c r="C135" s="779"/>
      <c r="D135" s="643"/>
      <c r="E135" s="671"/>
      <c r="F135" s="780" t="s">
        <v>462</v>
      </c>
      <c r="G135" s="674"/>
      <c r="H135" s="674"/>
      <c r="I135" s="674"/>
      <c r="J135" s="675" t="s">
        <v>463</v>
      </c>
      <c r="K135" s="684"/>
      <c r="L135" s="685" t="s">
        <v>417</v>
      </c>
      <c r="M135" s="721" t="s">
        <v>423</v>
      </c>
      <c r="O135" s="640"/>
    </row>
    <row r="136" spans="2:15" s="624" customFormat="1" ht="13.5" x14ac:dyDescent="0.4">
      <c r="B136" s="641">
        <f t="shared" si="2"/>
        <v>132</v>
      </c>
      <c r="C136" s="649" t="s">
        <v>2963</v>
      </c>
      <c r="D136" s="2039"/>
      <c r="E136" s="2039"/>
      <c r="F136" s="2039"/>
      <c r="G136" s="2039"/>
      <c r="H136" s="2039"/>
      <c r="I136" s="2040"/>
      <c r="J136" s="704" t="s">
        <v>417</v>
      </c>
      <c r="K136" s="705" t="s">
        <v>417</v>
      </c>
      <c r="L136" s="706" t="s">
        <v>417</v>
      </c>
      <c r="M136" s="730"/>
      <c r="O136" s="1932"/>
    </row>
    <row r="137" spans="2:15" ht="13.5" x14ac:dyDescent="0.4">
      <c r="B137" s="641">
        <f t="shared" si="2"/>
        <v>133</v>
      </c>
      <c r="C137" s="771"/>
      <c r="D137" s="650"/>
      <c r="E137" s="661"/>
      <c r="F137" s="679" t="s">
        <v>424</v>
      </c>
      <c r="G137" s="655"/>
      <c r="H137" s="655"/>
      <c r="I137" s="655"/>
      <c r="J137" s="728" t="s">
        <v>2802</v>
      </c>
      <c r="K137" s="729"/>
      <c r="L137" s="706" t="s">
        <v>417</v>
      </c>
      <c r="M137" s="730"/>
      <c r="O137" s="640"/>
    </row>
    <row r="138" spans="2:15" ht="13.5" x14ac:dyDescent="0.4">
      <c r="B138" s="641">
        <f t="shared" si="2"/>
        <v>134</v>
      </c>
      <c r="C138" s="771"/>
      <c r="D138" s="650"/>
      <c r="E138" s="2231"/>
      <c r="F138" s="687" t="s">
        <v>459</v>
      </c>
      <c r="G138" s="2232"/>
      <c r="H138" s="664"/>
      <c r="I138" s="664"/>
      <c r="J138" s="665" t="s">
        <v>464</v>
      </c>
      <c r="K138" s="682"/>
      <c r="L138" s="712" t="s">
        <v>425</v>
      </c>
      <c r="M138" s="683"/>
      <c r="O138" s="640"/>
    </row>
    <row r="139" spans="2:15" ht="13.5" x14ac:dyDescent="0.4">
      <c r="B139" s="641">
        <f t="shared" si="2"/>
        <v>135</v>
      </c>
      <c r="C139" s="771"/>
      <c r="D139" s="708"/>
      <c r="E139" s="2231"/>
      <c r="F139" s="711" t="s">
        <v>422</v>
      </c>
      <c r="G139" s="663" t="s">
        <v>2964</v>
      </c>
      <c r="H139" s="781"/>
      <c r="I139" s="664"/>
      <c r="J139" s="665" t="s">
        <v>2965</v>
      </c>
      <c r="K139" s="682"/>
      <c r="L139" s="712" t="s">
        <v>2966</v>
      </c>
      <c r="M139" s="683"/>
      <c r="O139" s="640"/>
    </row>
    <row r="140" spans="2:15" ht="13.5" x14ac:dyDescent="0.4">
      <c r="B140" s="641">
        <f t="shared" si="2"/>
        <v>136</v>
      </c>
      <c r="C140" s="771"/>
      <c r="D140" s="650"/>
      <c r="E140" s="2233"/>
      <c r="F140" s="660"/>
      <c r="G140" s="663" t="s">
        <v>2967</v>
      </c>
      <c r="H140" s="664"/>
      <c r="I140" s="664"/>
      <c r="J140" s="665" t="s">
        <v>2968</v>
      </c>
      <c r="K140" s="682" t="s">
        <v>2969</v>
      </c>
      <c r="L140" s="712" t="s">
        <v>2970</v>
      </c>
      <c r="M140" s="683"/>
      <c r="O140" s="640"/>
    </row>
    <row r="141" spans="2:15" ht="13.5" x14ac:dyDescent="0.4">
      <c r="B141" s="641">
        <f t="shared" si="2"/>
        <v>137</v>
      </c>
      <c r="C141" s="771"/>
      <c r="D141" s="650"/>
      <c r="E141" s="2234"/>
      <c r="F141" s="660"/>
      <c r="G141" s="663" t="s">
        <v>2971</v>
      </c>
      <c r="H141" s="664"/>
      <c r="I141" s="664"/>
      <c r="J141" s="665" t="s">
        <v>2972</v>
      </c>
      <c r="K141" s="682"/>
      <c r="L141" s="712" t="s">
        <v>2973</v>
      </c>
      <c r="M141" s="683"/>
      <c r="O141" s="640"/>
    </row>
    <row r="142" spans="2:15" ht="13.5" x14ac:dyDescent="0.4">
      <c r="B142" s="641">
        <f t="shared" si="2"/>
        <v>138</v>
      </c>
      <c r="C142" s="771"/>
      <c r="D142" s="650"/>
      <c r="E142" s="2234"/>
      <c r="F142" s="660"/>
      <c r="G142" s="663" t="s">
        <v>2941</v>
      </c>
      <c r="H142" s="664"/>
      <c r="I142" s="664"/>
      <c r="J142" s="665" t="s">
        <v>2974</v>
      </c>
      <c r="K142" s="682" t="s">
        <v>2975</v>
      </c>
      <c r="L142" s="712" t="s">
        <v>417</v>
      </c>
      <c r="M142" s="683"/>
      <c r="O142" s="640"/>
    </row>
    <row r="143" spans="2:15" ht="13.5" x14ac:dyDescent="0.4">
      <c r="B143" s="641">
        <f t="shared" si="2"/>
        <v>139</v>
      </c>
      <c r="C143" s="771"/>
      <c r="D143" s="650"/>
      <c r="E143" s="2234"/>
      <c r="F143" s="660"/>
      <c r="G143" s="663" t="s">
        <v>2976</v>
      </c>
      <c r="H143" s="664"/>
      <c r="I143" s="664"/>
      <c r="J143" s="665" t="s">
        <v>2977</v>
      </c>
      <c r="K143" s="682"/>
      <c r="L143" s="712" t="s">
        <v>417</v>
      </c>
      <c r="M143" s="683"/>
      <c r="O143" s="640"/>
    </row>
    <row r="144" spans="2:15" ht="13.5" x14ac:dyDescent="0.4">
      <c r="B144" s="641">
        <f t="shared" si="2"/>
        <v>140</v>
      </c>
      <c r="C144" s="771"/>
      <c r="D144" s="650"/>
      <c r="E144" s="2235"/>
      <c r="F144" s="660"/>
      <c r="G144" s="663" t="s">
        <v>2978</v>
      </c>
      <c r="H144" s="664"/>
      <c r="I144" s="664"/>
      <c r="J144" s="665" t="s">
        <v>2857</v>
      </c>
      <c r="K144" s="682" t="s">
        <v>2979</v>
      </c>
      <c r="L144" s="712" t="s">
        <v>417</v>
      </c>
      <c r="M144" s="683"/>
      <c r="O144" s="640"/>
    </row>
    <row r="145" spans="2:15" ht="13.5" x14ac:dyDescent="0.4">
      <c r="B145" s="641">
        <f t="shared" si="2"/>
        <v>141</v>
      </c>
      <c r="C145" s="771"/>
      <c r="D145" s="650"/>
      <c r="E145" s="2234"/>
      <c r="F145" s="660"/>
      <c r="G145" s="663" t="s">
        <v>2980</v>
      </c>
      <c r="H145" s="664"/>
      <c r="I145" s="664"/>
      <c r="J145" s="665" t="s">
        <v>2981</v>
      </c>
      <c r="K145" s="682"/>
      <c r="L145" s="712" t="s">
        <v>417</v>
      </c>
      <c r="M145" s="683"/>
      <c r="O145" s="640"/>
    </row>
    <row r="146" spans="2:15" ht="13.5" x14ac:dyDescent="0.4">
      <c r="B146" s="641">
        <f t="shared" si="2"/>
        <v>142</v>
      </c>
      <c r="C146" s="771"/>
      <c r="D146" s="650"/>
      <c r="E146" s="2234"/>
      <c r="F146" s="660"/>
      <c r="G146" s="751" t="s">
        <v>2982</v>
      </c>
      <c r="H146" s="664" t="s">
        <v>2983</v>
      </c>
      <c r="I146" s="664"/>
      <c r="J146" s="665" t="s">
        <v>2984</v>
      </c>
      <c r="K146" s="753"/>
      <c r="L146" s="712" t="s">
        <v>417</v>
      </c>
      <c r="M146" s="842"/>
      <c r="O146" s="640"/>
    </row>
    <row r="147" spans="2:15" ht="13.5" x14ac:dyDescent="0.4">
      <c r="B147" s="641">
        <f t="shared" si="2"/>
        <v>143</v>
      </c>
      <c r="C147" s="771"/>
      <c r="D147" s="650"/>
      <c r="E147" s="2234"/>
      <c r="F147" s="660"/>
      <c r="G147" s="766"/>
      <c r="H147" s="691" t="s">
        <v>2985</v>
      </c>
      <c r="I147" s="691"/>
      <c r="J147" s="665" t="s">
        <v>2986</v>
      </c>
      <c r="K147" s="753"/>
      <c r="L147" s="712" t="s">
        <v>417</v>
      </c>
      <c r="M147" s="842"/>
      <c r="O147" s="640"/>
    </row>
    <row r="148" spans="2:15" ht="13.5" x14ac:dyDescent="0.4">
      <c r="B148" s="641">
        <f t="shared" si="2"/>
        <v>144</v>
      </c>
      <c r="C148" s="771"/>
      <c r="D148" s="650"/>
      <c r="E148" s="2234"/>
      <c r="F148" s="660"/>
      <c r="G148" s="766"/>
      <c r="H148" s="691" t="s">
        <v>2987</v>
      </c>
      <c r="I148" s="691"/>
      <c r="J148" s="665" t="s">
        <v>2986</v>
      </c>
      <c r="K148" s="753"/>
      <c r="L148" s="712" t="s">
        <v>417</v>
      </c>
      <c r="M148" s="842"/>
      <c r="O148" s="640"/>
    </row>
    <row r="149" spans="2:15" ht="13.5" x14ac:dyDescent="0.4">
      <c r="B149" s="641">
        <f t="shared" si="2"/>
        <v>145</v>
      </c>
      <c r="C149" s="771"/>
      <c r="D149" s="650"/>
      <c r="E149" s="2234"/>
      <c r="F149" s="660"/>
      <c r="G149" s="752"/>
      <c r="H149" s="691" t="s">
        <v>2988</v>
      </c>
      <c r="I149" s="691"/>
      <c r="J149" s="665" t="s">
        <v>2989</v>
      </c>
      <c r="K149" s="753"/>
      <c r="L149" s="712" t="s">
        <v>417</v>
      </c>
      <c r="M149" s="842"/>
      <c r="O149" s="640"/>
    </row>
    <row r="150" spans="2:15" ht="13.5" x14ac:dyDescent="0.4">
      <c r="B150" s="641">
        <f t="shared" si="2"/>
        <v>146</v>
      </c>
      <c r="C150" s="779"/>
      <c r="D150" s="643"/>
      <c r="E150" s="671"/>
      <c r="F150" s="736" t="s">
        <v>462</v>
      </c>
      <c r="G150" s="674"/>
      <c r="H150" s="674"/>
      <c r="I150" s="674"/>
      <c r="J150" s="675" t="s">
        <v>2990</v>
      </c>
      <c r="K150" s="684"/>
      <c r="L150" s="685" t="s">
        <v>417</v>
      </c>
      <c r="M150" s="686" t="s">
        <v>446</v>
      </c>
      <c r="O150" s="640"/>
    </row>
    <row r="151" spans="2:15" s="624" customFormat="1" ht="13.5" x14ac:dyDescent="0.4">
      <c r="B151" s="641">
        <f t="shared" si="2"/>
        <v>147</v>
      </c>
      <c r="C151" s="649" t="s">
        <v>2991</v>
      </c>
      <c r="D151" s="1934"/>
      <c r="E151" s="1934"/>
      <c r="F151" s="1934"/>
      <c r="G151" s="1934"/>
      <c r="H151" s="1934"/>
      <c r="I151" s="1935"/>
      <c r="J151" s="725" t="s">
        <v>417</v>
      </c>
      <c r="K151" s="726" t="s">
        <v>417</v>
      </c>
      <c r="L151" s="699" t="s">
        <v>417</v>
      </c>
      <c r="M151" s="695"/>
      <c r="O151" s="1932"/>
    </row>
    <row r="152" spans="2:15" s="624" customFormat="1" ht="13.5" x14ac:dyDescent="0.4">
      <c r="B152" s="641">
        <f t="shared" si="2"/>
        <v>148</v>
      </c>
      <c r="C152" s="653"/>
      <c r="D152" s="733" t="s">
        <v>2992</v>
      </c>
      <c r="E152" s="677"/>
      <c r="F152" s="1934"/>
      <c r="G152" s="650"/>
      <c r="H152" s="650"/>
      <c r="I152" s="650"/>
      <c r="J152" s="725" t="s">
        <v>417</v>
      </c>
      <c r="K152" s="723" t="s">
        <v>417</v>
      </c>
      <c r="L152" s="651" t="s">
        <v>417</v>
      </c>
      <c r="M152" s="652"/>
      <c r="O152" s="1932"/>
    </row>
    <row r="153" spans="2:15" ht="13.5" x14ac:dyDescent="0.4">
      <c r="B153" s="641">
        <f t="shared" si="2"/>
        <v>149</v>
      </c>
      <c r="C153" s="782"/>
      <c r="D153" s="2256"/>
      <c r="E153" s="661"/>
      <c r="F153" s="679" t="s">
        <v>2993</v>
      </c>
      <c r="G153" s="783"/>
      <c r="H153" s="655"/>
      <c r="I153" s="655"/>
      <c r="J153" s="656" t="s">
        <v>2468</v>
      </c>
      <c r="K153" s="657"/>
      <c r="L153" s="658" t="s">
        <v>417</v>
      </c>
      <c r="M153" s="659"/>
      <c r="O153" s="640"/>
    </row>
    <row r="154" spans="2:15" ht="13.5" x14ac:dyDescent="0.4">
      <c r="B154" s="641">
        <f t="shared" si="2"/>
        <v>150</v>
      </c>
      <c r="C154" s="782"/>
      <c r="D154" s="777"/>
      <c r="E154" s="661"/>
      <c r="F154" s="793" t="s">
        <v>2994</v>
      </c>
      <c r="G154" s="2263"/>
      <c r="H154" s="680"/>
      <c r="I154" s="680"/>
      <c r="J154" s="681" t="s">
        <v>2995</v>
      </c>
      <c r="K154" s="666"/>
      <c r="L154" s="658" t="s">
        <v>417</v>
      </c>
      <c r="M154" s="668"/>
      <c r="O154" s="640"/>
    </row>
    <row r="155" spans="2:15" ht="13.5" x14ac:dyDescent="0.4">
      <c r="B155" s="641">
        <f t="shared" si="2"/>
        <v>151</v>
      </c>
      <c r="C155" s="782"/>
      <c r="D155" s="1932"/>
      <c r="E155" s="661"/>
      <c r="F155" s="687" t="s">
        <v>459</v>
      </c>
      <c r="G155" s="664"/>
      <c r="H155" s="664"/>
      <c r="I155" s="664"/>
      <c r="J155" s="665" t="s">
        <v>464</v>
      </c>
      <c r="K155" s="682"/>
      <c r="L155" s="712" t="s">
        <v>425</v>
      </c>
      <c r="M155" s="683"/>
      <c r="O155" s="640"/>
    </row>
    <row r="156" spans="2:15" ht="13.5" x14ac:dyDescent="0.4">
      <c r="B156" s="641">
        <f t="shared" si="2"/>
        <v>152</v>
      </c>
      <c r="C156" s="782"/>
      <c r="D156" s="1932"/>
      <c r="E156" s="661"/>
      <c r="F156" s="784" t="s">
        <v>2996</v>
      </c>
      <c r="G156" s="663" t="s">
        <v>2997</v>
      </c>
      <c r="H156" s="680"/>
      <c r="I156" s="680"/>
      <c r="J156" s="665" t="s">
        <v>2998</v>
      </c>
      <c r="K156" s="682"/>
      <c r="L156" s="712" t="s">
        <v>417</v>
      </c>
      <c r="M156" s="683"/>
      <c r="O156" s="640"/>
    </row>
    <row r="157" spans="2:15" ht="13.5" customHeight="1" x14ac:dyDescent="0.4">
      <c r="B157" s="641">
        <f t="shared" si="2"/>
        <v>153</v>
      </c>
      <c r="C157" s="782"/>
      <c r="D157" s="1932"/>
      <c r="E157" s="661"/>
      <c r="F157" s="660"/>
      <c r="G157" s="715" t="s">
        <v>2999</v>
      </c>
      <c r="H157" s="664"/>
      <c r="I157" s="664"/>
      <c r="J157" s="665" t="s">
        <v>465</v>
      </c>
      <c r="K157" s="753" t="s">
        <v>3000</v>
      </c>
      <c r="L157" s="712" t="s">
        <v>2885</v>
      </c>
      <c r="M157" s="2250"/>
      <c r="O157" s="640"/>
    </row>
    <row r="158" spans="2:15" ht="13.5" x14ac:dyDescent="0.4">
      <c r="B158" s="641">
        <f t="shared" si="2"/>
        <v>154</v>
      </c>
      <c r="C158" s="782"/>
      <c r="D158" s="1932"/>
      <c r="E158" s="661"/>
      <c r="F158" s="660"/>
      <c r="G158" s="663" t="s">
        <v>3001</v>
      </c>
      <c r="H158" s="664"/>
      <c r="I158" s="664"/>
      <c r="J158" s="665" t="s">
        <v>3002</v>
      </c>
      <c r="K158" s="682"/>
      <c r="L158" s="712" t="s">
        <v>3003</v>
      </c>
      <c r="M158" s="683"/>
      <c r="O158" s="640"/>
    </row>
    <row r="159" spans="2:15" ht="13.5" x14ac:dyDescent="0.4">
      <c r="B159" s="641">
        <f t="shared" si="2"/>
        <v>155</v>
      </c>
      <c r="C159" s="782"/>
      <c r="D159" s="1932"/>
      <c r="E159" s="661"/>
      <c r="F159" s="660"/>
      <c r="G159" s="663" t="s">
        <v>2980</v>
      </c>
      <c r="H159" s="664"/>
      <c r="I159" s="664"/>
      <c r="J159" s="665" t="s">
        <v>2859</v>
      </c>
      <c r="K159" s="682"/>
      <c r="L159" s="712" t="s">
        <v>417</v>
      </c>
      <c r="M159" s="683"/>
      <c r="O159" s="640"/>
    </row>
    <row r="160" spans="2:15" ht="13.5" x14ac:dyDescent="0.4">
      <c r="B160" s="641">
        <f t="shared" si="2"/>
        <v>156</v>
      </c>
      <c r="C160" s="782"/>
      <c r="D160" s="1932"/>
      <c r="E160" s="661"/>
      <c r="F160" s="660"/>
      <c r="G160" s="715" t="s">
        <v>3004</v>
      </c>
      <c r="H160" s="664"/>
      <c r="I160" s="664"/>
      <c r="J160" s="665" t="s">
        <v>3005</v>
      </c>
      <c r="K160" s="682" t="s">
        <v>3006</v>
      </c>
      <c r="L160" s="712" t="s">
        <v>3007</v>
      </c>
      <c r="M160" s="683"/>
      <c r="O160" s="640"/>
    </row>
    <row r="161" spans="2:15" ht="13.5" x14ac:dyDescent="0.4">
      <c r="B161" s="641">
        <f t="shared" si="2"/>
        <v>157</v>
      </c>
      <c r="C161" s="782"/>
      <c r="D161" s="1932"/>
      <c r="E161" s="661"/>
      <c r="F161" s="660"/>
      <c r="G161" s="761" t="s">
        <v>3008</v>
      </c>
      <c r="H161" s="3000" t="s">
        <v>3009</v>
      </c>
      <c r="I161" s="3001"/>
      <c r="J161" s="665" t="s">
        <v>2802</v>
      </c>
      <c r="K161" s="682"/>
      <c r="L161" s="712" t="s">
        <v>417</v>
      </c>
      <c r="M161" s="683"/>
      <c r="O161" s="640"/>
    </row>
    <row r="162" spans="2:15" ht="13.5" x14ac:dyDescent="0.4">
      <c r="B162" s="641">
        <f t="shared" si="2"/>
        <v>158</v>
      </c>
      <c r="C162" s="782"/>
      <c r="D162" s="1932"/>
      <c r="E162" s="661"/>
      <c r="F162" s="660"/>
      <c r="G162" s="785"/>
      <c r="H162" s="2215" t="s">
        <v>466</v>
      </c>
      <c r="I162" s="2216"/>
      <c r="J162" s="665" t="s">
        <v>3010</v>
      </c>
      <c r="K162" s="682"/>
      <c r="L162" s="712" t="s">
        <v>417</v>
      </c>
      <c r="M162" s="683"/>
      <c r="O162" s="640"/>
    </row>
    <row r="163" spans="2:15" ht="13.5" x14ac:dyDescent="0.4">
      <c r="B163" s="641">
        <f t="shared" si="2"/>
        <v>159</v>
      </c>
      <c r="C163" s="782"/>
      <c r="D163" s="1932"/>
      <c r="E163" s="661"/>
      <c r="F163" s="660"/>
      <c r="G163" s="663" t="s">
        <v>3011</v>
      </c>
      <c r="H163" s="664"/>
      <c r="I163" s="664"/>
      <c r="J163" s="665" t="s">
        <v>3010</v>
      </c>
      <c r="K163" s="682"/>
      <c r="L163" s="712" t="s">
        <v>417</v>
      </c>
      <c r="M163" s="683"/>
      <c r="O163" s="640"/>
    </row>
    <row r="164" spans="2:15" ht="13.5" x14ac:dyDescent="0.4">
      <c r="B164" s="641">
        <f t="shared" si="2"/>
        <v>160</v>
      </c>
      <c r="C164" s="782"/>
      <c r="D164" s="1932"/>
      <c r="E164" s="661"/>
      <c r="F164" s="660"/>
      <c r="G164" s="663" t="s">
        <v>467</v>
      </c>
      <c r="H164" s="664"/>
      <c r="I164" s="664"/>
      <c r="J164" s="786" t="s">
        <v>2857</v>
      </c>
      <c r="K164" s="682" t="s">
        <v>2979</v>
      </c>
      <c r="L164" s="712" t="s">
        <v>417</v>
      </c>
      <c r="M164" s="683"/>
      <c r="O164" s="640"/>
    </row>
    <row r="165" spans="2:15" ht="13.5" x14ac:dyDescent="0.4">
      <c r="B165" s="641">
        <f t="shared" si="2"/>
        <v>161</v>
      </c>
      <c r="C165" s="782"/>
      <c r="D165" s="1932"/>
      <c r="E165" s="661"/>
      <c r="F165" s="660"/>
      <c r="G165" s="663" t="s">
        <v>2469</v>
      </c>
      <c r="H165" s="664"/>
      <c r="I165" s="664"/>
      <c r="J165" s="786" t="s">
        <v>2470</v>
      </c>
      <c r="K165" s="682" t="s">
        <v>2471</v>
      </c>
      <c r="L165" s="712" t="s">
        <v>3012</v>
      </c>
      <c r="M165" s="683"/>
      <c r="O165" s="640"/>
    </row>
    <row r="166" spans="2:15" ht="15.75" x14ac:dyDescent="0.4">
      <c r="B166" s="641">
        <f t="shared" si="2"/>
        <v>162</v>
      </c>
      <c r="C166" s="782"/>
      <c r="D166" s="1932"/>
      <c r="E166" s="661"/>
      <c r="F166" s="660"/>
      <c r="G166" s="663" t="s">
        <v>665</v>
      </c>
      <c r="H166" s="664"/>
      <c r="I166" s="664"/>
      <c r="J166" s="786" t="s">
        <v>3013</v>
      </c>
      <c r="K166" s="682" t="s">
        <v>2472</v>
      </c>
      <c r="L166" s="712" t="s">
        <v>2885</v>
      </c>
      <c r="M166" s="683"/>
      <c r="O166" s="640"/>
    </row>
    <row r="167" spans="2:15" ht="13.5" x14ac:dyDescent="0.4">
      <c r="B167" s="641">
        <f t="shared" si="2"/>
        <v>163</v>
      </c>
      <c r="C167" s="782"/>
      <c r="D167" s="787"/>
      <c r="E167" s="671"/>
      <c r="F167" s="736" t="s">
        <v>462</v>
      </c>
      <c r="G167" s="674"/>
      <c r="H167" s="674"/>
      <c r="I167" s="674"/>
      <c r="J167" s="665" t="s">
        <v>3014</v>
      </c>
      <c r="K167" s="755"/>
      <c r="L167" s="685" t="s">
        <v>417</v>
      </c>
      <c r="M167" s="686" t="s">
        <v>446</v>
      </c>
      <c r="O167" s="640"/>
    </row>
    <row r="168" spans="2:15" s="624" customFormat="1" ht="13.5" x14ac:dyDescent="0.4">
      <c r="B168" s="641">
        <f t="shared" si="2"/>
        <v>164</v>
      </c>
      <c r="C168" s="653"/>
      <c r="D168" s="788" t="s">
        <v>3015</v>
      </c>
      <c r="E168" s="660"/>
      <c r="F168" s="660"/>
      <c r="G168" s="650"/>
      <c r="H168" s="650"/>
      <c r="I168" s="650"/>
      <c r="J168" s="725" t="s">
        <v>417</v>
      </c>
      <c r="K168" s="723" t="s">
        <v>417</v>
      </c>
      <c r="L168" s="651" t="s">
        <v>417</v>
      </c>
      <c r="M168" s="652"/>
      <c r="O168" s="1932"/>
    </row>
    <row r="169" spans="2:15" ht="13.5" x14ac:dyDescent="0.4">
      <c r="B169" s="641">
        <f t="shared" si="2"/>
        <v>165</v>
      </c>
      <c r="C169" s="782"/>
      <c r="D169" s="1932"/>
      <c r="E169" s="661"/>
      <c r="F169" s="679" t="s">
        <v>424</v>
      </c>
      <c r="G169" s="775"/>
      <c r="H169" s="655"/>
      <c r="I169" s="655"/>
      <c r="J169" s="728" t="s">
        <v>3016</v>
      </c>
      <c r="K169" s="729"/>
      <c r="L169" s="706" t="s">
        <v>417</v>
      </c>
      <c r="M169" s="730"/>
      <c r="O169" s="640"/>
    </row>
    <row r="170" spans="2:15" ht="13.5" x14ac:dyDescent="0.4">
      <c r="B170" s="641">
        <f t="shared" si="2"/>
        <v>166</v>
      </c>
      <c r="C170" s="782"/>
      <c r="D170" s="1932"/>
      <c r="E170" s="661"/>
      <c r="F170" s="687" t="s">
        <v>459</v>
      </c>
      <c r="G170" s="2216"/>
      <c r="H170" s="664"/>
      <c r="I170" s="664"/>
      <c r="J170" s="665" t="s">
        <v>468</v>
      </c>
      <c r="K170" s="682"/>
      <c r="L170" s="712" t="s">
        <v>425</v>
      </c>
      <c r="M170" s="683"/>
      <c r="O170" s="640"/>
    </row>
    <row r="171" spans="2:15" ht="13.5" x14ac:dyDescent="0.4">
      <c r="B171" s="641">
        <f t="shared" si="2"/>
        <v>167</v>
      </c>
      <c r="C171" s="782"/>
      <c r="D171" s="1932"/>
      <c r="E171" s="731"/>
      <c r="F171" s="789" t="s">
        <v>3017</v>
      </c>
      <c r="G171" s="663" t="s">
        <v>3018</v>
      </c>
      <c r="H171" s="664"/>
      <c r="I171" s="664"/>
      <c r="J171" s="665" t="s">
        <v>2965</v>
      </c>
      <c r="K171" s="682"/>
      <c r="L171" s="712" t="s">
        <v>3019</v>
      </c>
      <c r="M171" s="683"/>
      <c r="O171" s="640"/>
    </row>
    <row r="172" spans="2:15" ht="13.5" x14ac:dyDescent="0.4">
      <c r="B172" s="641">
        <f t="shared" si="2"/>
        <v>168</v>
      </c>
      <c r="C172" s="782"/>
      <c r="D172" s="1932"/>
      <c r="E172" s="773"/>
      <c r="F172" s="2217" t="s">
        <v>3020</v>
      </c>
      <c r="G172" s="663" t="s">
        <v>3021</v>
      </c>
      <c r="H172" s="664"/>
      <c r="I172" s="664"/>
      <c r="J172" s="665" t="s">
        <v>3022</v>
      </c>
      <c r="K172" s="682" t="s">
        <v>3023</v>
      </c>
      <c r="L172" s="712" t="s">
        <v>3024</v>
      </c>
      <c r="M172" s="683"/>
      <c r="O172" s="640"/>
    </row>
    <row r="173" spans="2:15" ht="13.5" x14ac:dyDescent="0.4">
      <c r="B173" s="641">
        <f t="shared" si="2"/>
        <v>169</v>
      </c>
      <c r="C173" s="782"/>
      <c r="D173" s="1932"/>
      <c r="E173" s="773"/>
      <c r="F173" s="790"/>
      <c r="G173" s="740" t="s">
        <v>3025</v>
      </c>
      <c r="H173" s="691"/>
      <c r="I173" s="691"/>
      <c r="J173" s="692" t="s">
        <v>469</v>
      </c>
      <c r="K173" s="758"/>
      <c r="L173" s="759" t="s">
        <v>470</v>
      </c>
      <c r="M173" s="765"/>
      <c r="O173" s="640"/>
    </row>
    <row r="174" spans="2:15" ht="13.5" x14ac:dyDescent="0.4">
      <c r="B174" s="641">
        <f t="shared" si="2"/>
        <v>170</v>
      </c>
      <c r="C174" s="782"/>
      <c r="D174" s="1932"/>
      <c r="E174" s="661"/>
      <c r="F174" s="660"/>
      <c r="G174" s="663" t="s">
        <v>3026</v>
      </c>
      <c r="H174" s="664"/>
      <c r="I174" s="664"/>
      <c r="J174" s="665" t="s">
        <v>3027</v>
      </c>
      <c r="K174" s="682"/>
      <c r="L174" s="712" t="s">
        <v>3028</v>
      </c>
      <c r="M174" s="683"/>
      <c r="O174" s="640"/>
    </row>
    <row r="175" spans="2:15" ht="13.5" x14ac:dyDescent="0.4">
      <c r="B175" s="641">
        <f t="shared" si="2"/>
        <v>171</v>
      </c>
      <c r="C175" s="782"/>
      <c r="D175" s="1932"/>
      <c r="E175" s="661"/>
      <c r="F175" s="660"/>
      <c r="G175" s="663" t="s">
        <v>3029</v>
      </c>
      <c r="H175" s="664"/>
      <c r="I175" s="664"/>
      <c r="J175" s="665" t="s">
        <v>3030</v>
      </c>
      <c r="K175" s="682"/>
      <c r="L175" s="712" t="s">
        <v>417</v>
      </c>
      <c r="M175" s="683"/>
      <c r="O175" s="640"/>
    </row>
    <row r="176" spans="2:15" ht="13.5" x14ac:dyDescent="0.4">
      <c r="B176" s="641">
        <f t="shared" si="2"/>
        <v>172</v>
      </c>
      <c r="C176" s="782"/>
      <c r="D176" s="1932"/>
      <c r="E176" s="661"/>
      <c r="F176" s="660"/>
      <c r="G176" s="663" t="s">
        <v>3031</v>
      </c>
      <c r="H176" s="664"/>
      <c r="I176" s="664"/>
      <c r="J176" s="665" t="s">
        <v>3032</v>
      </c>
      <c r="K176" s="682" t="s">
        <v>3033</v>
      </c>
      <c r="L176" s="712" t="s">
        <v>417</v>
      </c>
      <c r="M176" s="683"/>
      <c r="O176" s="640"/>
    </row>
    <row r="177" spans="2:15" ht="13.5" x14ac:dyDescent="0.4">
      <c r="B177" s="641">
        <f t="shared" si="2"/>
        <v>173</v>
      </c>
      <c r="C177" s="782"/>
      <c r="D177" s="1932"/>
      <c r="E177" s="661"/>
      <c r="F177" s="660"/>
      <c r="G177" s="663" t="s">
        <v>3034</v>
      </c>
      <c r="H177" s="664"/>
      <c r="I177" s="664"/>
      <c r="J177" s="665" t="s">
        <v>3035</v>
      </c>
      <c r="K177" s="682"/>
      <c r="L177" s="712" t="s">
        <v>417</v>
      </c>
      <c r="M177" s="683"/>
      <c r="O177" s="640"/>
    </row>
    <row r="178" spans="2:15" ht="13.5" x14ac:dyDescent="0.4">
      <c r="B178" s="641">
        <f t="shared" si="2"/>
        <v>174</v>
      </c>
      <c r="C178" s="782"/>
      <c r="D178" s="1932"/>
      <c r="E178" s="661"/>
      <c r="F178" s="660"/>
      <c r="G178" s="663" t="s">
        <v>3008</v>
      </c>
      <c r="H178" s="664"/>
      <c r="I178" s="664"/>
      <c r="J178" s="665" t="s">
        <v>3036</v>
      </c>
      <c r="K178" s="682"/>
      <c r="L178" s="712" t="s">
        <v>417</v>
      </c>
      <c r="M178" s="683"/>
      <c r="O178" s="640"/>
    </row>
    <row r="179" spans="2:15" ht="13.5" x14ac:dyDescent="0.4">
      <c r="B179" s="641">
        <f t="shared" si="2"/>
        <v>175</v>
      </c>
      <c r="C179" s="782"/>
      <c r="D179" s="787"/>
      <c r="E179" s="671"/>
      <c r="F179" s="736" t="s">
        <v>462</v>
      </c>
      <c r="G179" s="674"/>
      <c r="H179" s="674"/>
      <c r="I179" s="674"/>
      <c r="J179" s="675" t="s">
        <v>3037</v>
      </c>
      <c r="K179" s="684"/>
      <c r="L179" s="685" t="s">
        <v>417</v>
      </c>
      <c r="M179" s="721" t="s">
        <v>423</v>
      </c>
      <c r="O179" s="640"/>
    </row>
    <row r="180" spans="2:15" s="624" customFormat="1" ht="13.5" x14ac:dyDescent="0.4">
      <c r="B180" s="641">
        <f t="shared" si="2"/>
        <v>176</v>
      </c>
      <c r="C180" s="649" t="s">
        <v>3038</v>
      </c>
      <c r="D180" s="2039"/>
      <c r="E180" s="2039"/>
      <c r="F180" s="1934"/>
      <c r="G180" s="1934"/>
      <c r="H180" s="1934"/>
      <c r="I180" s="1934"/>
      <c r="J180" s="725" t="s">
        <v>417</v>
      </c>
      <c r="K180" s="726" t="s">
        <v>417</v>
      </c>
      <c r="L180" s="699" t="s">
        <v>417</v>
      </c>
      <c r="M180" s="695"/>
      <c r="O180" s="1932"/>
    </row>
    <row r="181" spans="2:15" ht="13.5" x14ac:dyDescent="0.4">
      <c r="B181" s="641">
        <f t="shared" si="2"/>
        <v>177</v>
      </c>
      <c r="C181" s="771"/>
      <c r="D181" s="650"/>
      <c r="E181" s="661"/>
      <c r="F181" s="679" t="s">
        <v>3039</v>
      </c>
      <c r="G181" s="655"/>
      <c r="H181" s="655"/>
      <c r="I181" s="655"/>
      <c r="J181" s="656" t="s">
        <v>471</v>
      </c>
      <c r="K181" s="657"/>
      <c r="L181" s="658" t="s">
        <v>417</v>
      </c>
      <c r="M181" s="659"/>
      <c r="O181" s="640"/>
    </row>
    <row r="182" spans="2:15" ht="13.5" x14ac:dyDescent="0.4">
      <c r="B182" s="641">
        <f t="shared" si="2"/>
        <v>178</v>
      </c>
      <c r="C182" s="771"/>
      <c r="D182" s="650"/>
      <c r="E182" s="661"/>
      <c r="F182" s="687" t="s">
        <v>2863</v>
      </c>
      <c r="G182" s="664"/>
      <c r="H182" s="664"/>
      <c r="I182" s="664"/>
      <c r="J182" s="665" t="s">
        <v>3040</v>
      </c>
      <c r="K182" s="682"/>
      <c r="L182" s="712" t="s">
        <v>472</v>
      </c>
      <c r="M182" s="683"/>
      <c r="O182" s="640"/>
    </row>
    <row r="183" spans="2:15" ht="13.5" x14ac:dyDescent="0.4">
      <c r="B183" s="641">
        <f t="shared" si="2"/>
        <v>179</v>
      </c>
      <c r="C183" s="771"/>
      <c r="D183" s="650"/>
      <c r="E183" s="661"/>
      <c r="F183" s="784" t="s">
        <v>3041</v>
      </c>
      <c r="G183" s="663" t="s">
        <v>3042</v>
      </c>
      <c r="H183" s="664"/>
      <c r="I183" s="664"/>
      <c r="J183" s="665" t="s">
        <v>3043</v>
      </c>
      <c r="K183" s="682"/>
      <c r="L183" s="712" t="s">
        <v>3044</v>
      </c>
      <c r="M183" s="683"/>
      <c r="O183" s="640"/>
    </row>
    <row r="184" spans="2:15" ht="13.5" x14ac:dyDescent="0.4">
      <c r="B184" s="641">
        <f t="shared" si="2"/>
        <v>180</v>
      </c>
      <c r="C184" s="771"/>
      <c r="D184" s="650"/>
      <c r="E184" s="661"/>
      <c r="F184" s="660"/>
      <c r="G184" s="715" t="s">
        <v>473</v>
      </c>
      <c r="H184" s="664"/>
      <c r="I184" s="664"/>
      <c r="J184" s="665" t="s">
        <v>474</v>
      </c>
      <c r="K184" s="682"/>
      <c r="L184" s="712" t="s">
        <v>475</v>
      </c>
      <c r="M184" s="683"/>
      <c r="O184" s="640"/>
    </row>
    <row r="185" spans="2:15" ht="27" x14ac:dyDescent="0.4">
      <c r="B185" s="641">
        <f t="shared" si="2"/>
        <v>181</v>
      </c>
      <c r="C185" s="771"/>
      <c r="D185" s="650"/>
      <c r="E185" s="661"/>
      <c r="F185" s="660"/>
      <c r="G185" s="715" t="s">
        <v>476</v>
      </c>
      <c r="H185" s="664"/>
      <c r="I185" s="664"/>
      <c r="J185" s="665" t="s">
        <v>3030</v>
      </c>
      <c r="K185" s="682"/>
      <c r="L185" s="712" t="s">
        <v>417</v>
      </c>
      <c r="M185" s="683" t="s">
        <v>477</v>
      </c>
      <c r="O185" s="640"/>
    </row>
    <row r="186" spans="2:15" ht="13.5" x14ac:dyDescent="0.4">
      <c r="B186" s="641">
        <f t="shared" si="2"/>
        <v>182</v>
      </c>
      <c r="C186" s="771"/>
      <c r="D186" s="650"/>
      <c r="E186" s="661"/>
      <c r="F186" s="660"/>
      <c r="G186" s="663" t="s">
        <v>478</v>
      </c>
      <c r="H186" s="664"/>
      <c r="I186" s="664"/>
      <c r="J186" s="665" t="s">
        <v>479</v>
      </c>
      <c r="K186" s="682"/>
      <c r="L186" s="712" t="s">
        <v>417</v>
      </c>
      <c r="M186" s="683" t="s">
        <v>3045</v>
      </c>
      <c r="O186" s="640"/>
    </row>
    <row r="187" spans="2:15" ht="13.5" x14ac:dyDescent="0.4">
      <c r="B187" s="641">
        <f t="shared" si="2"/>
        <v>183</v>
      </c>
      <c r="C187" s="771"/>
      <c r="D187" s="650"/>
      <c r="E187" s="661"/>
      <c r="F187" s="660"/>
      <c r="G187" s="791" t="s">
        <v>480</v>
      </c>
      <c r="H187" s="664" t="s">
        <v>2993</v>
      </c>
      <c r="I187" s="664"/>
      <c r="J187" s="665" t="s">
        <v>2843</v>
      </c>
      <c r="K187" s="682"/>
      <c r="L187" s="712" t="s">
        <v>417</v>
      </c>
      <c r="M187" s="683"/>
      <c r="O187" s="640"/>
    </row>
    <row r="188" spans="2:15" ht="13.5" x14ac:dyDescent="0.4">
      <c r="B188" s="641">
        <f t="shared" si="2"/>
        <v>184</v>
      </c>
      <c r="C188" s="771"/>
      <c r="D188" s="650"/>
      <c r="E188" s="661"/>
      <c r="F188" s="660"/>
      <c r="G188" s="792"/>
      <c r="H188" s="664" t="s">
        <v>3046</v>
      </c>
      <c r="I188" s="664"/>
      <c r="J188" s="665" t="s">
        <v>481</v>
      </c>
      <c r="K188" s="682"/>
      <c r="L188" s="712" t="s">
        <v>482</v>
      </c>
      <c r="M188" s="683"/>
      <c r="O188" s="640"/>
    </row>
    <row r="189" spans="2:15" ht="13.5" x14ac:dyDescent="0.4">
      <c r="B189" s="641">
        <f t="shared" si="2"/>
        <v>185</v>
      </c>
      <c r="C189" s="771"/>
      <c r="D189" s="650"/>
      <c r="E189" s="661"/>
      <c r="F189" s="660"/>
      <c r="G189" s="792"/>
      <c r="H189" s="664" t="s">
        <v>483</v>
      </c>
      <c r="I189" s="664"/>
      <c r="J189" s="665" t="s">
        <v>3047</v>
      </c>
      <c r="K189" s="682"/>
      <c r="L189" s="712" t="s">
        <v>3048</v>
      </c>
      <c r="M189" s="683"/>
      <c r="O189" s="640"/>
    </row>
    <row r="190" spans="2:15" ht="13.5" x14ac:dyDescent="0.4">
      <c r="B190" s="641">
        <f t="shared" si="2"/>
        <v>186</v>
      </c>
      <c r="C190" s="771"/>
      <c r="D190" s="650"/>
      <c r="E190" s="661"/>
      <c r="F190" s="660"/>
      <c r="G190" s="792"/>
      <c r="H190" s="664" t="s">
        <v>3049</v>
      </c>
      <c r="I190" s="664"/>
      <c r="J190" s="665" t="s">
        <v>3050</v>
      </c>
      <c r="K190" s="682"/>
      <c r="L190" s="712" t="s">
        <v>3051</v>
      </c>
      <c r="M190" s="683"/>
      <c r="O190" s="640"/>
    </row>
    <row r="191" spans="2:15" ht="13.5" x14ac:dyDescent="0.4">
      <c r="B191" s="641">
        <f t="shared" si="2"/>
        <v>187</v>
      </c>
      <c r="C191" s="771"/>
      <c r="D191" s="650"/>
      <c r="E191" s="661"/>
      <c r="F191" s="660"/>
      <c r="G191" s="766"/>
      <c r="H191" s="664" t="s">
        <v>484</v>
      </c>
      <c r="I191" s="664"/>
      <c r="J191" s="665" t="s">
        <v>3052</v>
      </c>
      <c r="K191" s="682"/>
      <c r="L191" s="712" t="s">
        <v>417</v>
      </c>
      <c r="M191" s="683"/>
      <c r="O191" s="640"/>
    </row>
    <row r="192" spans="2:15" ht="13.5" x14ac:dyDescent="0.4">
      <c r="B192" s="641">
        <f t="shared" si="2"/>
        <v>188</v>
      </c>
      <c r="C192" s="771"/>
      <c r="D192" s="650"/>
      <c r="E192" s="661"/>
      <c r="F192" s="660"/>
      <c r="G192" s="766"/>
      <c r="H192" s="664" t="s">
        <v>485</v>
      </c>
      <c r="I192" s="664"/>
      <c r="J192" s="665" t="s">
        <v>3053</v>
      </c>
      <c r="K192" s="682" t="s">
        <v>3033</v>
      </c>
      <c r="L192" s="712" t="s">
        <v>417</v>
      </c>
      <c r="M192" s="683"/>
      <c r="O192" s="640"/>
    </row>
    <row r="193" spans="2:15" ht="13.5" x14ac:dyDescent="0.4">
      <c r="B193" s="641">
        <f t="shared" si="2"/>
        <v>189</v>
      </c>
      <c r="C193" s="771"/>
      <c r="D193" s="650"/>
      <c r="E193" s="661"/>
      <c r="F193" s="793"/>
      <c r="G193" s="752"/>
      <c r="H193" s="664" t="s">
        <v>486</v>
      </c>
      <c r="I193" s="664"/>
      <c r="J193" s="665" t="s">
        <v>3054</v>
      </c>
      <c r="K193" s="682"/>
      <c r="L193" s="712" t="s">
        <v>417</v>
      </c>
      <c r="M193" s="683"/>
      <c r="O193" s="640"/>
    </row>
    <row r="194" spans="2:15" ht="13.5" x14ac:dyDescent="0.4">
      <c r="B194" s="641">
        <f t="shared" si="2"/>
        <v>190</v>
      </c>
      <c r="C194" s="771"/>
      <c r="D194" s="643"/>
      <c r="E194" s="671"/>
      <c r="F194" s="694" t="s">
        <v>462</v>
      </c>
      <c r="G194" s="643"/>
      <c r="H194" s="643"/>
      <c r="I194" s="643"/>
      <c r="J194" s="776" t="s">
        <v>3055</v>
      </c>
      <c r="K194" s="693"/>
      <c r="L194" s="651" t="s">
        <v>417</v>
      </c>
      <c r="M194" s="647" t="s">
        <v>446</v>
      </c>
      <c r="O194" s="640"/>
    </row>
    <row r="195" spans="2:15" s="624" customFormat="1" ht="13.5" x14ac:dyDescent="0.4">
      <c r="B195" s="641">
        <f t="shared" si="2"/>
        <v>191</v>
      </c>
      <c r="C195" s="649" t="s">
        <v>3056</v>
      </c>
      <c r="D195" s="2039"/>
      <c r="E195" s="2039"/>
      <c r="F195" s="1934"/>
      <c r="G195" s="1934"/>
      <c r="H195" s="1934"/>
      <c r="I195" s="1934"/>
      <c r="J195" s="725" t="s">
        <v>3057</v>
      </c>
      <c r="K195" s="726" t="s">
        <v>417</v>
      </c>
      <c r="L195" s="699" t="s">
        <v>417</v>
      </c>
      <c r="M195" s="695"/>
      <c r="O195" s="1932"/>
    </row>
    <row r="196" spans="2:15" ht="13.5" x14ac:dyDescent="0.4">
      <c r="B196" s="641">
        <f t="shared" si="2"/>
        <v>192</v>
      </c>
      <c r="C196" s="771"/>
      <c r="D196" s="650"/>
      <c r="E196" s="731"/>
      <c r="F196" s="679" t="s">
        <v>3058</v>
      </c>
      <c r="G196" s="775"/>
      <c r="H196" s="655"/>
      <c r="I196" s="655"/>
      <c r="J196" s="656" t="s">
        <v>487</v>
      </c>
      <c r="K196" s="657"/>
      <c r="L196" s="658" t="s">
        <v>417</v>
      </c>
      <c r="M196" s="659"/>
      <c r="O196" s="640"/>
    </row>
    <row r="197" spans="2:15" ht="13.5" x14ac:dyDescent="0.4">
      <c r="B197" s="641">
        <f t="shared" si="2"/>
        <v>193</v>
      </c>
      <c r="C197" s="771"/>
      <c r="D197" s="650"/>
      <c r="E197" s="731"/>
      <c r="F197" s="687" t="s">
        <v>3059</v>
      </c>
      <c r="G197" s="2216"/>
      <c r="H197" s="664"/>
      <c r="I197" s="664"/>
      <c r="J197" s="665" t="s">
        <v>488</v>
      </c>
      <c r="K197" s="682"/>
      <c r="L197" s="712" t="s">
        <v>489</v>
      </c>
      <c r="M197" s="683"/>
      <c r="O197" s="640"/>
    </row>
    <row r="198" spans="2:15" ht="13.5" x14ac:dyDescent="0.4">
      <c r="B198" s="641">
        <f t="shared" si="2"/>
        <v>194</v>
      </c>
      <c r="C198" s="771"/>
      <c r="D198" s="777"/>
      <c r="E198" s="661"/>
      <c r="F198" s="732" t="s">
        <v>3060</v>
      </c>
      <c r="G198" s="663" t="s">
        <v>3061</v>
      </c>
      <c r="H198" s="664"/>
      <c r="I198" s="664"/>
      <c r="J198" s="665" t="s">
        <v>3062</v>
      </c>
      <c r="K198" s="682"/>
      <c r="L198" s="712" t="s">
        <v>417</v>
      </c>
      <c r="M198" s="683"/>
      <c r="O198" s="640"/>
    </row>
    <row r="199" spans="2:15" ht="13.5" x14ac:dyDescent="0.4">
      <c r="B199" s="641">
        <f t="shared" ref="B199:B262" si="3">B198+1</f>
        <v>195</v>
      </c>
      <c r="C199" s="771"/>
      <c r="D199" s="777"/>
      <c r="E199" s="661"/>
      <c r="F199" s="2256"/>
      <c r="G199" s="715" t="s">
        <v>490</v>
      </c>
      <c r="H199" s="664"/>
      <c r="I199" s="664"/>
      <c r="J199" s="665" t="s">
        <v>491</v>
      </c>
      <c r="K199" s="682"/>
      <c r="L199" s="712" t="s">
        <v>492</v>
      </c>
      <c r="M199" s="683"/>
      <c r="O199" s="640"/>
    </row>
    <row r="200" spans="2:15" ht="13.5" x14ac:dyDescent="0.4">
      <c r="B200" s="641">
        <f t="shared" si="3"/>
        <v>196</v>
      </c>
      <c r="C200" s="771"/>
      <c r="D200" s="650"/>
      <c r="E200" s="661"/>
      <c r="F200" s="660"/>
      <c r="G200" s="663" t="s">
        <v>486</v>
      </c>
      <c r="H200" s="664"/>
      <c r="I200" s="664"/>
      <c r="J200" s="665" t="s">
        <v>3063</v>
      </c>
      <c r="K200" s="682"/>
      <c r="L200" s="712" t="s">
        <v>417</v>
      </c>
      <c r="M200" s="683"/>
      <c r="O200" s="640"/>
    </row>
    <row r="201" spans="2:15" ht="39.75" customHeight="1" x14ac:dyDescent="0.4">
      <c r="B201" s="641">
        <f t="shared" si="3"/>
        <v>197</v>
      </c>
      <c r="C201" s="771"/>
      <c r="D201" s="643"/>
      <c r="E201" s="671"/>
      <c r="F201" s="794" t="s">
        <v>493</v>
      </c>
      <c r="G201" s="691"/>
      <c r="H201" s="691"/>
      <c r="I201" s="691"/>
      <c r="J201" s="692" t="s">
        <v>3064</v>
      </c>
      <c r="K201" s="758"/>
      <c r="L201" s="759" t="s">
        <v>417</v>
      </c>
      <c r="M201" s="721" t="s">
        <v>494</v>
      </c>
      <c r="O201" s="640"/>
    </row>
    <row r="202" spans="2:15" s="624" customFormat="1" ht="13.5" x14ac:dyDescent="0.4">
      <c r="B202" s="641">
        <f t="shared" si="3"/>
        <v>198</v>
      </c>
      <c r="C202" s="696" t="s">
        <v>498</v>
      </c>
      <c r="D202" s="1934"/>
      <c r="E202" s="1934"/>
      <c r="F202" s="1934"/>
      <c r="G202" s="1934"/>
      <c r="H202" s="1934"/>
      <c r="I202" s="1934"/>
      <c r="J202" s="725" t="s">
        <v>3069</v>
      </c>
      <c r="K202" s="726" t="s">
        <v>417</v>
      </c>
      <c r="L202" s="699" t="s">
        <v>417</v>
      </c>
      <c r="M202" s="695"/>
      <c r="O202" s="1932"/>
    </row>
    <row r="203" spans="2:15" s="624" customFormat="1" ht="13.5" x14ac:dyDescent="0.4">
      <c r="B203" s="641">
        <f t="shared" si="3"/>
        <v>199</v>
      </c>
      <c r="C203" s="795" t="s">
        <v>3070</v>
      </c>
      <c r="D203" s="2212"/>
      <c r="E203" s="2039"/>
      <c r="F203" s="796"/>
      <c r="G203" s="796"/>
      <c r="H203" s="796"/>
      <c r="I203" s="796"/>
      <c r="J203" s="725" t="s">
        <v>3069</v>
      </c>
      <c r="K203" s="726" t="s">
        <v>417</v>
      </c>
      <c r="L203" s="699" t="s">
        <v>417</v>
      </c>
      <c r="M203" s="695"/>
      <c r="O203" s="1932"/>
    </row>
    <row r="204" spans="2:15" ht="13.5" x14ac:dyDescent="0.4">
      <c r="B204" s="641">
        <f t="shared" si="3"/>
        <v>200</v>
      </c>
      <c r="C204" s="771"/>
      <c r="D204" s="2236"/>
      <c r="E204" s="661"/>
      <c r="F204" s="2237" t="s">
        <v>2993</v>
      </c>
      <c r="G204" s="655"/>
      <c r="H204" s="2238"/>
      <c r="I204" s="655"/>
      <c r="J204" s="681" t="s">
        <v>458</v>
      </c>
      <c r="K204" s="666"/>
      <c r="L204" s="667" t="s">
        <v>417</v>
      </c>
      <c r="M204" s="668"/>
      <c r="O204" s="640"/>
    </row>
    <row r="205" spans="2:15" ht="13.5" x14ac:dyDescent="0.4">
      <c r="B205" s="641">
        <f t="shared" si="3"/>
        <v>201</v>
      </c>
      <c r="C205" s="771"/>
      <c r="D205" s="2236"/>
      <c r="E205" s="661"/>
      <c r="F205" s="2239" t="s">
        <v>3046</v>
      </c>
      <c r="G205" s="664"/>
      <c r="H205" s="2232"/>
      <c r="I205" s="664"/>
      <c r="J205" s="776" t="s">
        <v>3071</v>
      </c>
      <c r="K205" s="693"/>
      <c r="L205" s="651" t="s">
        <v>425</v>
      </c>
      <c r="M205" s="652"/>
      <c r="O205" s="640"/>
    </row>
    <row r="206" spans="2:15" ht="13.5" x14ac:dyDescent="0.4">
      <c r="B206" s="641">
        <f t="shared" si="3"/>
        <v>202</v>
      </c>
      <c r="C206" s="771"/>
      <c r="D206" s="777"/>
      <c r="E206" s="773"/>
      <c r="F206" s="732" t="s">
        <v>422</v>
      </c>
      <c r="G206" s="663" t="s">
        <v>3072</v>
      </c>
      <c r="H206" s="664"/>
      <c r="I206" s="664"/>
      <c r="J206" s="665" t="s">
        <v>3073</v>
      </c>
      <c r="K206" s="682"/>
      <c r="L206" s="712" t="s">
        <v>3074</v>
      </c>
      <c r="M206" s="683"/>
      <c r="O206" s="640"/>
    </row>
    <row r="207" spans="2:15" ht="13.5" x14ac:dyDescent="0.4">
      <c r="B207" s="641">
        <f t="shared" si="3"/>
        <v>203</v>
      </c>
      <c r="C207" s="771"/>
      <c r="D207" s="772"/>
      <c r="E207" s="661"/>
      <c r="F207" s="790" t="s">
        <v>3075</v>
      </c>
      <c r="G207" s="663" t="s">
        <v>499</v>
      </c>
      <c r="H207" s="664"/>
      <c r="I207" s="664"/>
      <c r="J207" s="665" t="s">
        <v>3076</v>
      </c>
      <c r="K207" s="682"/>
      <c r="L207" s="712" t="s">
        <v>417</v>
      </c>
      <c r="M207" s="683"/>
      <c r="O207" s="640"/>
    </row>
    <row r="208" spans="2:15" ht="13.5" customHeight="1" x14ac:dyDescent="0.4">
      <c r="B208" s="641">
        <f t="shared" si="3"/>
        <v>204</v>
      </c>
      <c r="C208" s="771"/>
      <c r="D208" s="772"/>
      <c r="E208" s="661"/>
      <c r="F208" s="790"/>
      <c r="G208" s="740" t="s">
        <v>3077</v>
      </c>
      <c r="H208" s="664"/>
      <c r="I208" s="664"/>
      <c r="J208" s="665" t="s">
        <v>3078</v>
      </c>
      <c r="K208" s="753"/>
      <c r="L208" s="712" t="s">
        <v>3079</v>
      </c>
      <c r="M208" s="798"/>
      <c r="O208" s="640"/>
    </row>
    <row r="209" spans="2:15" ht="13.5" x14ac:dyDescent="0.4">
      <c r="B209" s="641">
        <f t="shared" si="3"/>
        <v>205</v>
      </c>
      <c r="C209" s="771"/>
      <c r="D209" s="650"/>
      <c r="E209" s="661"/>
      <c r="F209" s="660"/>
      <c r="G209" s="663" t="s">
        <v>461</v>
      </c>
      <c r="H209" s="663" t="s">
        <v>3080</v>
      </c>
      <c r="I209" s="664"/>
      <c r="J209" s="776" t="s">
        <v>500</v>
      </c>
      <c r="K209" s="799" t="s">
        <v>501</v>
      </c>
      <c r="L209" s="651" t="s">
        <v>3081</v>
      </c>
      <c r="M209" s="652"/>
      <c r="O209" s="640"/>
    </row>
    <row r="210" spans="2:15" ht="13.5" x14ac:dyDescent="0.4">
      <c r="B210" s="641">
        <f t="shared" si="3"/>
        <v>206</v>
      </c>
      <c r="C210" s="771"/>
      <c r="D210" s="2236"/>
      <c r="E210" s="661"/>
      <c r="F210" s="2240"/>
      <c r="G210" s="760" t="s">
        <v>3082</v>
      </c>
      <c r="H210" s="664"/>
      <c r="I210" s="664"/>
      <c r="J210" s="665" t="s">
        <v>3010</v>
      </c>
      <c r="K210" s="682"/>
      <c r="L210" s="712" t="s">
        <v>417</v>
      </c>
      <c r="M210" s="683"/>
      <c r="O210" s="640"/>
    </row>
    <row r="211" spans="2:15" ht="13.5" x14ac:dyDescent="0.4">
      <c r="B211" s="641">
        <f t="shared" si="3"/>
        <v>207</v>
      </c>
      <c r="C211" s="771"/>
      <c r="D211" s="650"/>
      <c r="E211" s="661"/>
      <c r="F211" s="660"/>
      <c r="G211" s="2215" t="s">
        <v>3083</v>
      </c>
      <c r="H211" s="664"/>
      <c r="I211" s="664"/>
      <c r="J211" s="665" t="s">
        <v>3084</v>
      </c>
      <c r="K211" s="682"/>
      <c r="L211" s="712" t="s">
        <v>417</v>
      </c>
      <c r="M211" s="683"/>
      <c r="O211" s="640"/>
    </row>
    <row r="212" spans="2:15" ht="27" x14ac:dyDescent="0.4">
      <c r="B212" s="641">
        <f t="shared" si="3"/>
        <v>208</v>
      </c>
      <c r="C212" s="779"/>
      <c r="D212" s="801"/>
      <c r="E212" s="671"/>
      <c r="F212" s="736" t="s">
        <v>462</v>
      </c>
      <c r="G212" s="674"/>
      <c r="H212" s="780"/>
      <c r="I212" s="674"/>
      <c r="J212" s="675" t="s">
        <v>3085</v>
      </c>
      <c r="K212" s="676"/>
      <c r="L212" s="646" t="s">
        <v>417</v>
      </c>
      <c r="M212" s="721" t="s">
        <v>494</v>
      </c>
      <c r="O212" s="640"/>
    </row>
    <row r="213" spans="2:15" s="624" customFormat="1" ht="13.5" x14ac:dyDescent="0.4">
      <c r="B213" s="641">
        <f t="shared" si="3"/>
        <v>209</v>
      </c>
      <c r="C213" s="795" t="s">
        <v>502</v>
      </c>
      <c r="D213" s="802"/>
      <c r="E213" s="1934"/>
      <c r="F213" s="1934"/>
      <c r="G213" s="1934"/>
      <c r="H213" s="1934"/>
      <c r="I213" s="1934"/>
      <c r="J213" s="725" t="s">
        <v>3069</v>
      </c>
      <c r="K213" s="726" t="s">
        <v>417</v>
      </c>
      <c r="L213" s="699" t="s">
        <v>417</v>
      </c>
      <c r="M213" s="695"/>
      <c r="O213" s="1932"/>
    </row>
    <row r="214" spans="2:15" s="624" customFormat="1" ht="13.5" x14ac:dyDescent="0.4">
      <c r="B214" s="641">
        <f t="shared" si="3"/>
        <v>210</v>
      </c>
      <c r="C214" s="803"/>
      <c r="D214" s="733" t="s">
        <v>503</v>
      </c>
      <c r="E214" s="660"/>
      <c r="F214" s="660"/>
      <c r="G214" s="650"/>
      <c r="H214" s="650"/>
      <c r="I214" s="650"/>
      <c r="J214" s="644" t="s">
        <v>3065</v>
      </c>
      <c r="K214" s="723" t="s">
        <v>417</v>
      </c>
      <c r="L214" s="651" t="s">
        <v>417</v>
      </c>
      <c r="M214" s="652"/>
      <c r="O214" s="1932"/>
    </row>
    <row r="215" spans="2:15" ht="13.5" x14ac:dyDescent="0.4">
      <c r="B215" s="641">
        <f t="shared" si="3"/>
        <v>211</v>
      </c>
      <c r="C215" s="804"/>
      <c r="D215" s="660"/>
      <c r="E215" s="2231"/>
      <c r="F215" s="2241" t="s">
        <v>3086</v>
      </c>
      <c r="G215" s="655"/>
      <c r="H215" s="2241"/>
      <c r="I215" s="655"/>
      <c r="J215" s="656" t="s">
        <v>2753</v>
      </c>
      <c r="K215" s="657"/>
      <c r="L215" s="658" t="s">
        <v>417</v>
      </c>
      <c r="M215" s="659"/>
      <c r="O215" s="640"/>
    </row>
    <row r="216" spans="2:15" ht="13.5" x14ac:dyDescent="0.4">
      <c r="B216" s="641">
        <f t="shared" si="3"/>
        <v>212</v>
      </c>
      <c r="C216" s="804"/>
      <c r="D216" s="660"/>
      <c r="E216" s="2231"/>
      <c r="F216" s="2232" t="s">
        <v>3046</v>
      </c>
      <c r="G216" s="664"/>
      <c r="H216" s="2232"/>
      <c r="I216" s="664"/>
      <c r="J216" s="776" t="s">
        <v>3087</v>
      </c>
      <c r="K216" s="693"/>
      <c r="L216" s="651" t="s">
        <v>425</v>
      </c>
      <c r="M216" s="652"/>
      <c r="O216" s="640"/>
    </row>
    <row r="217" spans="2:15" ht="13.5" x14ac:dyDescent="0.4">
      <c r="B217" s="641">
        <f t="shared" si="3"/>
        <v>213</v>
      </c>
      <c r="C217" s="804"/>
      <c r="D217" s="660"/>
      <c r="E217" s="731"/>
      <c r="F217" s="805" t="s">
        <v>422</v>
      </c>
      <c r="G217" s="663" t="s">
        <v>504</v>
      </c>
      <c r="H217" s="716"/>
      <c r="I217" s="664"/>
      <c r="J217" s="665" t="s">
        <v>3088</v>
      </c>
      <c r="K217" s="682"/>
      <c r="L217" s="712" t="s">
        <v>417</v>
      </c>
      <c r="M217" s="683"/>
      <c r="O217" s="640"/>
    </row>
    <row r="218" spans="2:15" ht="13.5" x14ac:dyDescent="0.4">
      <c r="B218" s="641">
        <f t="shared" si="3"/>
        <v>214</v>
      </c>
      <c r="C218" s="804"/>
      <c r="D218" s="660"/>
      <c r="E218" s="773"/>
      <c r="F218" s="772" t="s">
        <v>3089</v>
      </c>
      <c r="G218" s="663" t="s">
        <v>505</v>
      </c>
      <c r="H218" s="716"/>
      <c r="I218" s="664"/>
      <c r="J218" s="776" t="s">
        <v>3090</v>
      </c>
      <c r="K218" s="693"/>
      <c r="L218" s="651" t="s">
        <v>3091</v>
      </c>
      <c r="M218" s="652"/>
      <c r="O218" s="640"/>
    </row>
    <row r="219" spans="2:15" ht="13.5" x14ac:dyDescent="0.4">
      <c r="B219" s="641">
        <f t="shared" si="3"/>
        <v>215</v>
      </c>
      <c r="C219" s="804"/>
      <c r="D219" s="660"/>
      <c r="E219" s="773"/>
      <c r="F219" s="650"/>
      <c r="G219" s="663" t="s">
        <v>3092</v>
      </c>
      <c r="H219" s="716"/>
      <c r="I219" s="664"/>
      <c r="J219" s="665" t="s">
        <v>3093</v>
      </c>
      <c r="K219" s="682" t="s">
        <v>3094</v>
      </c>
      <c r="L219" s="712" t="s">
        <v>3007</v>
      </c>
      <c r="M219" s="683"/>
      <c r="O219" s="640"/>
    </row>
    <row r="220" spans="2:15" ht="13.5" x14ac:dyDescent="0.4">
      <c r="B220" s="641">
        <f t="shared" si="3"/>
        <v>216</v>
      </c>
      <c r="C220" s="804"/>
      <c r="D220" s="660"/>
      <c r="E220" s="661"/>
      <c r="F220" s="650"/>
      <c r="G220" s="663" t="s">
        <v>506</v>
      </c>
      <c r="H220" s="664"/>
      <c r="I220" s="664"/>
      <c r="J220" s="665" t="s">
        <v>3088</v>
      </c>
      <c r="K220" s="682"/>
      <c r="L220" s="712" t="s">
        <v>417</v>
      </c>
      <c r="M220" s="683"/>
      <c r="O220" s="640"/>
    </row>
    <row r="221" spans="2:15" ht="13.5" x14ac:dyDescent="0.4">
      <c r="B221" s="641">
        <f t="shared" si="3"/>
        <v>217</v>
      </c>
      <c r="C221" s="804"/>
      <c r="D221" s="660"/>
      <c r="E221" s="661"/>
      <c r="F221" s="650"/>
      <c r="G221" s="663" t="s">
        <v>507</v>
      </c>
      <c r="H221" s="664"/>
      <c r="I221" s="664"/>
      <c r="J221" s="692" t="s">
        <v>3095</v>
      </c>
      <c r="K221" s="682"/>
      <c r="L221" s="712" t="s">
        <v>3096</v>
      </c>
      <c r="M221" s="683"/>
      <c r="O221" s="640"/>
    </row>
    <row r="222" spans="2:15" ht="13.5" x14ac:dyDescent="0.4">
      <c r="B222" s="641">
        <f t="shared" si="3"/>
        <v>218</v>
      </c>
      <c r="C222" s="804"/>
      <c r="D222" s="660"/>
      <c r="E222" s="661"/>
      <c r="F222" s="650"/>
      <c r="G222" s="663" t="s">
        <v>3097</v>
      </c>
      <c r="H222" s="664"/>
      <c r="I222" s="664"/>
      <c r="J222" s="665" t="s">
        <v>3098</v>
      </c>
      <c r="K222" s="682"/>
      <c r="L222" s="712" t="s">
        <v>417</v>
      </c>
      <c r="M222" s="683"/>
      <c r="O222" s="640"/>
    </row>
    <row r="223" spans="2:15" ht="13.5" x14ac:dyDescent="0.4">
      <c r="B223" s="641">
        <f t="shared" si="3"/>
        <v>219</v>
      </c>
      <c r="C223" s="804"/>
      <c r="D223" s="660"/>
      <c r="E223" s="2231"/>
      <c r="F223" s="650"/>
      <c r="G223" s="663" t="s">
        <v>508</v>
      </c>
      <c r="H223" s="2232"/>
      <c r="I223" s="664"/>
      <c r="J223" s="665" t="s">
        <v>3099</v>
      </c>
      <c r="K223" s="682"/>
      <c r="L223" s="712" t="s">
        <v>417</v>
      </c>
      <c r="M223" s="683"/>
      <c r="O223" s="640"/>
    </row>
    <row r="224" spans="2:15" ht="28.9" customHeight="1" x14ac:dyDescent="0.4">
      <c r="B224" s="641">
        <f t="shared" si="3"/>
        <v>220</v>
      </c>
      <c r="C224" s="804"/>
      <c r="D224" s="660"/>
      <c r="E224" s="661"/>
      <c r="F224" s="680"/>
      <c r="G224" s="663" t="s">
        <v>486</v>
      </c>
      <c r="H224" s="664"/>
      <c r="I224" s="664"/>
      <c r="J224" s="665" t="s">
        <v>3100</v>
      </c>
      <c r="K224" s="682"/>
      <c r="L224" s="712" t="s">
        <v>417</v>
      </c>
      <c r="M224" s="683"/>
      <c r="O224" s="640"/>
    </row>
    <row r="225" spans="2:15" ht="13.5" x14ac:dyDescent="0.4">
      <c r="B225" s="641">
        <f t="shared" si="3"/>
        <v>221</v>
      </c>
      <c r="C225" s="804"/>
      <c r="D225" s="670"/>
      <c r="E225" s="671"/>
      <c r="F225" s="780" t="s">
        <v>462</v>
      </c>
      <c r="G225" s="674"/>
      <c r="H225" s="674"/>
      <c r="I225" s="674"/>
      <c r="J225" s="675" t="s">
        <v>445</v>
      </c>
      <c r="K225" s="684"/>
      <c r="L225" s="685" t="s">
        <v>417</v>
      </c>
      <c r="M225" s="686" t="s">
        <v>446</v>
      </c>
      <c r="O225" s="640"/>
    </row>
    <row r="226" spans="2:15" s="624" customFormat="1" ht="13.5" x14ac:dyDescent="0.4">
      <c r="B226" s="641">
        <f t="shared" si="3"/>
        <v>222</v>
      </c>
      <c r="C226" s="803"/>
      <c r="D226" s="733" t="s">
        <v>3101</v>
      </c>
      <c r="E226" s="660"/>
      <c r="F226" s="660"/>
      <c r="G226" s="650"/>
      <c r="H226" s="650"/>
      <c r="I226" s="650"/>
      <c r="J226" s="644" t="s">
        <v>3065</v>
      </c>
      <c r="K226" s="723" t="s">
        <v>417</v>
      </c>
      <c r="L226" s="651" t="s">
        <v>417</v>
      </c>
      <c r="M226" s="652"/>
      <c r="O226" s="1932"/>
    </row>
    <row r="227" spans="2:15" ht="13.5" x14ac:dyDescent="0.4">
      <c r="B227" s="641">
        <f t="shared" si="3"/>
        <v>223</v>
      </c>
      <c r="C227" s="804"/>
      <c r="D227" s="660"/>
      <c r="E227" s="661"/>
      <c r="F227" s="2241" t="s">
        <v>3066</v>
      </c>
      <c r="G227" s="655"/>
      <c r="H227" s="655"/>
      <c r="I227" s="655"/>
      <c r="J227" s="728" t="s">
        <v>509</v>
      </c>
      <c r="K227" s="729"/>
      <c r="L227" s="706" t="s">
        <v>417</v>
      </c>
      <c r="M227" s="730"/>
      <c r="O227" s="640"/>
    </row>
    <row r="228" spans="2:15" ht="13.5" x14ac:dyDescent="0.4">
      <c r="B228" s="641">
        <f t="shared" si="3"/>
        <v>224</v>
      </c>
      <c r="C228" s="804"/>
      <c r="D228" s="1932"/>
      <c r="E228" s="2231"/>
      <c r="F228" s="2232" t="s">
        <v>3046</v>
      </c>
      <c r="G228" s="664"/>
      <c r="H228" s="2232"/>
      <c r="I228" s="664"/>
      <c r="J228" s="665" t="s">
        <v>3071</v>
      </c>
      <c r="K228" s="682"/>
      <c r="L228" s="712" t="s">
        <v>425</v>
      </c>
      <c r="M228" s="683"/>
      <c r="O228" s="640"/>
    </row>
    <row r="229" spans="2:15" ht="13.5" x14ac:dyDescent="0.4">
      <c r="B229" s="641">
        <f t="shared" si="3"/>
        <v>225</v>
      </c>
      <c r="C229" s="804"/>
      <c r="D229" s="1932"/>
      <c r="E229" s="731"/>
      <c r="F229" s="805" t="s">
        <v>422</v>
      </c>
      <c r="G229" s="663" t="s">
        <v>3001</v>
      </c>
      <c r="H229" s="664"/>
      <c r="I229" s="664"/>
      <c r="J229" s="776" t="s">
        <v>3102</v>
      </c>
      <c r="K229" s="693"/>
      <c r="L229" s="651" t="s">
        <v>510</v>
      </c>
      <c r="M229" s="652"/>
      <c r="O229" s="640"/>
    </row>
    <row r="230" spans="2:15" ht="13.5" x14ac:dyDescent="0.4">
      <c r="B230" s="641">
        <f t="shared" si="3"/>
        <v>226</v>
      </c>
      <c r="C230" s="804"/>
      <c r="D230" s="1932"/>
      <c r="E230" s="773"/>
      <c r="F230" s="772" t="s">
        <v>3075</v>
      </c>
      <c r="G230" s="663" t="s">
        <v>2958</v>
      </c>
      <c r="H230" s="664"/>
      <c r="I230" s="664"/>
      <c r="J230" s="665" t="s">
        <v>511</v>
      </c>
      <c r="K230" s="682"/>
      <c r="L230" s="712" t="s">
        <v>417</v>
      </c>
      <c r="M230" s="683"/>
      <c r="O230" s="640"/>
    </row>
    <row r="231" spans="2:15" ht="13.5" x14ac:dyDescent="0.4">
      <c r="B231" s="641">
        <f t="shared" si="3"/>
        <v>227</v>
      </c>
      <c r="C231" s="804"/>
      <c r="D231" s="1932"/>
      <c r="E231" s="773"/>
      <c r="F231" s="650"/>
      <c r="G231" s="715" t="s">
        <v>3103</v>
      </c>
      <c r="H231" s="690"/>
      <c r="I231" s="690"/>
      <c r="J231" s="665" t="s">
        <v>3104</v>
      </c>
      <c r="K231" s="682" t="s">
        <v>3105</v>
      </c>
      <c r="L231" s="806" t="s">
        <v>3007</v>
      </c>
      <c r="M231" s="683"/>
      <c r="O231" s="640"/>
    </row>
    <row r="232" spans="2:15" ht="13.5" x14ac:dyDescent="0.4">
      <c r="B232" s="641">
        <f t="shared" si="3"/>
        <v>228</v>
      </c>
      <c r="C232" s="804"/>
      <c r="D232" s="1932"/>
      <c r="E232" s="661"/>
      <c r="F232" s="650"/>
      <c r="G232" s="663" t="s">
        <v>3106</v>
      </c>
      <c r="H232" s="664"/>
      <c r="I232" s="664"/>
      <c r="J232" s="665" t="s">
        <v>3107</v>
      </c>
      <c r="K232" s="682"/>
      <c r="L232" s="712" t="s">
        <v>3108</v>
      </c>
      <c r="M232" s="683"/>
      <c r="O232" s="640"/>
    </row>
    <row r="233" spans="2:15" ht="13.5" x14ac:dyDescent="0.4">
      <c r="B233" s="641">
        <f t="shared" si="3"/>
        <v>229</v>
      </c>
      <c r="C233" s="804"/>
      <c r="D233" s="1932"/>
      <c r="E233" s="661"/>
      <c r="F233" s="650"/>
      <c r="G233" s="663" t="s">
        <v>3109</v>
      </c>
      <c r="H233" s="664"/>
      <c r="I233" s="664"/>
      <c r="J233" s="665" t="s">
        <v>3110</v>
      </c>
      <c r="K233" s="682"/>
      <c r="L233" s="712" t="s">
        <v>3111</v>
      </c>
      <c r="M233" s="683"/>
      <c r="O233" s="640"/>
    </row>
    <row r="234" spans="2:15" ht="13.5" x14ac:dyDescent="0.4">
      <c r="B234" s="641">
        <f t="shared" si="3"/>
        <v>230</v>
      </c>
      <c r="C234" s="804"/>
      <c r="D234" s="1932"/>
      <c r="E234" s="661"/>
      <c r="F234" s="650"/>
      <c r="G234" s="663" t="s">
        <v>512</v>
      </c>
      <c r="H234" s="664"/>
      <c r="I234" s="664"/>
      <c r="J234" s="665" t="s">
        <v>3112</v>
      </c>
      <c r="K234" s="682"/>
      <c r="L234" s="712" t="s">
        <v>3113</v>
      </c>
      <c r="M234" s="683"/>
      <c r="O234" s="640"/>
    </row>
    <row r="235" spans="2:15" ht="13.5" x14ac:dyDescent="0.4">
      <c r="B235" s="641">
        <f t="shared" si="3"/>
        <v>231</v>
      </c>
      <c r="C235" s="804"/>
      <c r="D235" s="1932"/>
      <c r="E235" s="661"/>
      <c r="F235" s="650"/>
      <c r="G235" s="663" t="s">
        <v>3114</v>
      </c>
      <c r="H235" s="664"/>
      <c r="I235" s="664"/>
      <c r="J235" s="665" t="s">
        <v>3115</v>
      </c>
      <c r="K235" s="682"/>
      <c r="L235" s="712" t="s">
        <v>417</v>
      </c>
      <c r="M235" s="683"/>
      <c r="O235" s="640"/>
    </row>
    <row r="236" spans="2:15" ht="13.5" x14ac:dyDescent="0.4">
      <c r="B236" s="641">
        <f t="shared" si="3"/>
        <v>232</v>
      </c>
      <c r="C236" s="804"/>
      <c r="D236" s="1932"/>
      <c r="E236" s="2231"/>
      <c r="F236" s="650"/>
      <c r="G236" s="663" t="s">
        <v>508</v>
      </c>
      <c r="H236" s="664"/>
      <c r="I236" s="664"/>
      <c r="J236" s="665" t="s">
        <v>3099</v>
      </c>
      <c r="K236" s="682"/>
      <c r="L236" s="712" t="s">
        <v>417</v>
      </c>
      <c r="M236" s="683"/>
      <c r="O236" s="640"/>
    </row>
    <row r="237" spans="2:15" ht="13.5" x14ac:dyDescent="0.4">
      <c r="B237" s="641">
        <f t="shared" si="3"/>
        <v>233</v>
      </c>
      <c r="C237" s="804"/>
      <c r="D237" s="1932"/>
      <c r="E237" s="661"/>
      <c r="F237" s="650"/>
      <c r="G237" s="663" t="s">
        <v>486</v>
      </c>
      <c r="H237" s="664"/>
      <c r="I237" s="664"/>
      <c r="J237" s="665" t="s">
        <v>513</v>
      </c>
      <c r="K237" s="682"/>
      <c r="L237" s="712" t="s">
        <v>417</v>
      </c>
      <c r="M237" s="683"/>
      <c r="O237" s="640"/>
    </row>
    <row r="238" spans="2:15" ht="13.5" x14ac:dyDescent="0.4">
      <c r="B238" s="641">
        <f t="shared" si="3"/>
        <v>234</v>
      </c>
      <c r="C238" s="804"/>
      <c r="D238" s="1932"/>
      <c r="E238" s="671"/>
      <c r="F238" s="780" t="s">
        <v>2952</v>
      </c>
      <c r="G238" s="674"/>
      <c r="H238" s="674"/>
      <c r="I238" s="674"/>
      <c r="J238" s="675" t="s">
        <v>3116</v>
      </c>
      <c r="K238" s="684"/>
      <c r="L238" s="685" t="s">
        <v>417</v>
      </c>
      <c r="M238" s="686" t="s">
        <v>446</v>
      </c>
      <c r="O238" s="640"/>
    </row>
    <row r="239" spans="2:15" s="624" customFormat="1" ht="13.5" x14ac:dyDescent="0.4">
      <c r="B239" s="641">
        <f t="shared" si="3"/>
        <v>235</v>
      </c>
      <c r="C239" s="803"/>
      <c r="D239" s="733" t="s">
        <v>3117</v>
      </c>
      <c r="E239" s="660"/>
      <c r="F239" s="660"/>
      <c r="G239" s="650"/>
      <c r="H239" s="650"/>
      <c r="I239" s="650"/>
      <c r="J239" s="644" t="s">
        <v>3118</v>
      </c>
      <c r="K239" s="723" t="s">
        <v>417</v>
      </c>
      <c r="L239" s="651" t="s">
        <v>417</v>
      </c>
      <c r="M239" s="652"/>
      <c r="O239" s="1932"/>
    </row>
    <row r="240" spans="2:15" ht="13.5" x14ac:dyDescent="0.4">
      <c r="B240" s="641">
        <f t="shared" si="3"/>
        <v>236</v>
      </c>
      <c r="C240" s="804"/>
      <c r="D240" s="1932"/>
      <c r="E240" s="661"/>
      <c r="F240" s="2241" t="s">
        <v>3119</v>
      </c>
      <c r="G240" s="655"/>
      <c r="H240" s="655"/>
      <c r="I240" s="655"/>
      <c r="J240" s="656" t="s">
        <v>514</v>
      </c>
      <c r="K240" s="657"/>
      <c r="L240" s="658" t="s">
        <v>417</v>
      </c>
      <c r="M240" s="659"/>
      <c r="O240" s="640"/>
    </row>
    <row r="241" spans="2:15" ht="13.5" x14ac:dyDescent="0.4">
      <c r="B241" s="641">
        <f t="shared" si="3"/>
        <v>237</v>
      </c>
      <c r="C241" s="804"/>
      <c r="D241" s="1932"/>
      <c r="E241" s="661"/>
      <c r="F241" s="2232" t="s">
        <v>3120</v>
      </c>
      <c r="G241" s="664"/>
      <c r="H241" s="664"/>
      <c r="I241" s="664"/>
      <c r="J241" s="665" t="s">
        <v>3121</v>
      </c>
      <c r="K241" s="682"/>
      <c r="L241" s="712" t="s">
        <v>3122</v>
      </c>
      <c r="M241" s="683"/>
      <c r="O241" s="640"/>
    </row>
    <row r="242" spans="2:15" ht="13.5" x14ac:dyDescent="0.4">
      <c r="B242" s="641">
        <f t="shared" si="3"/>
        <v>238</v>
      </c>
      <c r="C242" s="804"/>
      <c r="D242" s="1932"/>
      <c r="E242" s="731"/>
      <c r="F242" s="805" t="s">
        <v>422</v>
      </c>
      <c r="G242" s="663" t="s">
        <v>3123</v>
      </c>
      <c r="H242" s="664"/>
      <c r="I242" s="664"/>
      <c r="J242" s="665" t="s">
        <v>3084</v>
      </c>
      <c r="K242" s="682"/>
      <c r="L242" s="712" t="s">
        <v>417</v>
      </c>
      <c r="M242" s="683"/>
      <c r="O242" s="640"/>
    </row>
    <row r="243" spans="2:15" ht="13.5" x14ac:dyDescent="0.4">
      <c r="B243" s="641">
        <f t="shared" si="3"/>
        <v>239</v>
      </c>
      <c r="C243" s="804"/>
      <c r="D243" s="1932"/>
      <c r="E243" s="773"/>
      <c r="F243" s="3002" t="s">
        <v>3124</v>
      </c>
      <c r="G243" s="807" t="s">
        <v>515</v>
      </c>
      <c r="H243" s="664" t="s">
        <v>3125</v>
      </c>
      <c r="I243" s="664"/>
      <c r="J243" s="665" t="s">
        <v>3126</v>
      </c>
      <c r="K243" s="682"/>
      <c r="L243" s="712" t="s">
        <v>425</v>
      </c>
      <c r="M243" s="683"/>
      <c r="O243" s="640"/>
    </row>
    <row r="244" spans="2:15" ht="13.5" x14ac:dyDescent="0.4">
      <c r="B244" s="641">
        <f t="shared" si="3"/>
        <v>240</v>
      </c>
      <c r="C244" s="804"/>
      <c r="D244" s="1932"/>
      <c r="E244" s="773"/>
      <c r="F244" s="3002"/>
      <c r="G244" s="767"/>
      <c r="H244" s="664" t="s">
        <v>497</v>
      </c>
      <c r="I244" s="664"/>
      <c r="J244" s="776" t="s">
        <v>3127</v>
      </c>
      <c r="K244" s="693"/>
      <c r="L244" s="651" t="s">
        <v>3128</v>
      </c>
      <c r="M244" s="652"/>
      <c r="O244" s="640"/>
    </row>
    <row r="245" spans="2:15" ht="13.5" x14ac:dyDescent="0.4">
      <c r="B245" s="641">
        <f t="shared" si="3"/>
        <v>241</v>
      </c>
      <c r="C245" s="804"/>
      <c r="D245" s="1932"/>
      <c r="E245" s="773"/>
      <c r="F245" s="650"/>
      <c r="G245" s="767"/>
      <c r="H245" s="808" t="s">
        <v>516</v>
      </c>
      <c r="I245" s="809" t="s">
        <v>517</v>
      </c>
      <c r="J245" s="810" t="s">
        <v>3129</v>
      </c>
      <c r="K245" s="811"/>
      <c r="L245" s="759" t="s">
        <v>3081</v>
      </c>
      <c r="M245" s="765"/>
      <c r="O245" s="640"/>
    </row>
    <row r="246" spans="2:15" ht="13.5" x14ac:dyDescent="0.4">
      <c r="B246" s="641">
        <f t="shared" si="3"/>
        <v>242</v>
      </c>
      <c r="C246" s="804"/>
      <c r="D246" s="1932"/>
      <c r="E246" s="773"/>
      <c r="F246" s="650"/>
      <c r="G246" s="767"/>
      <c r="H246" s="747"/>
      <c r="I246" s="809" t="s">
        <v>518</v>
      </c>
      <c r="J246" s="810" t="s">
        <v>3130</v>
      </c>
      <c r="K246" s="811"/>
      <c r="L246" s="759" t="s">
        <v>3007</v>
      </c>
      <c r="M246" s="765"/>
      <c r="O246" s="640"/>
    </row>
    <row r="247" spans="2:15" ht="13.5" x14ac:dyDescent="0.4">
      <c r="B247" s="641">
        <f t="shared" si="3"/>
        <v>243</v>
      </c>
      <c r="C247" s="804"/>
      <c r="D247" s="1932"/>
      <c r="E247" s="661"/>
      <c r="F247" s="650"/>
      <c r="G247" s="752"/>
      <c r="H247" s="664" t="s">
        <v>485</v>
      </c>
      <c r="I247" s="664"/>
      <c r="J247" s="665" t="s">
        <v>2857</v>
      </c>
      <c r="K247" s="682" t="s">
        <v>3131</v>
      </c>
      <c r="L247" s="712" t="s">
        <v>417</v>
      </c>
      <c r="M247" s="683"/>
      <c r="O247" s="640"/>
    </row>
    <row r="248" spans="2:15" ht="13.5" x14ac:dyDescent="0.4">
      <c r="B248" s="641">
        <f t="shared" si="3"/>
        <v>244</v>
      </c>
      <c r="C248" s="804"/>
      <c r="D248" s="1932"/>
      <c r="E248" s="661"/>
      <c r="F248" s="650"/>
      <c r="G248" s="807" t="s">
        <v>519</v>
      </c>
      <c r="H248" s="663" t="s">
        <v>3125</v>
      </c>
      <c r="I248" s="664"/>
      <c r="J248" s="665" t="s">
        <v>464</v>
      </c>
      <c r="K248" s="682"/>
      <c r="L248" s="712" t="s">
        <v>425</v>
      </c>
      <c r="M248" s="683"/>
      <c r="O248" s="640"/>
    </row>
    <row r="249" spans="2:15" ht="13.5" x14ac:dyDescent="0.4">
      <c r="B249" s="641">
        <f t="shared" si="3"/>
        <v>245</v>
      </c>
      <c r="C249" s="804"/>
      <c r="D249" s="1932"/>
      <c r="E249" s="661"/>
      <c r="F249" s="650"/>
      <c r="G249" s="767"/>
      <c r="H249" s="663" t="s">
        <v>504</v>
      </c>
      <c r="I249" s="664"/>
      <c r="J249" s="665" t="s">
        <v>520</v>
      </c>
      <c r="K249" s="682"/>
      <c r="L249" s="712" t="s">
        <v>417</v>
      </c>
      <c r="M249" s="683"/>
      <c r="O249" s="640"/>
    </row>
    <row r="250" spans="2:15" ht="13.5" x14ac:dyDescent="0.4">
      <c r="B250" s="641">
        <f t="shared" si="3"/>
        <v>246</v>
      </c>
      <c r="C250" s="804"/>
      <c r="D250" s="1932"/>
      <c r="E250" s="661"/>
      <c r="F250" s="650"/>
      <c r="G250" s="767"/>
      <c r="H250" s="663" t="s">
        <v>521</v>
      </c>
      <c r="I250" s="664"/>
      <c r="J250" s="665" t="s">
        <v>2900</v>
      </c>
      <c r="K250" s="682"/>
      <c r="L250" s="712" t="s">
        <v>3108</v>
      </c>
      <c r="M250" s="683"/>
      <c r="O250" s="640"/>
    </row>
    <row r="251" spans="2:15" ht="13.5" x14ac:dyDescent="0.4">
      <c r="B251" s="641">
        <f t="shared" si="3"/>
        <v>247</v>
      </c>
      <c r="C251" s="804"/>
      <c r="D251" s="1932"/>
      <c r="E251" s="661"/>
      <c r="F251" s="650"/>
      <c r="G251" s="812"/>
      <c r="H251" s="751" t="s">
        <v>418</v>
      </c>
      <c r="I251" s="664" t="s">
        <v>440</v>
      </c>
      <c r="J251" s="665" t="s">
        <v>3132</v>
      </c>
      <c r="K251" s="682"/>
      <c r="L251" s="712" t="s">
        <v>417</v>
      </c>
      <c r="M251" s="683"/>
      <c r="O251" s="640"/>
    </row>
    <row r="252" spans="2:15" ht="13.5" x14ac:dyDescent="0.4">
      <c r="B252" s="641">
        <f t="shared" si="3"/>
        <v>248</v>
      </c>
      <c r="C252" s="804"/>
      <c r="D252" s="1932"/>
      <c r="E252" s="661"/>
      <c r="F252" s="650"/>
      <c r="G252" s="752"/>
      <c r="H252" s="752"/>
      <c r="I252" s="691" t="s">
        <v>441</v>
      </c>
      <c r="J252" s="692" t="s">
        <v>3133</v>
      </c>
      <c r="K252" s="758"/>
      <c r="L252" s="759" t="s">
        <v>3134</v>
      </c>
      <c r="M252" s="765"/>
      <c r="O252" s="640"/>
    </row>
    <row r="253" spans="2:15" ht="13.5" x14ac:dyDescent="0.4">
      <c r="B253" s="641">
        <f t="shared" si="3"/>
        <v>249</v>
      </c>
      <c r="C253" s="804"/>
      <c r="D253" s="1932"/>
      <c r="E253" s="671"/>
      <c r="F253" s="780" t="s">
        <v>2860</v>
      </c>
      <c r="G253" s="674"/>
      <c r="H253" s="674"/>
      <c r="I253" s="674"/>
      <c r="J253" s="675" t="s">
        <v>3135</v>
      </c>
      <c r="K253" s="684"/>
      <c r="L253" s="685" t="s">
        <v>417</v>
      </c>
      <c r="M253" s="686" t="s">
        <v>446</v>
      </c>
      <c r="O253" s="640"/>
    </row>
    <row r="254" spans="2:15" s="624" customFormat="1" ht="13.5" x14ac:dyDescent="0.4">
      <c r="B254" s="641">
        <f t="shared" si="3"/>
        <v>250</v>
      </c>
      <c r="C254" s="803"/>
      <c r="D254" s="733" t="s">
        <v>3136</v>
      </c>
      <c r="E254" s="660"/>
      <c r="F254" s="660"/>
      <c r="G254" s="650"/>
      <c r="H254" s="650"/>
      <c r="I254" s="650"/>
      <c r="J254" s="644" t="s">
        <v>3137</v>
      </c>
      <c r="K254" s="723" t="s">
        <v>417</v>
      </c>
      <c r="L254" s="651" t="s">
        <v>417</v>
      </c>
      <c r="M254" s="652"/>
      <c r="O254" s="1932"/>
    </row>
    <row r="255" spans="2:15" ht="13.5" x14ac:dyDescent="0.4">
      <c r="B255" s="641">
        <f t="shared" si="3"/>
        <v>251</v>
      </c>
      <c r="C255" s="804"/>
      <c r="D255" s="1932"/>
      <c r="E255" s="661"/>
      <c r="F255" s="2241" t="s">
        <v>3138</v>
      </c>
      <c r="G255" s="655"/>
      <c r="H255" s="655"/>
      <c r="I255" s="655"/>
      <c r="J255" s="656" t="s">
        <v>3139</v>
      </c>
      <c r="K255" s="657"/>
      <c r="L255" s="658" t="s">
        <v>417</v>
      </c>
      <c r="M255" s="659"/>
      <c r="O255" s="640"/>
    </row>
    <row r="256" spans="2:15" ht="13.5" x14ac:dyDescent="0.4">
      <c r="B256" s="641">
        <f t="shared" si="3"/>
        <v>252</v>
      </c>
      <c r="C256" s="804"/>
      <c r="D256" s="1932"/>
      <c r="E256" s="661"/>
      <c r="F256" s="2232" t="s">
        <v>2863</v>
      </c>
      <c r="G256" s="664"/>
      <c r="H256" s="664"/>
      <c r="I256" s="664"/>
      <c r="J256" s="665" t="s">
        <v>3140</v>
      </c>
      <c r="K256" s="682"/>
      <c r="L256" s="712" t="s">
        <v>575</v>
      </c>
      <c r="M256" s="683"/>
      <c r="O256" s="640"/>
    </row>
    <row r="257" spans="2:15" ht="13.5" x14ac:dyDescent="0.4">
      <c r="B257" s="641">
        <f t="shared" si="3"/>
        <v>253</v>
      </c>
      <c r="C257" s="804"/>
      <c r="D257" s="1932"/>
      <c r="E257" s="731"/>
      <c r="F257" s="805" t="s">
        <v>422</v>
      </c>
      <c r="G257" s="751" t="s">
        <v>3141</v>
      </c>
      <c r="H257" s="664" t="s">
        <v>3142</v>
      </c>
      <c r="I257" s="664"/>
      <c r="J257" s="665" t="s">
        <v>3143</v>
      </c>
      <c r="K257" s="682"/>
      <c r="L257" s="712" t="s">
        <v>3144</v>
      </c>
      <c r="M257" s="683"/>
      <c r="O257" s="640"/>
    </row>
    <row r="258" spans="2:15" ht="13.5" x14ac:dyDescent="0.4">
      <c r="B258" s="641">
        <f t="shared" si="3"/>
        <v>254</v>
      </c>
      <c r="C258" s="804"/>
      <c r="D258" s="1932"/>
      <c r="E258" s="773"/>
      <c r="F258" s="3002" t="s">
        <v>3145</v>
      </c>
      <c r="G258" s="767"/>
      <c r="H258" s="664" t="s">
        <v>3146</v>
      </c>
      <c r="I258" s="664"/>
      <c r="J258" s="810" t="s">
        <v>3147</v>
      </c>
      <c r="K258" s="682"/>
      <c r="L258" s="759" t="s">
        <v>3148</v>
      </c>
      <c r="M258" s="683"/>
      <c r="O258" s="640"/>
    </row>
    <row r="259" spans="2:15" ht="13.5" x14ac:dyDescent="0.4">
      <c r="B259" s="641">
        <f t="shared" si="3"/>
        <v>255</v>
      </c>
      <c r="C259" s="804"/>
      <c r="D259" s="1932"/>
      <c r="E259" s="773"/>
      <c r="F259" s="3002"/>
      <c r="G259" s="770"/>
      <c r="H259" s="664" t="s">
        <v>485</v>
      </c>
      <c r="I259" s="664"/>
      <c r="J259" s="665" t="s">
        <v>3149</v>
      </c>
      <c r="K259" s="693"/>
      <c r="L259" s="712" t="s">
        <v>417</v>
      </c>
      <c r="M259" s="652"/>
      <c r="O259" s="640"/>
    </row>
    <row r="260" spans="2:15" ht="13.5" x14ac:dyDescent="0.4">
      <c r="B260" s="641">
        <f t="shared" si="3"/>
        <v>256</v>
      </c>
      <c r="C260" s="804"/>
      <c r="D260" s="1932"/>
      <c r="E260" s="773"/>
      <c r="F260" s="650"/>
      <c r="G260" s="760" t="s">
        <v>3150</v>
      </c>
      <c r="H260" s="690"/>
      <c r="I260" s="741"/>
      <c r="J260" s="810" t="s">
        <v>3151</v>
      </c>
      <c r="K260" s="811"/>
      <c r="L260" s="712" t="s">
        <v>417</v>
      </c>
      <c r="M260" s="765"/>
      <c r="O260" s="640"/>
    </row>
    <row r="261" spans="2:15" ht="13.5" x14ac:dyDescent="0.4">
      <c r="B261" s="641">
        <f t="shared" si="3"/>
        <v>257</v>
      </c>
      <c r="C261" s="804"/>
      <c r="D261" s="1932"/>
      <c r="E261" s="773"/>
      <c r="F261" s="650"/>
      <c r="G261" s="760" t="s">
        <v>3152</v>
      </c>
      <c r="H261" s="690"/>
      <c r="I261" s="741"/>
      <c r="J261" s="810" t="s">
        <v>3153</v>
      </c>
      <c r="K261" s="811"/>
      <c r="L261" s="712" t="s">
        <v>417</v>
      </c>
      <c r="M261" s="765"/>
      <c r="O261" s="640"/>
    </row>
    <row r="262" spans="2:15" ht="13.5" x14ac:dyDescent="0.4">
      <c r="B262" s="641">
        <f t="shared" si="3"/>
        <v>258</v>
      </c>
      <c r="C262" s="804"/>
      <c r="D262" s="1932"/>
      <c r="E262" s="661"/>
      <c r="F262" s="650"/>
      <c r="G262" s="663" t="s">
        <v>3154</v>
      </c>
      <c r="H262" s="664"/>
      <c r="I262" s="741"/>
      <c r="J262" s="665" t="s">
        <v>3067</v>
      </c>
      <c r="K262" s="682"/>
      <c r="L262" s="712" t="s">
        <v>417</v>
      </c>
      <c r="M262" s="683"/>
      <c r="O262" s="640"/>
    </row>
    <row r="263" spans="2:15" ht="13.5" x14ac:dyDescent="0.4">
      <c r="B263" s="641">
        <f t="shared" ref="B263:B326" si="4">B262+1</f>
        <v>259</v>
      </c>
      <c r="C263" s="804"/>
      <c r="D263" s="1932"/>
      <c r="E263" s="671"/>
      <c r="F263" s="780" t="s">
        <v>3155</v>
      </c>
      <c r="G263" s="674"/>
      <c r="H263" s="674"/>
      <c r="I263" s="674"/>
      <c r="J263" s="675" t="s">
        <v>3156</v>
      </c>
      <c r="K263" s="684"/>
      <c r="L263" s="685" t="s">
        <v>417</v>
      </c>
      <c r="M263" s="686" t="s">
        <v>446</v>
      </c>
      <c r="O263" s="640"/>
    </row>
    <row r="264" spans="2:15" s="624" customFormat="1" ht="13.5" x14ac:dyDescent="0.4">
      <c r="B264" s="641">
        <f t="shared" si="4"/>
        <v>260</v>
      </c>
      <c r="C264" s="795" t="s">
        <v>3157</v>
      </c>
      <c r="D264" s="802"/>
      <c r="E264" s="1934"/>
      <c r="F264" s="1934"/>
      <c r="G264" s="1934"/>
      <c r="H264" s="1934"/>
      <c r="I264" s="1934"/>
      <c r="J264" s="813" t="s">
        <v>3065</v>
      </c>
      <c r="K264" s="814" t="s">
        <v>417</v>
      </c>
      <c r="L264" s="699" t="s">
        <v>417</v>
      </c>
      <c r="M264" s="815"/>
      <c r="O264" s="1932"/>
    </row>
    <row r="265" spans="2:15" s="624" customFormat="1" ht="13.5" x14ac:dyDescent="0.4">
      <c r="B265" s="641">
        <f t="shared" si="4"/>
        <v>261</v>
      </c>
      <c r="C265" s="653"/>
      <c r="D265" s="677" t="s">
        <v>522</v>
      </c>
      <c r="E265" s="2039"/>
      <c r="F265" s="1934"/>
      <c r="G265" s="650"/>
      <c r="H265" s="650"/>
      <c r="I265" s="650"/>
      <c r="J265" s="816" t="s">
        <v>3158</v>
      </c>
      <c r="K265" s="817" t="s">
        <v>417</v>
      </c>
      <c r="L265" s="651" t="s">
        <v>417</v>
      </c>
      <c r="M265" s="818"/>
      <c r="O265" s="1932"/>
    </row>
    <row r="266" spans="2:15" ht="13.5" x14ac:dyDescent="0.4">
      <c r="B266" s="641">
        <f t="shared" si="4"/>
        <v>262</v>
      </c>
      <c r="C266" s="819"/>
      <c r="D266" s="660"/>
      <c r="E266" s="2231"/>
      <c r="F266" s="2242" t="s">
        <v>3066</v>
      </c>
      <c r="G266" s="2039"/>
      <c r="H266" s="2039"/>
      <c r="I266" s="2039"/>
      <c r="J266" s="820" t="s">
        <v>3159</v>
      </c>
      <c r="K266" s="821"/>
      <c r="L266" s="706" t="s">
        <v>417</v>
      </c>
      <c r="M266" s="822"/>
      <c r="O266" s="640"/>
    </row>
    <row r="267" spans="2:15" ht="13.5" x14ac:dyDescent="0.4">
      <c r="B267" s="641">
        <f t="shared" si="4"/>
        <v>263</v>
      </c>
      <c r="C267" s="819"/>
      <c r="D267" s="650"/>
      <c r="E267" s="661"/>
      <c r="F267" s="664" t="s">
        <v>2863</v>
      </c>
      <c r="G267" s="664"/>
      <c r="H267" s="664"/>
      <c r="I267" s="664"/>
      <c r="J267" s="823" t="s">
        <v>451</v>
      </c>
      <c r="K267" s="824"/>
      <c r="L267" s="712" t="s">
        <v>3068</v>
      </c>
      <c r="M267" s="825"/>
      <c r="O267" s="640"/>
    </row>
    <row r="268" spans="2:15" ht="13.5" x14ac:dyDescent="0.4">
      <c r="B268" s="641">
        <f t="shared" si="4"/>
        <v>264</v>
      </c>
      <c r="C268" s="819"/>
      <c r="D268" s="650"/>
      <c r="E268" s="826"/>
      <c r="F268" s="827" t="s">
        <v>422</v>
      </c>
      <c r="G268" s="663" t="s">
        <v>523</v>
      </c>
      <c r="H268" s="664"/>
      <c r="I268" s="664"/>
      <c r="J268" s="823" t="s">
        <v>3160</v>
      </c>
      <c r="K268" s="824"/>
      <c r="L268" s="712" t="s">
        <v>417</v>
      </c>
      <c r="M268" s="683"/>
      <c r="O268" s="640"/>
    </row>
    <row r="269" spans="2:15" ht="13.5" x14ac:dyDescent="0.4">
      <c r="B269" s="641">
        <f t="shared" si="4"/>
        <v>265</v>
      </c>
      <c r="C269" s="819"/>
      <c r="D269" s="650"/>
      <c r="E269" s="826"/>
      <c r="F269" s="1932" t="s">
        <v>3089</v>
      </c>
      <c r="G269" s="663" t="s">
        <v>3161</v>
      </c>
      <c r="H269" s="664"/>
      <c r="I269" s="664"/>
      <c r="J269" s="828" t="s">
        <v>2900</v>
      </c>
      <c r="K269" s="829"/>
      <c r="L269" s="712" t="s">
        <v>2901</v>
      </c>
      <c r="M269" s="818"/>
      <c r="O269" s="640"/>
    </row>
    <row r="270" spans="2:15" ht="13.5" x14ac:dyDescent="0.4">
      <c r="B270" s="641">
        <f t="shared" si="4"/>
        <v>266</v>
      </c>
      <c r="C270" s="819"/>
      <c r="D270" s="650"/>
      <c r="E270" s="661"/>
      <c r="F270" s="830"/>
      <c r="G270" s="663" t="s">
        <v>3162</v>
      </c>
      <c r="H270" s="664"/>
      <c r="I270" s="664"/>
      <c r="J270" s="823" t="s">
        <v>3163</v>
      </c>
      <c r="K270" s="824"/>
      <c r="L270" s="712" t="s">
        <v>3164</v>
      </c>
      <c r="M270" s="825"/>
      <c r="O270" s="640"/>
    </row>
    <row r="271" spans="2:15" ht="13.5" customHeight="1" x14ac:dyDescent="0.4">
      <c r="B271" s="641">
        <f t="shared" si="4"/>
        <v>267</v>
      </c>
      <c r="C271" s="819"/>
      <c r="D271" s="650"/>
      <c r="E271" s="661"/>
      <c r="F271" s="830"/>
      <c r="G271" s="751" t="s">
        <v>524</v>
      </c>
      <c r="H271" s="664" t="s">
        <v>2473</v>
      </c>
      <c r="I271" s="664"/>
      <c r="J271" s="831" t="s">
        <v>3165</v>
      </c>
      <c r="K271" s="832"/>
      <c r="L271" s="833" t="s">
        <v>3166</v>
      </c>
      <c r="M271" s="825"/>
      <c r="O271" s="640"/>
    </row>
    <row r="272" spans="2:15" ht="13.5" x14ac:dyDescent="0.4">
      <c r="B272" s="641">
        <f t="shared" si="4"/>
        <v>268</v>
      </c>
      <c r="C272" s="819"/>
      <c r="D272" s="650"/>
      <c r="E272" s="661"/>
      <c r="F272" s="830"/>
      <c r="G272" s="766"/>
      <c r="H272" s="664" t="s">
        <v>2474</v>
      </c>
      <c r="I272" s="664"/>
      <c r="J272" s="831" t="s">
        <v>3167</v>
      </c>
      <c r="K272" s="832"/>
      <c r="L272" s="833" t="s">
        <v>3168</v>
      </c>
      <c r="M272" s="825"/>
      <c r="O272" s="640"/>
    </row>
    <row r="273" spans="2:15" ht="13.5" x14ac:dyDescent="0.4">
      <c r="B273" s="641">
        <f t="shared" si="4"/>
        <v>269</v>
      </c>
      <c r="C273" s="819"/>
      <c r="D273" s="650"/>
      <c r="E273" s="661"/>
      <c r="F273" s="834"/>
      <c r="G273" s="770"/>
      <c r="H273" s="664" t="s">
        <v>3169</v>
      </c>
      <c r="I273" s="716"/>
      <c r="J273" s="831" t="s">
        <v>3167</v>
      </c>
      <c r="K273" s="832"/>
      <c r="L273" s="833" t="s">
        <v>3170</v>
      </c>
      <c r="M273" s="825"/>
      <c r="O273" s="640"/>
    </row>
    <row r="274" spans="2:15" ht="13.5" x14ac:dyDescent="0.4">
      <c r="B274" s="641">
        <f t="shared" si="4"/>
        <v>270</v>
      </c>
      <c r="C274" s="819"/>
      <c r="D274" s="650"/>
      <c r="E274" s="661"/>
      <c r="F274" s="834"/>
      <c r="G274" s="807" t="s">
        <v>3171</v>
      </c>
      <c r="H274" s="664" t="s">
        <v>440</v>
      </c>
      <c r="I274" s="835"/>
      <c r="J274" s="823" t="s">
        <v>3172</v>
      </c>
      <c r="K274" s="824"/>
      <c r="L274" s="712" t="s">
        <v>417</v>
      </c>
      <c r="M274" s="825"/>
      <c r="O274" s="640"/>
    </row>
    <row r="275" spans="2:15" ht="13.5" x14ac:dyDescent="0.4">
      <c r="B275" s="641">
        <f t="shared" si="4"/>
        <v>271</v>
      </c>
      <c r="C275" s="819"/>
      <c r="D275" s="650"/>
      <c r="E275" s="661"/>
      <c r="F275" s="834"/>
      <c r="G275" s="770"/>
      <c r="H275" s="691" t="s">
        <v>441</v>
      </c>
      <c r="I275" s="716"/>
      <c r="J275" s="836" t="s">
        <v>3173</v>
      </c>
      <c r="K275" s="837"/>
      <c r="L275" s="712" t="s">
        <v>3174</v>
      </c>
      <c r="M275" s="838"/>
      <c r="O275" s="640"/>
    </row>
    <row r="276" spans="2:15" ht="13.5" customHeight="1" x14ac:dyDescent="0.4">
      <c r="B276" s="641">
        <f t="shared" si="4"/>
        <v>272</v>
      </c>
      <c r="C276" s="819"/>
      <c r="D276" s="650"/>
      <c r="E276" s="661"/>
      <c r="F276" s="830"/>
      <c r="G276" s="2277" t="s">
        <v>525</v>
      </c>
      <c r="H276" s="751" t="s">
        <v>3175</v>
      </c>
      <c r="I276" s="690" t="s">
        <v>526</v>
      </c>
      <c r="J276" s="839" t="s">
        <v>2753</v>
      </c>
      <c r="K276" s="840"/>
      <c r="L276" s="806" t="s">
        <v>417</v>
      </c>
      <c r="M276" s="838"/>
      <c r="O276" s="640"/>
    </row>
    <row r="277" spans="2:15" ht="13.5" customHeight="1" x14ac:dyDescent="0.4">
      <c r="B277" s="641">
        <f t="shared" si="4"/>
        <v>273</v>
      </c>
      <c r="C277" s="819"/>
      <c r="D277" s="650"/>
      <c r="E277" s="661"/>
      <c r="F277" s="830"/>
      <c r="G277" s="841" t="s">
        <v>3176</v>
      </c>
      <c r="H277" s="766" t="s">
        <v>3177</v>
      </c>
      <c r="I277" s="690" t="s">
        <v>527</v>
      </c>
      <c r="J277" s="839" t="s">
        <v>3178</v>
      </c>
      <c r="K277" s="840"/>
      <c r="L277" s="712" t="s">
        <v>3179</v>
      </c>
      <c r="M277" s="838"/>
      <c r="O277" s="640"/>
    </row>
    <row r="278" spans="2:15" ht="13.5" customHeight="1" x14ac:dyDescent="0.4">
      <c r="B278" s="641">
        <f t="shared" si="4"/>
        <v>274</v>
      </c>
      <c r="C278" s="819"/>
      <c r="D278" s="650"/>
      <c r="E278" s="661"/>
      <c r="F278" s="830"/>
      <c r="G278" s="841"/>
      <c r="H278" s="766"/>
      <c r="I278" s="690" t="s">
        <v>528</v>
      </c>
      <c r="J278" s="839" t="s">
        <v>3180</v>
      </c>
      <c r="K278" s="840"/>
      <c r="L278" s="806" t="s">
        <v>417</v>
      </c>
      <c r="M278" s="838"/>
      <c r="O278" s="640"/>
    </row>
    <row r="279" spans="2:15" ht="13.5" customHeight="1" x14ac:dyDescent="0.4">
      <c r="B279" s="641">
        <f t="shared" si="4"/>
        <v>275</v>
      </c>
      <c r="C279" s="819"/>
      <c r="D279" s="650"/>
      <c r="E279" s="661"/>
      <c r="F279" s="830"/>
      <c r="G279" s="841"/>
      <c r="H279" s="766"/>
      <c r="I279" s="690" t="s">
        <v>527</v>
      </c>
      <c r="J279" s="839" t="s">
        <v>3181</v>
      </c>
      <c r="K279" s="840"/>
      <c r="L279" s="712" t="s">
        <v>3179</v>
      </c>
      <c r="M279" s="838"/>
      <c r="O279" s="640"/>
    </row>
    <row r="280" spans="2:15" ht="13.5" customHeight="1" x14ac:dyDescent="0.4">
      <c r="B280" s="641">
        <f t="shared" si="4"/>
        <v>276</v>
      </c>
      <c r="C280" s="819"/>
      <c r="D280" s="650"/>
      <c r="E280" s="661"/>
      <c r="F280" s="830"/>
      <c r="G280" s="841"/>
      <c r="H280" s="766"/>
      <c r="I280" s="690" t="s">
        <v>529</v>
      </c>
      <c r="J280" s="839" t="s">
        <v>3182</v>
      </c>
      <c r="K280" s="840"/>
      <c r="L280" s="806" t="s">
        <v>417</v>
      </c>
      <c r="M280" s="838"/>
      <c r="O280" s="640"/>
    </row>
    <row r="281" spans="2:15" ht="13.5" customHeight="1" x14ac:dyDescent="0.4">
      <c r="B281" s="641">
        <f t="shared" si="4"/>
        <v>277</v>
      </c>
      <c r="C281" s="819"/>
      <c r="D281" s="650"/>
      <c r="E281" s="661"/>
      <c r="F281" s="830"/>
      <c r="G281" s="841"/>
      <c r="H281" s="766"/>
      <c r="I281" s="690" t="s">
        <v>527</v>
      </c>
      <c r="J281" s="839" t="s">
        <v>3183</v>
      </c>
      <c r="K281" s="840"/>
      <c r="L281" s="712" t="s">
        <v>3184</v>
      </c>
      <c r="M281" s="838"/>
      <c r="O281" s="640"/>
    </row>
    <row r="282" spans="2:15" ht="13.5" x14ac:dyDescent="0.4">
      <c r="B282" s="641">
        <f t="shared" si="4"/>
        <v>278</v>
      </c>
      <c r="C282" s="819"/>
      <c r="D282" s="650"/>
      <c r="E282" s="661"/>
      <c r="F282" s="830"/>
      <c r="G282" s="766"/>
      <c r="H282" s="766"/>
      <c r="I282" s="690" t="s">
        <v>530</v>
      </c>
      <c r="J282" s="839" t="s">
        <v>3182</v>
      </c>
      <c r="K282" s="840"/>
      <c r="L282" s="806" t="s">
        <v>417</v>
      </c>
      <c r="M282" s="838"/>
      <c r="O282" s="640"/>
    </row>
    <row r="283" spans="2:15" ht="13.5" x14ac:dyDescent="0.4">
      <c r="B283" s="641">
        <f t="shared" si="4"/>
        <v>279</v>
      </c>
      <c r="C283" s="819"/>
      <c r="D283" s="650"/>
      <c r="E283" s="661"/>
      <c r="F283" s="830"/>
      <c r="G283" s="766"/>
      <c r="H283" s="766"/>
      <c r="I283" s="690" t="s">
        <v>527</v>
      </c>
      <c r="J283" s="839" t="s">
        <v>3185</v>
      </c>
      <c r="K283" s="840"/>
      <c r="L283" s="712" t="s">
        <v>3179</v>
      </c>
      <c r="M283" s="838"/>
      <c r="O283" s="640"/>
    </row>
    <row r="284" spans="2:15" ht="13.5" customHeight="1" x14ac:dyDescent="0.4">
      <c r="B284" s="641">
        <f t="shared" si="4"/>
        <v>280</v>
      </c>
      <c r="C284" s="819"/>
      <c r="D284" s="650"/>
      <c r="E284" s="661"/>
      <c r="F284" s="830"/>
      <c r="G284" s="766"/>
      <c r="H284" s="751" t="s">
        <v>3186</v>
      </c>
      <c r="I284" s="690" t="s">
        <v>526</v>
      </c>
      <c r="J284" s="839" t="s">
        <v>3180</v>
      </c>
      <c r="K284" s="840"/>
      <c r="L284" s="806" t="s">
        <v>417</v>
      </c>
      <c r="M284" s="838"/>
      <c r="O284" s="640"/>
    </row>
    <row r="285" spans="2:15" ht="13.5" customHeight="1" x14ac:dyDescent="0.4">
      <c r="B285" s="641">
        <f t="shared" si="4"/>
        <v>281</v>
      </c>
      <c r="C285" s="819"/>
      <c r="D285" s="650"/>
      <c r="E285" s="661"/>
      <c r="F285" s="830"/>
      <c r="G285" s="766"/>
      <c r="H285" s="766" t="s">
        <v>3187</v>
      </c>
      <c r="I285" s="690" t="s">
        <v>527</v>
      </c>
      <c r="J285" s="839" t="s">
        <v>3183</v>
      </c>
      <c r="K285" s="840"/>
      <c r="L285" s="712" t="s">
        <v>3179</v>
      </c>
      <c r="M285" s="838"/>
      <c r="O285" s="640"/>
    </row>
    <row r="286" spans="2:15" ht="13.5" customHeight="1" x14ac:dyDescent="0.4">
      <c r="B286" s="641">
        <f t="shared" si="4"/>
        <v>282</v>
      </c>
      <c r="C286" s="819"/>
      <c r="D286" s="650"/>
      <c r="E286" s="661"/>
      <c r="F286" s="830"/>
      <c r="G286" s="766"/>
      <c r="H286" s="766"/>
      <c r="I286" s="690" t="s">
        <v>528</v>
      </c>
      <c r="J286" s="839" t="s">
        <v>2753</v>
      </c>
      <c r="K286" s="840"/>
      <c r="L286" s="806" t="s">
        <v>417</v>
      </c>
      <c r="M286" s="838"/>
      <c r="O286" s="640"/>
    </row>
    <row r="287" spans="2:15" ht="13.5" customHeight="1" x14ac:dyDescent="0.4">
      <c r="B287" s="641">
        <f t="shared" si="4"/>
        <v>283</v>
      </c>
      <c r="C287" s="819"/>
      <c r="D287" s="650"/>
      <c r="E287" s="661"/>
      <c r="F287" s="830"/>
      <c r="G287" s="766"/>
      <c r="H287" s="766"/>
      <c r="I287" s="690" t="s">
        <v>527</v>
      </c>
      <c r="J287" s="839" t="s">
        <v>3183</v>
      </c>
      <c r="K287" s="840"/>
      <c r="L287" s="712" t="s">
        <v>3184</v>
      </c>
      <c r="M287" s="838"/>
      <c r="O287" s="640"/>
    </row>
    <row r="288" spans="2:15" ht="13.5" customHeight="1" x14ac:dyDescent="0.4">
      <c r="B288" s="641">
        <f t="shared" si="4"/>
        <v>284</v>
      </c>
      <c r="C288" s="819"/>
      <c r="D288" s="650"/>
      <c r="E288" s="661"/>
      <c r="F288" s="830"/>
      <c r="G288" s="766"/>
      <c r="H288" s="766"/>
      <c r="I288" s="690" t="s">
        <v>529</v>
      </c>
      <c r="J288" s="839" t="s">
        <v>3180</v>
      </c>
      <c r="K288" s="840"/>
      <c r="L288" s="806" t="s">
        <v>417</v>
      </c>
      <c r="M288" s="838"/>
      <c r="O288" s="640"/>
    </row>
    <row r="289" spans="2:15" ht="13.5" customHeight="1" x14ac:dyDescent="0.4">
      <c r="B289" s="641">
        <f t="shared" si="4"/>
        <v>285</v>
      </c>
      <c r="C289" s="819"/>
      <c r="D289" s="650"/>
      <c r="E289" s="661"/>
      <c r="F289" s="830"/>
      <c r="G289" s="766"/>
      <c r="H289" s="766"/>
      <c r="I289" s="690" t="s">
        <v>527</v>
      </c>
      <c r="J289" s="839" t="s">
        <v>3183</v>
      </c>
      <c r="K289" s="840"/>
      <c r="L289" s="712" t="s">
        <v>3134</v>
      </c>
      <c r="M289" s="838"/>
      <c r="O289" s="640"/>
    </row>
    <row r="290" spans="2:15" ht="13.5" customHeight="1" x14ac:dyDescent="0.4">
      <c r="B290" s="641">
        <f t="shared" si="4"/>
        <v>286</v>
      </c>
      <c r="C290" s="819"/>
      <c r="D290" s="650"/>
      <c r="E290" s="661"/>
      <c r="F290" s="830"/>
      <c r="G290" s="766"/>
      <c r="H290" s="766"/>
      <c r="I290" s="690" t="s">
        <v>530</v>
      </c>
      <c r="J290" s="839" t="s">
        <v>3180</v>
      </c>
      <c r="K290" s="840"/>
      <c r="L290" s="806" t="s">
        <v>417</v>
      </c>
      <c r="M290" s="838"/>
      <c r="O290" s="640"/>
    </row>
    <row r="291" spans="2:15" ht="13.5" customHeight="1" x14ac:dyDescent="0.4">
      <c r="B291" s="641">
        <f t="shared" si="4"/>
        <v>287</v>
      </c>
      <c r="C291" s="819"/>
      <c r="D291" s="650"/>
      <c r="E291" s="661"/>
      <c r="F291" s="830"/>
      <c r="G291" s="766"/>
      <c r="H291" s="766"/>
      <c r="I291" s="690" t="s">
        <v>527</v>
      </c>
      <c r="J291" s="839" t="s">
        <v>3181</v>
      </c>
      <c r="K291" s="840"/>
      <c r="L291" s="712" t="s">
        <v>3179</v>
      </c>
      <c r="M291" s="838"/>
      <c r="O291" s="640"/>
    </row>
    <row r="292" spans="2:15" ht="13.5" customHeight="1" x14ac:dyDescent="0.4">
      <c r="B292" s="641">
        <f t="shared" si="4"/>
        <v>288</v>
      </c>
      <c r="C292" s="819"/>
      <c r="D292" s="650"/>
      <c r="E292" s="661"/>
      <c r="F292" s="830"/>
      <c r="G292" s="766"/>
      <c r="H292" s="751" t="s">
        <v>3188</v>
      </c>
      <c r="I292" s="690" t="s">
        <v>526</v>
      </c>
      <c r="J292" s="839" t="s">
        <v>3180</v>
      </c>
      <c r="K292" s="840"/>
      <c r="L292" s="806" t="s">
        <v>417</v>
      </c>
      <c r="M292" s="838"/>
      <c r="O292" s="640"/>
    </row>
    <row r="293" spans="2:15" ht="13.5" customHeight="1" x14ac:dyDescent="0.4">
      <c r="B293" s="641">
        <f t="shared" si="4"/>
        <v>289</v>
      </c>
      <c r="C293" s="819"/>
      <c r="D293" s="650"/>
      <c r="E293" s="661"/>
      <c r="F293" s="830"/>
      <c r="G293" s="766"/>
      <c r="H293" s="766" t="s">
        <v>3189</v>
      </c>
      <c r="I293" s="690" t="s">
        <v>527</v>
      </c>
      <c r="J293" s="839" t="s">
        <v>3183</v>
      </c>
      <c r="K293" s="840"/>
      <c r="L293" s="712" t="s">
        <v>3179</v>
      </c>
      <c r="M293" s="838"/>
      <c r="O293" s="640"/>
    </row>
    <row r="294" spans="2:15" ht="13.5" customHeight="1" x14ac:dyDescent="0.4">
      <c r="B294" s="641">
        <f t="shared" si="4"/>
        <v>290</v>
      </c>
      <c r="C294" s="819"/>
      <c r="D294" s="650"/>
      <c r="E294" s="661"/>
      <c r="F294" s="830"/>
      <c r="G294" s="766"/>
      <c r="H294" s="766"/>
      <c r="I294" s="690" t="s">
        <v>528</v>
      </c>
      <c r="J294" s="839" t="s">
        <v>3180</v>
      </c>
      <c r="K294" s="840"/>
      <c r="L294" s="806" t="s">
        <v>417</v>
      </c>
      <c r="M294" s="838"/>
      <c r="O294" s="640"/>
    </row>
    <row r="295" spans="2:15" ht="13.5" customHeight="1" x14ac:dyDescent="0.4">
      <c r="B295" s="641">
        <f t="shared" si="4"/>
        <v>291</v>
      </c>
      <c r="C295" s="819"/>
      <c r="D295" s="650"/>
      <c r="E295" s="661"/>
      <c r="F295" s="830"/>
      <c r="G295" s="766"/>
      <c r="H295" s="766"/>
      <c r="I295" s="690" t="s">
        <v>527</v>
      </c>
      <c r="J295" s="839" t="s">
        <v>3190</v>
      </c>
      <c r="K295" s="840"/>
      <c r="L295" s="712" t="s">
        <v>3179</v>
      </c>
      <c r="M295" s="838"/>
      <c r="O295" s="640"/>
    </row>
    <row r="296" spans="2:15" ht="13.5" customHeight="1" x14ac:dyDescent="0.4">
      <c r="B296" s="641">
        <f t="shared" si="4"/>
        <v>292</v>
      </c>
      <c r="C296" s="819"/>
      <c r="D296" s="650"/>
      <c r="E296" s="661"/>
      <c r="F296" s="830"/>
      <c r="G296" s="766"/>
      <c r="H296" s="766"/>
      <c r="I296" s="690" t="s">
        <v>529</v>
      </c>
      <c r="J296" s="839" t="s">
        <v>3182</v>
      </c>
      <c r="K296" s="840"/>
      <c r="L296" s="806" t="s">
        <v>417</v>
      </c>
      <c r="M296" s="838"/>
      <c r="O296" s="640"/>
    </row>
    <row r="297" spans="2:15" ht="13.5" customHeight="1" x14ac:dyDescent="0.4">
      <c r="B297" s="641">
        <f t="shared" si="4"/>
        <v>293</v>
      </c>
      <c r="C297" s="819"/>
      <c r="D297" s="650"/>
      <c r="E297" s="661"/>
      <c r="F297" s="830"/>
      <c r="G297" s="766"/>
      <c r="H297" s="766"/>
      <c r="I297" s="690" t="s">
        <v>527</v>
      </c>
      <c r="J297" s="839" t="s">
        <v>3183</v>
      </c>
      <c r="K297" s="840"/>
      <c r="L297" s="712" t="s">
        <v>3184</v>
      </c>
      <c r="M297" s="838"/>
      <c r="O297" s="640"/>
    </row>
    <row r="298" spans="2:15" ht="13.5" customHeight="1" x14ac:dyDescent="0.4">
      <c r="B298" s="641">
        <f t="shared" si="4"/>
        <v>294</v>
      </c>
      <c r="C298" s="819"/>
      <c r="D298" s="650"/>
      <c r="E298" s="661"/>
      <c r="F298" s="830"/>
      <c r="G298" s="766"/>
      <c r="H298" s="766"/>
      <c r="I298" s="690" t="s">
        <v>530</v>
      </c>
      <c r="J298" s="839" t="s">
        <v>3182</v>
      </c>
      <c r="K298" s="840"/>
      <c r="L298" s="806" t="s">
        <v>417</v>
      </c>
      <c r="M298" s="838"/>
      <c r="O298" s="640"/>
    </row>
    <row r="299" spans="2:15" ht="13.5" customHeight="1" x14ac:dyDescent="0.4">
      <c r="B299" s="641">
        <f t="shared" si="4"/>
        <v>295</v>
      </c>
      <c r="C299" s="819"/>
      <c r="D299" s="650"/>
      <c r="E299" s="661"/>
      <c r="F299" s="830"/>
      <c r="G299" s="766"/>
      <c r="H299" s="766"/>
      <c r="I299" s="690" t="s">
        <v>527</v>
      </c>
      <c r="J299" s="839" t="s">
        <v>3183</v>
      </c>
      <c r="K299" s="840"/>
      <c r="L299" s="712" t="s">
        <v>3184</v>
      </c>
      <c r="M299" s="838"/>
      <c r="O299" s="640"/>
    </row>
    <row r="300" spans="2:15" ht="13.5" customHeight="1" x14ac:dyDescent="0.4">
      <c r="B300" s="641">
        <f t="shared" si="4"/>
        <v>296</v>
      </c>
      <c r="C300" s="819"/>
      <c r="D300" s="650"/>
      <c r="E300" s="661"/>
      <c r="F300" s="830"/>
      <c r="G300" s="812"/>
      <c r="H300" s="751" t="s">
        <v>3191</v>
      </c>
      <c r="I300" s="690" t="s">
        <v>526</v>
      </c>
      <c r="J300" s="839" t="s">
        <v>3192</v>
      </c>
      <c r="K300" s="840"/>
      <c r="L300" s="806" t="s">
        <v>417</v>
      </c>
      <c r="M300" s="838"/>
      <c r="O300" s="640"/>
    </row>
    <row r="301" spans="2:15" ht="13.5" customHeight="1" x14ac:dyDescent="0.4">
      <c r="B301" s="641">
        <f t="shared" si="4"/>
        <v>297</v>
      </c>
      <c r="C301" s="819"/>
      <c r="D301" s="650"/>
      <c r="E301" s="661"/>
      <c r="F301" s="830"/>
      <c r="G301" s="812"/>
      <c r="H301" s="766"/>
      <c r="I301" s="690" t="s">
        <v>527</v>
      </c>
      <c r="J301" s="839" t="s">
        <v>3181</v>
      </c>
      <c r="K301" s="840"/>
      <c r="L301" s="712" t="s">
        <v>3179</v>
      </c>
      <c r="M301" s="838"/>
      <c r="O301" s="640"/>
    </row>
    <row r="302" spans="2:15" ht="13.5" customHeight="1" x14ac:dyDescent="0.4">
      <c r="B302" s="641">
        <f t="shared" si="4"/>
        <v>298</v>
      </c>
      <c r="C302" s="819"/>
      <c r="D302" s="650"/>
      <c r="E302" s="661"/>
      <c r="F302" s="830"/>
      <c r="G302" s="812"/>
      <c r="H302" s="766"/>
      <c r="I302" s="690" t="s">
        <v>528</v>
      </c>
      <c r="J302" s="839" t="s">
        <v>3180</v>
      </c>
      <c r="K302" s="840"/>
      <c r="L302" s="806" t="s">
        <v>417</v>
      </c>
      <c r="M302" s="838"/>
      <c r="O302" s="640"/>
    </row>
    <row r="303" spans="2:15" ht="13.5" x14ac:dyDescent="0.4">
      <c r="B303" s="641">
        <f t="shared" si="4"/>
        <v>299</v>
      </c>
      <c r="C303" s="819"/>
      <c r="D303" s="650"/>
      <c r="E303" s="661"/>
      <c r="F303" s="830"/>
      <c r="G303" s="812"/>
      <c r="H303" s="766"/>
      <c r="I303" s="690" t="s">
        <v>527</v>
      </c>
      <c r="J303" s="839" t="s">
        <v>3183</v>
      </c>
      <c r="K303" s="840"/>
      <c r="L303" s="712" t="s">
        <v>3179</v>
      </c>
      <c r="M303" s="838"/>
      <c r="O303" s="640"/>
    </row>
    <row r="304" spans="2:15" ht="13.5" x14ac:dyDescent="0.4">
      <c r="B304" s="641">
        <f t="shared" si="4"/>
        <v>300</v>
      </c>
      <c r="C304" s="819"/>
      <c r="D304" s="650"/>
      <c r="E304" s="661"/>
      <c r="F304" s="830"/>
      <c r="G304" s="812"/>
      <c r="H304" s="766"/>
      <c r="I304" s="690" t="s">
        <v>529</v>
      </c>
      <c r="J304" s="839" t="s">
        <v>3180</v>
      </c>
      <c r="K304" s="840"/>
      <c r="L304" s="806" t="s">
        <v>417</v>
      </c>
      <c r="M304" s="838"/>
      <c r="O304" s="640"/>
    </row>
    <row r="305" spans="2:15" ht="13.5" x14ac:dyDescent="0.4">
      <c r="B305" s="641">
        <f t="shared" si="4"/>
        <v>301</v>
      </c>
      <c r="C305" s="819"/>
      <c r="D305" s="650"/>
      <c r="E305" s="661"/>
      <c r="F305" s="830"/>
      <c r="G305" s="812"/>
      <c r="H305" s="766"/>
      <c r="I305" s="690" t="s">
        <v>527</v>
      </c>
      <c r="J305" s="839" t="s">
        <v>3183</v>
      </c>
      <c r="K305" s="840"/>
      <c r="L305" s="712" t="s">
        <v>3184</v>
      </c>
      <c r="M305" s="838"/>
      <c r="O305" s="640"/>
    </row>
    <row r="306" spans="2:15" ht="13.5" x14ac:dyDescent="0.4">
      <c r="B306" s="641">
        <f t="shared" si="4"/>
        <v>302</v>
      </c>
      <c r="C306" s="819"/>
      <c r="D306" s="650"/>
      <c r="E306" s="661"/>
      <c r="F306" s="830"/>
      <c r="G306" s="812"/>
      <c r="H306" s="766"/>
      <c r="I306" s="690" t="s">
        <v>530</v>
      </c>
      <c r="J306" s="839" t="s">
        <v>3180</v>
      </c>
      <c r="K306" s="840"/>
      <c r="L306" s="806" t="s">
        <v>417</v>
      </c>
      <c r="M306" s="838"/>
      <c r="O306" s="640"/>
    </row>
    <row r="307" spans="2:15" ht="13.5" x14ac:dyDescent="0.4">
      <c r="B307" s="641">
        <f t="shared" si="4"/>
        <v>303</v>
      </c>
      <c r="C307" s="819"/>
      <c r="D307" s="650"/>
      <c r="E307" s="661"/>
      <c r="F307" s="830"/>
      <c r="G307" s="812"/>
      <c r="H307" s="752"/>
      <c r="I307" s="690" t="s">
        <v>527</v>
      </c>
      <c r="J307" s="839" t="s">
        <v>3183</v>
      </c>
      <c r="K307" s="840"/>
      <c r="L307" s="712" t="s">
        <v>3184</v>
      </c>
      <c r="M307" s="838"/>
      <c r="O307" s="640"/>
    </row>
    <row r="308" spans="2:15" ht="27" x14ac:dyDescent="0.4">
      <c r="B308" s="641">
        <f t="shared" si="4"/>
        <v>304</v>
      </c>
      <c r="C308" s="819"/>
      <c r="D308" s="650"/>
      <c r="E308" s="661"/>
      <c r="F308" s="830"/>
      <c r="G308" s="2249" t="s">
        <v>3193</v>
      </c>
      <c r="H308" s="664"/>
      <c r="I308" s="664"/>
      <c r="J308" s="842" t="s">
        <v>3192</v>
      </c>
      <c r="K308" s="843"/>
      <c r="L308" s="712" t="s">
        <v>417</v>
      </c>
      <c r="M308" s="838"/>
      <c r="O308" s="640"/>
    </row>
    <row r="309" spans="2:15" ht="27" x14ac:dyDescent="0.4">
      <c r="B309" s="641">
        <f t="shared" si="4"/>
        <v>305</v>
      </c>
      <c r="C309" s="819"/>
      <c r="D309" s="650"/>
      <c r="E309" s="2231"/>
      <c r="F309" s="1021" t="s">
        <v>3194</v>
      </c>
      <c r="G309" s="664"/>
      <c r="H309" s="664"/>
      <c r="I309" s="664"/>
      <c r="J309" s="842" t="s">
        <v>3195</v>
      </c>
      <c r="K309" s="1039"/>
      <c r="L309" s="712" t="s">
        <v>417</v>
      </c>
      <c r="M309" s="717" t="s">
        <v>423</v>
      </c>
      <c r="O309" s="640"/>
    </row>
    <row r="310" spans="2:15" ht="13.5" x14ac:dyDescent="0.4">
      <c r="B310" s="641">
        <f t="shared" si="4"/>
        <v>306</v>
      </c>
      <c r="C310" s="819"/>
      <c r="D310" s="670"/>
      <c r="E310" s="2243"/>
      <c r="F310" s="736" t="s">
        <v>3196</v>
      </c>
      <c r="G310" s="674"/>
      <c r="H310" s="674"/>
      <c r="I310" s="674"/>
      <c r="J310" s="844" t="s">
        <v>3197</v>
      </c>
      <c r="K310" s="845"/>
      <c r="L310" s="685" t="s">
        <v>417</v>
      </c>
      <c r="M310" s="721"/>
      <c r="O310" s="640"/>
    </row>
    <row r="311" spans="2:15" s="624" customFormat="1" ht="13.5" x14ac:dyDescent="0.4">
      <c r="B311" s="641">
        <f t="shared" si="4"/>
        <v>307</v>
      </c>
      <c r="C311" s="653"/>
      <c r="D311" s="788" t="s">
        <v>531</v>
      </c>
      <c r="E311" s="660"/>
      <c r="F311" s="1002"/>
      <c r="G311" s="1934"/>
      <c r="H311" s="1934"/>
      <c r="I311" s="1934"/>
      <c r="J311" s="813" t="s">
        <v>3198</v>
      </c>
      <c r="K311" s="814" t="s">
        <v>417</v>
      </c>
      <c r="L311" s="699" t="s">
        <v>417</v>
      </c>
      <c r="M311" s="815"/>
      <c r="O311" s="1932"/>
    </row>
    <row r="312" spans="2:15" ht="13.5" x14ac:dyDescent="0.4">
      <c r="B312" s="641">
        <f t="shared" si="4"/>
        <v>308</v>
      </c>
      <c r="C312" s="819"/>
      <c r="D312" s="650"/>
      <c r="E312" s="661"/>
      <c r="F312" s="679" t="s">
        <v>3199</v>
      </c>
      <c r="G312" s="774"/>
      <c r="H312" s="655"/>
      <c r="I312" s="655"/>
      <c r="J312" s="846" t="s">
        <v>3200</v>
      </c>
      <c r="K312" s="847"/>
      <c r="L312" s="658" t="s">
        <v>417</v>
      </c>
      <c r="M312" s="848"/>
      <c r="O312" s="640"/>
    </row>
    <row r="313" spans="2:15" ht="13.5" x14ac:dyDescent="0.4">
      <c r="B313" s="641">
        <f t="shared" si="4"/>
        <v>309</v>
      </c>
      <c r="C313" s="819"/>
      <c r="D313" s="650"/>
      <c r="E313" s="661"/>
      <c r="F313" s="687" t="s">
        <v>3201</v>
      </c>
      <c r="G313" s="716"/>
      <c r="H313" s="664"/>
      <c r="I313" s="664"/>
      <c r="J313" s="823" t="s">
        <v>532</v>
      </c>
      <c r="K313" s="824"/>
      <c r="L313" s="712" t="s">
        <v>533</v>
      </c>
      <c r="M313" s="825"/>
      <c r="O313" s="640"/>
    </row>
    <row r="314" spans="2:15" ht="13.5" x14ac:dyDescent="0.4">
      <c r="B314" s="641">
        <f t="shared" si="4"/>
        <v>310</v>
      </c>
      <c r="C314" s="819"/>
      <c r="D314" s="650"/>
      <c r="E314" s="661"/>
      <c r="F314" s="784" t="s">
        <v>3202</v>
      </c>
      <c r="G314" s="663" t="s">
        <v>499</v>
      </c>
      <c r="H314" s="664"/>
      <c r="I314" s="664"/>
      <c r="J314" s="823" t="s">
        <v>3203</v>
      </c>
      <c r="K314" s="824"/>
      <c r="L314" s="712" t="s">
        <v>417</v>
      </c>
      <c r="M314" s="825"/>
      <c r="O314" s="640"/>
    </row>
    <row r="315" spans="2:15" ht="13.5" x14ac:dyDescent="0.4">
      <c r="B315" s="641">
        <f t="shared" si="4"/>
        <v>311</v>
      </c>
      <c r="C315" s="819"/>
      <c r="D315" s="650"/>
      <c r="E315" s="661"/>
      <c r="F315" s="660" t="s">
        <v>3204</v>
      </c>
      <c r="G315" s="663" t="s">
        <v>534</v>
      </c>
      <c r="H315" s="664"/>
      <c r="I315" s="664"/>
      <c r="J315" s="823" t="s">
        <v>2475</v>
      </c>
      <c r="K315" s="824"/>
      <c r="L315" s="712" t="s">
        <v>3205</v>
      </c>
      <c r="M315" s="825"/>
      <c r="O315" s="640"/>
    </row>
    <row r="316" spans="2:15" ht="13.5" x14ac:dyDescent="0.4">
      <c r="B316" s="641">
        <f t="shared" si="4"/>
        <v>312</v>
      </c>
      <c r="C316" s="819"/>
      <c r="D316" s="650"/>
      <c r="E316" s="671"/>
      <c r="F316" s="672" t="s">
        <v>3206</v>
      </c>
      <c r="G316" s="674"/>
      <c r="H316" s="674"/>
      <c r="I316" s="674"/>
      <c r="J316" s="836" t="s">
        <v>535</v>
      </c>
      <c r="K316" s="837"/>
      <c r="L316" s="759" t="s">
        <v>417</v>
      </c>
      <c r="M316" s="849" t="s">
        <v>423</v>
      </c>
      <c r="O316" s="640"/>
    </row>
    <row r="317" spans="2:15" s="624" customFormat="1" ht="13.5" x14ac:dyDescent="0.4">
      <c r="B317" s="641">
        <f t="shared" si="4"/>
        <v>313</v>
      </c>
      <c r="C317" s="653"/>
      <c r="D317" s="733" t="s">
        <v>3207</v>
      </c>
      <c r="E317" s="660"/>
      <c r="F317" s="660"/>
      <c r="G317" s="650"/>
      <c r="H317" s="650"/>
      <c r="I317" s="650"/>
      <c r="J317" s="813" t="s">
        <v>3208</v>
      </c>
      <c r="K317" s="814" t="s">
        <v>417</v>
      </c>
      <c r="L317" s="699" t="s">
        <v>417</v>
      </c>
      <c r="M317" s="815"/>
      <c r="O317" s="1932"/>
    </row>
    <row r="318" spans="2:15" ht="13.5" x14ac:dyDescent="0.4">
      <c r="B318" s="641">
        <f t="shared" si="4"/>
        <v>314</v>
      </c>
      <c r="C318" s="819"/>
      <c r="D318" s="650"/>
      <c r="E318" s="661"/>
      <c r="F318" s="679" t="s">
        <v>3209</v>
      </c>
      <c r="G318" s="655"/>
      <c r="H318" s="655"/>
      <c r="I318" s="655"/>
      <c r="J318" s="846" t="s">
        <v>3200</v>
      </c>
      <c r="K318" s="847"/>
      <c r="L318" s="658" t="s">
        <v>417</v>
      </c>
      <c r="M318" s="848"/>
      <c r="O318" s="640"/>
    </row>
    <row r="319" spans="2:15" ht="13.5" x14ac:dyDescent="0.4">
      <c r="B319" s="641">
        <f t="shared" si="4"/>
        <v>315</v>
      </c>
      <c r="C319" s="819"/>
      <c r="D319" s="650"/>
      <c r="E319" s="661"/>
      <c r="F319" s="687" t="s">
        <v>3046</v>
      </c>
      <c r="G319" s="2232"/>
      <c r="H319" s="664"/>
      <c r="I319" s="664"/>
      <c r="J319" s="823" t="s">
        <v>536</v>
      </c>
      <c r="K319" s="824"/>
      <c r="L319" s="712" t="s">
        <v>533</v>
      </c>
      <c r="M319" s="825"/>
      <c r="O319" s="640"/>
    </row>
    <row r="320" spans="2:15" ht="13.5" x14ac:dyDescent="0.4">
      <c r="B320" s="641">
        <f t="shared" si="4"/>
        <v>316</v>
      </c>
      <c r="C320" s="819"/>
      <c r="D320" s="650"/>
      <c r="E320" s="661"/>
      <c r="F320" s="784" t="s">
        <v>3202</v>
      </c>
      <c r="G320" s="663" t="s">
        <v>499</v>
      </c>
      <c r="H320" s="664"/>
      <c r="I320" s="664"/>
      <c r="J320" s="823" t="s">
        <v>3210</v>
      </c>
      <c r="K320" s="824"/>
      <c r="L320" s="712" t="s">
        <v>417</v>
      </c>
      <c r="M320" s="825"/>
      <c r="O320" s="640"/>
    </row>
    <row r="321" spans="2:15" ht="13.5" x14ac:dyDescent="0.4">
      <c r="B321" s="641">
        <f t="shared" si="4"/>
        <v>317</v>
      </c>
      <c r="C321" s="819"/>
      <c r="D321" s="650"/>
      <c r="E321" s="661"/>
      <c r="F321" s="660" t="s">
        <v>3211</v>
      </c>
      <c r="G321" s="663" t="s">
        <v>534</v>
      </c>
      <c r="H321" s="664"/>
      <c r="I321" s="664"/>
      <c r="J321" s="823" t="s">
        <v>3212</v>
      </c>
      <c r="K321" s="824"/>
      <c r="L321" s="712" t="s">
        <v>3213</v>
      </c>
      <c r="M321" s="825"/>
      <c r="O321" s="640"/>
    </row>
    <row r="322" spans="2:15" ht="13.5" x14ac:dyDescent="0.4">
      <c r="B322" s="641">
        <f t="shared" si="4"/>
        <v>318</v>
      </c>
      <c r="C322" s="819"/>
      <c r="D322" s="650"/>
      <c r="E322" s="671"/>
      <c r="F322" s="672" t="s">
        <v>3214</v>
      </c>
      <c r="G322" s="674"/>
      <c r="H322" s="674"/>
      <c r="I322" s="674"/>
      <c r="J322" s="836" t="s">
        <v>535</v>
      </c>
      <c r="K322" s="837"/>
      <c r="L322" s="759" t="s">
        <v>417</v>
      </c>
      <c r="M322" s="849" t="s">
        <v>423</v>
      </c>
      <c r="O322" s="640"/>
    </row>
    <row r="323" spans="2:15" s="624" customFormat="1" ht="13.5" x14ac:dyDescent="0.4">
      <c r="B323" s="641">
        <f t="shared" si="4"/>
        <v>319</v>
      </c>
      <c r="C323" s="653"/>
      <c r="D323" s="733" t="s">
        <v>3215</v>
      </c>
      <c r="E323" s="660"/>
      <c r="F323" s="660"/>
      <c r="G323" s="650"/>
      <c r="H323" s="650"/>
      <c r="I323" s="650"/>
      <c r="J323" s="813" t="s">
        <v>3216</v>
      </c>
      <c r="K323" s="814" t="s">
        <v>417</v>
      </c>
      <c r="L323" s="699" t="s">
        <v>417</v>
      </c>
      <c r="M323" s="815"/>
      <c r="O323" s="1932"/>
    </row>
    <row r="324" spans="2:15" ht="13.5" x14ac:dyDescent="0.4">
      <c r="B324" s="641">
        <f t="shared" si="4"/>
        <v>320</v>
      </c>
      <c r="C324" s="819"/>
      <c r="D324" s="650"/>
      <c r="E324" s="661"/>
      <c r="F324" s="679" t="s">
        <v>3119</v>
      </c>
      <c r="G324" s="655"/>
      <c r="H324" s="655"/>
      <c r="I324" s="655"/>
      <c r="J324" s="846" t="s">
        <v>537</v>
      </c>
      <c r="K324" s="847"/>
      <c r="L324" s="658" t="s">
        <v>417</v>
      </c>
      <c r="M324" s="848"/>
      <c r="O324" s="640"/>
    </row>
    <row r="325" spans="2:15" ht="13.5" x14ac:dyDescent="0.4">
      <c r="B325" s="641">
        <f t="shared" si="4"/>
        <v>321</v>
      </c>
      <c r="C325" s="819"/>
      <c r="D325" s="650"/>
      <c r="E325" s="661"/>
      <c r="F325" s="687" t="s">
        <v>2863</v>
      </c>
      <c r="G325" s="664"/>
      <c r="H325" s="664"/>
      <c r="I325" s="664"/>
      <c r="J325" s="823" t="s">
        <v>538</v>
      </c>
      <c r="K325" s="824"/>
      <c r="L325" s="712" t="s">
        <v>425</v>
      </c>
      <c r="M325" s="825"/>
      <c r="O325" s="640"/>
    </row>
    <row r="326" spans="2:15" ht="13.5" x14ac:dyDescent="0.4">
      <c r="B326" s="641">
        <f t="shared" si="4"/>
        <v>322</v>
      </c>
      <c r="C326" s="819"/>
      <c r="D326" s="650"/>
      <c r="E326" s="661"/>
      <c r="F326" s="784" t="s">
        <v>422</v>
      </c>
      <c r="G326" s="663" t="s">
        <v>499</v>
      </c>
      <c r="H326" s="664"/>
      <c r="I326" s="664"/>
      <c r="J326" s="823" t="s">
        <v>3210</v>
      </c>
      <c r="K326" s="824"/>
      <c r="L326" s="712" t="s">
        <v>417</v>
      </c>
      <c r="M326" s="825"/>
      <c r="O326" s="640"/>
    </row>
    <row r="327" spans="2:15" ht="13.5" x14ac:dyDescent="0.4">
      <c r="B327" s="641">
        <f t="shared" ref="B327:B390" si="5">B326+1</f>
        <v>323</v>
      </c>
      <c r="C327" s="850"/>
      <c r="D327" s="643"/>
      <c r="E327" s="671"/>
      <c r="F327" s="660" t="s">
        <v>3217</v>
      </c>
      <c r="G327" s="851" t="s">
        <v>539</v>
      </c>
      <c r="H327" s="674"/>
      <c r="I327" s="674"/>
      <c r="J327" s="675" t="s">
        <v>540</v>
      </c>
      <c r="K327" s="852"/>
      <c r="L327" s="646" t="s">
        <v>417</v>
      </c>
      <c r="M327" s="853"/>
      <c r="O327" s="640"/>
    </row>
    <row r="328" spans="2:15" s="624" customFormat="1" ht="13.5" x14ac:dyDescent="0.4">
      <c r="B328" s="641">
        <f t="shared" si="5"/>
        <v>324</v>
      </c>
      <c r="C328" s="795" t="s">
        <v>3218</v>
      </c>
      <c r="D328" s="802"/>
      <c r="E328" s="1934"/>
      <c r="F328" s="1934"/>
      <c r="G328" s="1934"/>
      <c r="H328" s="1934"/>
      <c r="I328" s="1934"/>
      <c r="J328" s="813" t="s">
        <v>3208</v>
      </c>
      <c r="K328" s="814" t="s">
        <v>417</v>
      </c>
      <c r="L328" s="699" t="s">
        <v>417</v>
      </c>
      <c r="M328" s="815"/>
      <c r="O328" s="1932"/>
    </row>
    <row r="329" spans="2:15" s="624" customFormat="1" ht="13.5" x14ac:dyDescent="0.4">
      <c r="B329" s="641">
        <f t="shared" si="5"/>
        <v>325</v>
      </c>
      <c r="C329" s="653"/>
      <c r="D329" s="677" t="s">
        <v>3219</v>
      </c>
      <c r="E329" s="2039"/>
      <c r="F329" s="1934"/>
      <c r="G329" s="650"/>
      <c r="H329" s="650"/>
      <c r="I329" s="650"/>
      <c r="J329" s="816" t="s">
        <v>3198</v>
      </c>
      <c r="K329" s="817" t="s">
        <v>417</v>
      </c>
      <c r="L329" s="651" t="s">
        <v>417</v>
      </c>
      <c r="M329" s="818"/>
      <c r="O329" s="1932"/>
    </row>
    <row r="330" spans="2:15" ht="13.5" x14ac:dyDescent="0.4">
      <c r="B330" s="641">
        <f t="shared" si="5"/>
        <v>326</v>
      </c>
      <c r="C330" s="782"/>
      <c r="D330" s="660"/>
      <c r="E330" s="661"/>
      <c r="F330" s="679" t="s">
        <v>3066</v>
      </c>
      <c r="G330" s="655"/>
      <c r="H330" s="655"/>
      <c r="I330" s="655"/>
      <c r="J330" s="656" t="s">
        <v>3220</v>
      </c>
      <c r="K330" s="657"/>
      <c r="L330" s="658" t="s">
        <v>417</v>
      </c>
      <c r="M330" s="659"/>
      <c r="O330" s="640"/>
    </row>
    <row r="331" spans="2:15" ht="13.5" x14ac:dyDescent="0.4">
      <c r="B331" s="641">
        <f t="shared" si="5"/>
        <v>327</v>
      </c>
      <c r="C331" s="782"/>
      <c r="D331" s="650"/>
      <c r="E331" s="2231"/>
      <c r="F331" s="2239" t="s">
        <v>3221</v>
      </c>
      <c r="G331" s="664"/>
      <c r="H331" s="2232"/>
      <c r="I331" s="664"/>
      <c r="J331" s="776" t="s">
        <v>464</v>
      </c>
      <c r="K331" s="693"/>
      <c r="L331" s="712" t="s">
        <v>425</v>
      </c>
      <c r="M331" s="652"/>
      <c r="O331" s="640"/>
    </row>
    <row r="332" spans="2:15" ht="13.5" x14ac:dyDescent="0.4">
      <c r="B332" s="641">
        <f t="shared" si="5"/>
        <v>328</v>
      </c>
      <c r="C332" s="782"/>
      <c r="D332" s="650"/>
      <c r="E332" s="661"/>
      <c r="F332" s="662" t="s">
        <v>422</v>
      </c>
      <c r="G332" s="745" t="s">
        <v>521</v>
      </c>
      <c r="H332" s="691"/>
      <c r="I332" s="756"/>
      <c r="J332" s="665" t="s">
        <v>3222</v>
      </c>
      <c r="K332" s="682"/>
      <c r="L332" s="712" t="s">
        <v>3223</v>
      </c>
      <c r="M332" s="683"/>
      <c r="O332" s="640"/>
    </row>
    <row r="333" spans="2:15" s="624" customFormat="1" ht="13.5" x14ac:dyDescent="0.4">
      <c r="B333" s="641">
        <f t="shared" si="5"/>
        <v>329</v>
      </c>
      <c r="C333" s="782"/>
      <c r="D333" s="650"/>
      <c r="E333" s="661"/>
      <c r="F333" s="689"/>
      <c r="G333" s="664" t="s">
        <v>541</v>
      </c>
      <c r="H333" s="664"/>
      <c r="I333" s="664"/>
      <c r="J333" s="776" t="s">
        <v>542</v>
      </c>
      <c r="K333" s="854" t="s">
        <v>543</v>
      </c>
      <c r="L333" s="651" t="s">
        <v>417</v>
      </c>
      <c r="M333" s="652"/>
      <c r="O333" s="1932"/>
    </row>
    <row r="334" spans="2:15" ht="13.5" x14ac:dyDescent="0.4">
      <c r="B334" s="641">
        <f t="shared" si="5"/>
        <v>330</v>
      </c>
      <c r="C334" s="782"/>
      <c r="D334" s="650"/>
      <c r="E334" s="2231"/>
      <c r="F334" s="2244"/>
      <c r="G334" s="664" t="s">
        <v>499</v>
      </c>
      <c r="H334" s="2232"/>
      <c r="I334" s="664"/>
      <c r="J334" s="665" t="s">
        <v>3172</v>
      </c>
      <c r="K334" s="682"/>
      <c r="L334" s="712" t="s">
        <v>417</v>
      </c>
      <c r="M334" s="683"/>
      <c r="O334" s="640"/>
    </row>
    <row r="335" spans="2:15" ht="13.5" x14ac:dyDescent="0.4">
      <c r="B335" s="641">
        <f t="shared" si="5"/>
        <v>331</v>
      </c>
      <c r="C335" s="782"/>
      <c r="D335" s="650"/>
      <c r="E335" s="2231"/>
      <c r="F335" s="2244"/>
      <c r="G335" s="663" t="s">
        <v>534</v>
      </c>
      <c r="H335" s="2245"/>
      <c r="I335" s="691"/>
      <c r="J335" s="692" t="s">
        <v>3224</v>
      </c>
      <c r="K335" s="758"/>
      <c r="L335" s="759" t="s">
        <v>544</v>
      </c>
      <c r="M335" s="842"/>
      <c r="O335" s="640"/>
    </row>
    <row r="336" spans="2:15" ht="13.5" x14ac:dyDescent="0.4">
      <c r="B336" s="641">
        <f t="shared" si="5"/>
        <v>332</v>
      </c>
      <c r="C336" s="782"/>
      <c r="D336" s="650"/>
      <c r="E336" s="2231"/>
      <c r="F336" s="2246"/>
      <c r="G336" s="663" t="s">
        <v>545</v>
      </c>
      <c r="H336" s="2245"/>
      <c r="I336" s="691"/>
      <c r="J336" s="692" t="s">
        <v>3225</v>
      </c>
      <c r="K336" s="758"/>
      <c r="L336" s="712" t="s">
        <v>417</v>
      </c>
      <c r="M336" s="842"/>
      <c r="O336" s="640"/>
    </row>
    <row r="337" spans="2:15" ht="13.5" x14ac:dyDescent="0.4">
      <c r="B337" s="641">
        <f t="shared" si="5"/>
        <v>333</v>
      </c>
      <c r="C337" s="782"/>
      <c r="D337" s="650"/>
      <c r="E337" s="2243"/>
      <c r="F337" s="2247" t="s">
        <v>462</v>
      </c>
      <c r="G337" s="674"/>
      <c r="H337" s="2248"/>
      <c r="I337" s="674"/>
      <c r="J337" s="675" t="s">
        <v>3135</v>
      </c>
      <c r="K337" s="684"/>
      <c r="L337" s="685" t="s">
        <v>417</v>
      </c>
      <c r="M337" s="855" t="s">
        <v>446</v>
      </c>
      <c r="O337" s="640"/>
    </row>
    <row r="338" spans="2:15" s="624" customFormat="1" ht="13.5" x14ac:dyDescent="0.4">
      <c r="B338" s="641">
        <f t="shared" si="5"/>
        <v>334</v>
      </c>
      <c r="C338" s="653"/>
      <c r="D338" s="677" t="s">
        <v>3226</v>
      </c>
      <c r="E338" s="650"/>
      <c r="F338" s="643"/>
      <c r="G338" s="650"/>
      <c r="H338" s="650"/>
      <c r="I338" s="650"/>
      <c r="J338" s="816" t="s">
        <v>3216</v>
      </c>
      <c r="K338" s="817" t="s">
        <v>417</v>
      </c>
      <c r="L338" s="651" t="s">
        <v>417</v>
      </c>
      <c r="M338" s="818"/>
      <c r="O338" s="1932"/>
    </row>
    <row r="339" spans="2:15" ht="13.5" x14ac:dyDescent="0.4">
      <c r="B339" s="641">
        <f t="shared" si="5"/>
        <v>335</v>
      </c>
      <c r="C339" s="782"/>
      <c r="D339" s="650"/>
      <c r="E339" s="661"/>
      <c r="F339" s="679" t="s">
        <v>437</v>
      </c>
      <c r="G339" s="655"/>
      <c r="H339" s="655"/>
      <c r="I339" s="655"/>
      <c r="J339" s="656" t="s">
        <v>3227</v>
      </c>
      <c r="K339" s="657"/>
      <c r="L339" s="658" t="s">
        <v>417</v>
      </c>
      <c r="M339" s="659"/>
      <c r="O339" s="640"/>
    </row>
    <row r="340" spans="2:15" ht="13.5" x14ac:dyDescent="0.4">
      <c r="B340" s="641">
        <f t="shared" si="5"/>
        <v>336</v>
      </c>
      <c r="C340" s="782"/>
      <c r="D340" s="650"/>
      <c r="E340" s="661"/>
      <c r="F340" s="687" t="s">
        <v>2863</v>
      </c>
      <c r="G340" s="664"/>
      <c r="H340" s="664"/>
      <c r="I340" s="664"/>
      <c r="J340" s="665" t="s">
        <v>546</v>
      </c>
      <c r="K340" s="682"/>
      <c r="L340" s="712" t="s">
        <v>425</v>
      </c>
      <c r="M340" s="683"/>
      <c r="O340" s="640"/>
    </row>
    <row r="341" spans="2:15" ht="13.5" x14ac:dyDescent="0.4">
      <c r="B341" s="641">
        <f t="shared" si="5"/>
        <v>337</v>
      </c>
      <c r="C341" s="782"/>
      <c r="D341" s="650"/>
      <c r="E341" s="826"/>
      <c r="F341" s="856" t="s">
        <v>422</v>
      </c>
      <c r="G341" s="663" t="s">
        <v>497</v>
      </c>
      <c r="H341" s="664"/>
      <c r="I341" s="664"/>
      <c r="J341" s="665" t="s">
        <v>3228</v>
      </c>
      <c r="K341" s="682"/>
      <c r="L341" s="712" t="s">
        <v>3229</v>
      </c>
      <c r="M341" s="683"/>
      <c r="O341" s="640"/>
    </row>
    <row r="342" spans="2:15" ht="13.5" x14ac:dyDescent="0.4">
      <c r="B342" s="641">
        <f t="shared" si="5"/>
        <v>338</v>
      </c>
      <c r="C342" s="782"/>
      <c r="D342" s="650"/>
      <c r="E342" s="661"/>
      <c r="F342" s="660" t="s">
        <v>3075</v>
      </c>
      <c r="G342" s="663" t="s">
        <v>516</v>
      </c>
      <c r="H342" s="664"/>
      <c r="I342" s="664"/>
      <c r="J342" s="665" t="s">
        <v>2913</v>
      </c>
      <c r="K342" s="682"/>
      <c r="L342" s="712" t="s">
        <v>3230</v>
      </c>
      <c r="M342" s="683"/>
      <c r="O342" s="640"/>
    </row>
    <row r="343" spans="2:15" ht="13.5" x14ac:dyDescent="0.4">
      <c r="B343" s="641">
        <f t="shared" si="5"/>
        <v>339</v>
      </c>
      <c r="C343" s="782"/>
      <c r="D343" s="650"/>
      <c r="E343" s="661"/>
      <c r="F343" s="660"/>
      <c r="G343" s="663" t="s">
        <v>3231</v>
      </c>
      <c r="H343" s="664"/>
      <c r="I343" s="664"/>
      <c r="J343" s="665" t="s">
        <v>3232</v>
      </c>
      <c r="K343" s="758" t="s">
        <v>3233</v>
      </c>
      <c r="L343" s="759" t="s">
        <v>417</v>
      </c>
      <c r="M343" s="765"/>
      <c r="O343" s="640"/>
    </row>
    <row r="344" spans="2:15" ht="13.5" x14ac:dyDescent="0.4">
      <c r="B344" s="641">
        <f t="shared" si="5"/>
        <v>340</v>
      </c>
      <c r="C344" s="782"/>
      <c r="D344" s="650"/>
      <c r="E344" s="773"/>
      <c r="F344" s="790"/>
      <c r="G344" s="663" t="s">
        <v>3234</v>
      </c>
      <c r="H344" s="716"/>
      <c r="I344" s="664"/>
      <c r="J344" s="692" t="s">
        <v>3010</v>
      </c>
      <c r="K344" s="758"/>
      <c r="L344" s="759" t="s">
        <v>417</v>
      </c>
      <c r="M344" s="765"/>
      <c r="O344" s="640"/>
    </row>
    <row r="345" spans="2:15" ht="13.5" x14ac:dyDescent="0.4">
      <c r="B345" s="641">
        <f t="shared" si="5"/>
        <v>341</v>
      </c>
      <c r="C345" s="782"/>
      <c r="D345" s="650"/>
      <c r="E345" s="661"/>
      <c r="F345" s="793"/>
      <c r="G345" s="663" t="s">
        <v>3235</v>
      </c>
      <c r="H345" s="664"/>
      <c r="I345" s="664"/>
      <c r="J345" s="692" t="s">
        <v>3236</v>
      </c>
      <c r="K345" s="758"/>
      <c r="L345" s="759" t="s">
        <v>417</v>
      </c>
      <c r="M345" s="765"/>
      <c r="O345" s="640"/>
    </row>
    <row r="346" spans="2:15" ht="13.5" x14ac:dyDescent="0.4">
      <c r="B346" s="641">
        <f t="shared" si="5"/>
        <v>342</v>
      </c>
      <c r="C346" s="782"/>
      <c r="D346" s="650"/>
      <c r="E346" s="671"/>
      <c r="F346" s="736" t="s">
        <v>2952</v>
      </c>
      <c r="G346" s="674"/>
      <c r="H346" s="674"/>
      <c r="I346" s="674"/>
      <c r="J346" s="675" t="s">
        <v>3237</v>
      </c>
      <c r="K346" s="684"/>
      <c r="L346" s="685" t="s">
        <v>417</v>
      </c>
      <c r="M346" s="721" t="s">
        <v>446</v>
      </c>
      <c r="O346" s="640"/>
    </row>
    <row r="347" spans="2:15" s="624" customFormat="1" ht="13.5" x14ac:dyDescent="0.4">
      <c r="B347" s="641">
        <f t="shared" si="5"/>
        <v>343</v>
      </c>
      <c r="C347" s="653"/>
      <c r="D347" s="677" t="s">
        <v>3238</v>
      </c>
      <c r="E347" s="650"/>
      <c r="F347" s="643"/>
      <c r="G347" s="650"/>
      <c r="H347" s="650"/>
      <c r="I347" s="650"/>
      <c r="J347" s="816" t="s">
        <v>3216</v>
      </c>
      <c r="K347" s="817" t="s">
        <v>417</v>
      </c>
      <c r="L347" s="651" t="s">
        <v>417</v>
      </c>
      <c r="M347" s="818"/>
      <c r="O347" s="1932"/>
    </row>
    <row r="348" spans="2:15" ht="13.5" x14ac:dyDescent="0.4">
      <c r="B348" s="641">
        <f t="shared" si="5"/>
        <v>344</v>
      </c>
      <c r="C348" s="782"/>
      <c r="D348" s="650"/>
      <c r="E348" s="661"/>
      <c r="F348" s="679" t="s">
        <v>437</v>
      </c>
      <c r="G348" s="655"/>
      <c r="H348" s="655"/>
      <c r="I348" s="655"/>
      <c r="J348" s="665" t="s">
        <v>2843</v>
      </c>
      <c r="K348" s="657"/>
      <c r="L348" s="658" t="s">
        <v>417</v>
      </c>
      <c r="M348" s="659"/>
      <c r="O348" s="640"/>
    </row>
    <row r="349" spans="2:15" ht="13.5" x14ac:dyDescent="0.4">
      <c r="B349" s="641">
        <f t="shared" si="5"/>
        <v>345</v>
      </c>
      <c r="C349" s="782"/>
      <c r="D349" s="650"/>
      <c r="E349" s="661"/>
      <c r="F349" s="687" t="s">
        <v>2863</v>
      </c>
      <c r="G349" s="664"/>
      <c r="H349" s="664"/>
      <c r="I349" s="664"/>
      <c r="J349" s="665" t="s">
        <v>451</v>
      </c>
      <c r="K349" s="682"/>
      <c r="L349" s="712" t="s">
        <v>425</v>
      </c>
      <c r="M349" s="683"/>
      <c r="O349" s="640"/>
    </row>
    <row r="350" spans="2:15" ht="13.5" x14ac:dyDescent="0.4">
      <c r="B350" s="641">
        <f t="shared" si="5"/>
        <v>346</v>
      </c>
      <c r="C350" s="782"/>
      <c r="D350" s="650"/>
      <c r="E350" s="826"/>
      <c r="F350" s="856" t="s">
        <v>422</v>
      </c>
      <c r="G350" s="745" t="s">
        <v>521</v>
      </c>
      <c r="H350" s="664"/>
      <c r="I350" s="664"/>
      <c r="J350" s="665" t="s">
        <v>3228</v>
      </c>
      <c r="K350" s="682"/>
      <c r="L350" s="712" t="s">
        <v>3239</v>
      </c>
      <c r="M350" s="683"/>
      <c r="O350" s="640"/>
    </row>
    <row r="351" spans="2:15" ht="13.5" x14ac:dyDescent="0.4">
      <c r="B351" s="641">
        <f t="shared" si="5"/>
        <v>347</v>
      </c>
      <c r="C351" s="782"/>
      <c r="D351" s="650"/>
      <c r="E351" s="661"/>
      <c r="F351" s="660" t="s">
        <v>3240</v>
      </c>
      <c r="G351" s="663" t="s">
        <v>541</v>
      </c>
      <c r="H351" s="716"/>
      <c r="I351" s="664"/>
      <c r="J351" s="665" t="s">
        <v>542</v>
      </c>
      <c r="K351" s="854" t="s">
        <v>543</v>
      </c>
      <c r="L351" s="759" t="s">
        <v>417</v>
      </c>
      <c r="M351" s="765"/>
      <c r="O351" s="640"/>
    </row>
    <row r="352" spans="2:15" ht="13.5" x14ac:dyDescent="0.4">
      <c r="B352" s="641">
        <f t="shared" si="5"/>
        <v>348</v>
      </c>
      <c r="C352" s="782"/>
      <c r="D352" s="650"/>
      <c r="E352" s="773"/>
      <c r="F352" s="790"/>
      <c r="G352" s="663" t="s">
        <v>3241</v>
      </c>
      <c r="H352" s="716"/>
      <c r="I352" s="664"/>
      <c r="J352" s="692" t="s">
        <v>3149</v>
      </c>
      <c r="K352" s="758" t="s">
        <v>3233</v>
      </c>
      <c r="L352" s="759" t="s">
        <v>417</v>
      </c>
      <c r="M352" s="765"/>
      <c r="O352" s="640"/>
    </row>
    <row r="353" spans="2:15" ht="13.5" x14ac:dyDescent="0.4">
      <c r="B353" s="641">
        <f t="shared" si="5"/>
        <v>349</v>
      </c>
      <c r="C353" s="782"/>
      <c r="D353" s="650"/>
      <c r="E353" s="661"/>
      <c r="F353" s="660"/>
      <c r="G353" s="808" t="s">
        <v>2980</v>
      </c>
      <c r="H353" s="664" t="s">
        <v>547</v>
      </c>
      <c r="I353" s="664"/>
      <c r="J353" s="692" t="s">
        <v>3242</v>
      </c>
      <c r="K353" s="758"/>
      <c r="L353" s="759" t="s">
        <v>417</v>
      </c>
      <c r="M353" s="765"/>
      <c r="O353" s="640"/>
    </row>
    <row r="354" spans="2:15" ht="13.5" x14ac:dyDescent="0.4">
      <c r="B354" s="641">
        <f t="shared" si="5"/>
        <v>350</v>
      </c>
      <c r="C354" s="782"/>
      <c r="D354" s="650"/>
      <c r="E354" s="661"/>
      <c r="F354" s="660"/>
      <c r="G354" s="841"/>
      <c r="H354" s="691" t="s">
        <v>548</v>
      </c>
      <c r="I354" s="691"/>
      <c r="J354" s="692" t="s">
        <v>3243</v>
      </c>
      <c r="K354" s="758"/>
      <c r="L354" s="759" t="s">
        <v>417</v>
      </c>
      <c r="M354" s="765"/>
      <c r="O354" s="640"/>
    </row>
    <row r="355" spans="2:15" ht="28.15" customHeight="1" x14ac:dyDescent="0.4">
      <c r="B355" s="641">
        <f t="shared" si="5"/>
        <v>351</v>
      </c>
      <c r="C355" s="782"/>
      <c r="D355" s="650"/>
      <c r="E355" s="661"/>
      <c r="F355" s="660"/>
      <c r="G355" s="747"/>
      <c r="H355" s="3003" t="s">
        <v>3244</v>
      </c>
      <c r="I355" s="3004"/>
      <c r="J355" s="692" t="s">
        <v>549</v>
      </c>
      <c r="K355" s="758"/>
      <c r="L355" s="759" t="s">
        <v>417</v>
      </c>
      <c r="M355" s="765"/>
      <c r="O355" s="640"/>
    </row>
    <row r="356" spans="2:15" ht="27" x14ac:dyDescent="0.4">
      <c r="B356" s="641">
        <f t="shared" si="5"/>
        <v>352</v>
      </c>
      <c r="C356" s="782"/>
      <c r="D356" s="650"/>
      <c r="E356" s="671"/>
      <c r="F356" s="736" t="s">
        <v>2952</v>
      </c>
      <c r="G356" s="674"/>
      <c r="H356" s="674"/>
      <c r="I356" s="674"/>
      <c r="J356" s="675" t="s">
        <v>3245</v>
      </c>
      <c r="K356" s="684"/>
      <c r="L356" s="685" t="s">
        <v>417</v>
      </c>
      <c r="M356" s="721" t="s">
        <v>423</v>
      </c>
      <c r="O356" s="640"/>
    </row>
    <row r="357" spans="2:15" s="624" customFormat="1" ht="13.5" x14ac:dyDescent="0.4">
      <c r="B357" s="641">
        <f t="shared" si="5"/>
        <v>353</v>
      </c>
      <c r="C357" s="653"/>
      <c r="D357" s="677" t="s">
        <v>550</v>
      </c>
      <c r="E357" s="650"/>
      <c r="F357" s="643"/>
      <c r="G357" s="650"/>
      <c r="H357" s="650"/>
      <c r="I357" s="650"/>
      <c r="J357" s="816" t="s">
        <v>3246</v>
      </c>
      <c r="K357" s="817" t="s">
        <v>417</v>
      </c>
      <c r="L357" s="651" t="s">
        <v>417</v>
      </c>
      <c r="M357" s="818"/>
      <c r="O357" s="1932"/>
    </row>
    <row r="358" spans="2:15" ht="13.5" x14ac:dyDescent="0.4">
      <c r="B358" s="641">
        <f t="shared" si="5"/>
        <v>354</v>
      </c>
      <c r="C358" s="782"/>
      <c r="D358" s="650"/>
      <c r="E358" s="661"/>
      <c r="F358" s="679" t="s">
        <v>437</v>
      </c>
      <c r="G358" s="655"/>
      <c r="H358" s="655"/>
      <c r="I358" s="655"/>
      <c r="J358" s="665" t="s">
        <v>2802</v>
      </c>
      <c r="K358" s="657"/>
      <c r="L358" s="658" t="s">
        <v>417</v>
      </c>
      <c r="M358" s="659"/>
      <c r="O358" s="640"/>
    </row>
    <row r="359" spans="2:15" ht="13.5" x14ac:dyDescent="0.4">
      <c r="B359" s="641">
        <f t="shared" si="5"/>
        <v>355</v>
      </c>
      <c r="C359" s="782"/>
      <c r="D359" s="650"/>
      <c r="E359" s="661"/>
      <c r="F359" s="687" t="s">
        <v>3247</v>
      </c>
      <c r="G359" s="664"/>
      <c r="H359" s="664"/>
      <c r="I359" s="664"/>
      <c r="J359" s="665" t="s">
        <v>451</v>
      </c>
      <c r="K359" s="682"/>
      <c r="L359" s="712" t="s">
        <v>425</v>
      </c>
      <c r="M359" s="683"/>
      <c r="O359" s="640"/>
    </row>
    <row r="360" spans="2:15" ht="13.5" x14ac:dyDescent="0.4">
      <c r="B360" s="641">
        <f t="shared" si="5"/>
        <v>356</v>
      </c>
      <c r="C360" s="782"/>
      <c r="D360" s="650"/>
      <c r="E360" s="826"/>
      <c r="F360" s="856" t="s">
        <v>422</v>
      </c>
      <c r="G360" s="663" t="s">
        <v>521</v>
      </c>
      <c r="H360" s="664"/>
      <c r="I360" s="664"/>
      <c r="J360" s="665" t="s">
        <v>3228</v>
      </c>
      <c r="K360" s="682"/>
      <c r="L360" s="712" t="s">
        <v>3248</v>
      </c>
      <c r="M360" s="683"/>
      <c r="O360" s="640"/>
    </row>
    <row r="361" spans="2:15" s="624" customFormat="1" ht="13.5" x14ac:dyDescent="0.4">
      <c r="B361" s="641">
        <f t="shared" si="5"/>
        <v>357</v>
      </c>
      <c r="C361" s="782"/>
      <c r="D361" s="650"/>
      <c r="E361" s="661"/>
      <c r="F361" s="660" t="s">
        <v>3249</v>
      </c>
      <c r="G361" s="663" t="s">
        <v>541</v>
      </c>
      <c r="H361" s="716"/>
      <c r="I361" s="664"/>
      <c r="J361" s="665" t="s">
        <v>180</v>
      </c>
      <c r="K361" s="854" t="s">
        <v>543</v>
      </c>
      <c r="L361" s="712" t="s">
        <v>417</v>
      </c>
      <c r="M361" s="683"/>
      <c r="O361" s="1932"/>
    </row>
    <row r="362" spans="2:15" ht="13.5" x14ac:dyDescent="0.4">
      <c r="B362" s="641">
        <f t="shared" si="5"/>
        <v>358</v>
      </c>
      <c r="C362" s="782"/>
      <c r="D362" s="650"/>
      <c r="E362" s="773"/>
      <c r="F362" s="790"/>
      <c r="G362" s="663" t="s">
        <v>3031</v>
      </c>
      <c r="H362" s="716"/>
      <c r="I362" s="664"/>
      <c r="J362" s="692" t="s">
        <v>2857</v>
      </c>
      <c r="K362" s="758" t="s">
        <v>2979</v>
      </c>
      <c r="L362" s="759" t="s">
        <v>417</v>
      </c>
      <c r="M362" s="765"/>
      <c r="O362" s="640"/>
    </row>
    <row r="363" spans="2:15" ht="13.5" x14ac:dyDescent="0.4">
      <c r="B363" s="641">
        <f t="shared" si="5"/>
        <v>359</v>
      </c>
      <c r="C363" s="782"/>
      <c r="D363" s="650"/>
      <c r="E363" s="661"/>
      <c r="F363" s="660"/>
      <c r="G363" s="808" t="s">
        <v>3250</v>
      </c>
      <c r="H363" s="664" t="s">
        <v>547</v>
      </c>
      <c r="I363" s="664"/>
      <c r="J363" s="692" t="s">
        <v>3251</v>
      </c>
      <c r="K363" s="758"/>
      <c r="L363" s="759" t="s">
        <v>417</v>
      </c>
      <c r="M363" s="765"/>
      <c r="O363" s="640"/>
    </row>
    <row r="364" spans="2:15" ht="13.5" x14ac:dyDescent="0.4">
      <c r="B364" s="641">
        <f t="shared" si="5"/>
        <v>360</v>
      </c>
      <c r="C364" s="782"/>
      <c r="D364" s="650"/>
      <c r="E364" s="661"/>
      <c r="F364" s="660"/>
      <c r="G364" s="841"/>
      <c r="H364" s="691" t="s">
        <v>548</v>
      </c>
      <c r="I364" s="691"/>
      <c r="J364" s="692" t="s">
        <v>3252</v>
      </c>
      <c r="K364" s="758"/>
      <c r="L364" s="759" t="s">
        <v>417</v>
      </c>
      <c r="M364" s="765"/>
      <c r="O364" s="640"/>
    </row>
    <row r="365" spans="2:15" ht="28.15" customHeight="1" x14ac:dyDescent="0.4">
      <c r="B365" s="641">
        <f t="shared" si="5"/>
        <v>361</v>
      </c>
      <c r="C365" s="782"/>
      <c r="D365" s="650"/>
      <c r="E365" s="661"/>
      <c r="F365" s="660"/>
      <c r="G365" s="747"/>
      <c r="H365" s="3003" t="s">
        <v>3244</v>
      </c>
      <c r="I365" s="3004"/>
      <c r="J365" s="692" t="s">
        <v>549</v>
      </c>
      <c r="K365" s="758"/>
      <c r="L365" s="759" t="s">
        <v>417</v>
      </c>
      <c r="M365" s="765"/>
      <c r="O365" s="640"/>
    </row>
    <row r="366" spans="2:15" ht="27" x14ac:dyDescent="0.4">
      <c r="B366" s="641">
        <f t="shared" si="5"/>
        <v>362</v>
      </c>
      <c r="C366" s="857"/>
      <c r="D366" s="643"/>
      <c r="E366" s="671"/>
      <c r="F366" s="736" t="s">
        <v>2860</v>
      </c>
      <c r="G366" s="674"/>
      <c r="H366" s="674"/>
      <c r="I366" s="674"/>
      <c r="J366" s="675" t="s">
        <v>3253</v>
      </c>
      <c r="K366" s="684"/>
      <c r="L366" s="685" t="s">
        <v>417</v>
      </c>
      <c r="M366" s="721" t="s">
        <v>423</v>
      </c>
      <c r="O366" s="640"/>
    </row>
    <row r="367" spans="2:15" s="624" customFormat="1" ht="13.5" x14ac:dyDescent="0.4">
      <c r="B367" s="641">
        <f t="shared" si="5"/>
        <v>363</v>
      </c>
      <c r="C367" s="696" t="s">
        <v>551</v>
      </c>
      <c r="D367" s="1934"/>
      <c r="E367" s="1934"/>
      <c r="F367" s="1934"/>
      <c r="G367" s="1934"/>
      <c r="H367" s="1934"/>
      <c r="I367" s="1934"/>
      <c r="J367" s="725" t="s">
        <v>3216</v>
      </c>
      <c r="K367" s="726" t="s">
        <v>417</v>
      </c>
      <c r="L367" s="699" t="s">
        <v>417</v>
      </c>
      <c r="M367" s="695"/>
      <c r="O367" s="1932"/>
    </row>
    <row r="368" spans="2:15" s="624" customFormat="1" ht="13.5" x14ac:dyDescent="0.4">
      <c r="B368" s="641">
        <f t="shared" si="5"/>
        <v>364</v>
      </c>
      <c r="C368" s="795" t="s">
        <v>3254</v>
      </c>
      <c r="D368" s="802"/>
      <c r="E368" s="1934"/>
      <c r="F368" s="1934"/>
      <c r="G368" s="1934"/>
      <c r="H368" s="1934"/>
      <c r="I368" s="1934"/>
      <c r="J368" s="725" t="s">
        <v>3065</v>
      </c>
      <c r="K368" s="726" t="s">
        <v>417</v>
      </c>
      <c r="L368" s="699" t="s">
        <v>417</v>
      </c>
      <c r="M368" s="695"/>
      <c r="O368" s="1932"/>
    </row>
    <row r="369" spans="2:15" s="624" customFormat="1" ht="13.5" x14ac:dyDescent="0.4">
      <c r="B369" s="641">
        <f t="shared" si="5"/>
        <v>365</v>
      </c>
      <c r="C369" s="653"/>
      <c r="D369" s="677" t="s">
        <v>552</v>
      </c>
      <c r="E369" s="650"/>
      <c r="F369" s="650"/>
      <c r="G369" s="650"/>
      <c r="H369" s="650"/>
      <c r="I369" s="650"/>
      <c r="J369" s="813" t="s">
        <v>3255</v>
      </c>
      <c r="K369" s="814" t="s">
        <v>417</v>
      </c>
      <c r="L369" s="699" t="s">
        <v>417</v>
      </c>
      <c r="M369" s="815"/>
      <c r="O369" s="1932"/>
    </row>
    <row r="370" spans="2:15" ht="13.5" x14ac:dyDescent="0.4">
      <c r="B370" s="641">
        <f t="shared" si="5"/>
        <v>366</v>
      </c>
      <c r="C370" s="3005"/>
      <c r="D370" s="650"/>
      <c r="E370" s="661"/>
      <c r="F370" s="679" t="s">
        <v>3066</v>
      </c>
      <c r="G370" s="655"/>
      <c r="H370" s="783"/>
      <c r="I370" s="655"/>
      <c r="J370" s="858" t="s">
        <v>3256</v>
      </c>
      <c r="K370" s="859"/>
      <c r="L370" s="667" t="s">
        <v>417</v>
      </c>
      <c r="M370" s="860"/>
      <c r="O370" s="640"/>
    </row>
    <row r="371" spans="2:15" ht="13.5" x14ac:dyDescent="0.4">
      <c r="B371" s="641">
        <f t="shared" si="5"/>
        <v>367</v>
      </c>
      <c r="C371" s="3005"/>
      <c r="D371" s="650"/>
      <c r="E371" s="661"/>
      <c r="F371" s="687" t="s">
        <v>3046</v>
      </c>
      <c r="G371" s="664"/>
      <c r="H371" s="2038"/>
      <c r="I371" s="664"/>
      <c r="J371" s="823" t="s">
        <v>538</v>
      </c>
      <c r="K371" s="824"/>
      <c r="L371" s="712" t="s">
        <v>425</v>
      </c>
      <c r="M371" s="825"/>
      <c r="O371" s="640"/>
    </row>
    <row r="372" spans="2:15" ht="13.5" x14ac:dyDescent="0.4">
      <c r="B372" s="641">
        <f t="shared" si="5"/>
        <v>368</v>
      </c>
      <c r="C372" s="782"/>
      <c r="D372" s="650"/>
      <c r="E372" s="826"/>
      <c r="F372" s="827" t="s">
        <v>3257</v>
      </c>
      <c r="G372" s="760" t="s">
        <v>553</v>
      </c>
      <c r="H372" s="2038"/>
      <c r="I372" s="2038"/>
      <c r="J372" s="823" t="s">
        <v>554</v>
      </c>
      <c r="K372" s="824"/>
      <c r="L372" s="712" t="s">
        <v>555</v>
      </c>
      <c r="M372" s="825" t="s">
        <v>556</v>
      </c>
      <c r="O372" s="640"/>
    </row>
    <row r="373" spans="2:15" ht="13.5" x14ac:dyDescent="0.4">
      <c r="B373" s="641">
        <f t="shared" si="5"/>
        <v>369</v>
      </c>
      <c r="C373" s="782"/>
      <c r="D373" s="650"/>
      <c r="E373" s="826"/>
      <c r="F373" s="650" t="s">
        <v>3240</v>
      </c>
      <c r="G373" s="861" t="s">
        <v>3258</v>
      </c>
      <c r="H373" s="745" t="s">
        <v>3259</v>
      </c>
      <c r="I373" s="1159"/>
      <c r="J373" s="692" t="s">
        <v>554</v>
      </c>
      <c r="K373" s="837"/>
      <c r="L373" s="759" t="s">
        <v>555</v>
      </c>
      <c r="M373" s="825" t="s">
        <v>556</v>
      </c>
      <c r="O373" s="640"/>
    </row>
    <row r="374" spans="2:15" ht="13.5" x14ac:dyDescent="0.4">
      <c r="B374" s="641">
        <f t="shared" si="5"/>
        <v>370</v>
      </c>
      <c r="C374" s="782"/>
      <c r="D374" s="650"/>
      <c r="E374" s="826"/>
      <c r="F374" s="650"/>
      <c r="G374" s="862"/>
      <c r="H374" s="663" t="s">
        <v>3260</v>
      </c>
      <c r="I374" s="827"/>
      <c r="J374" s="692" t="s">
        <v>554</v>
      </c>
      <c r="K374" s="837"/>
      <c r="L374" s="759" t="s">
        <v>555</v>
      </c>
      <c r="M374" s="825" t="s">
        <v>556</v>
      </c>
      <c r="O374" s="640"/>
    </row>
    <row r="375" spans="2:15" ht="13.5" x14ac:dyDescent="0.4">
      <c r="B375" s="641">
        <f t="shared" si="5"/>
        <v>371</v>
      </c>
      <c r="C375" s="782"/>
      <c r="D375" s="650"/>
      <c r="E375" s="826"/>
      <c r="F375" s="650"/>
      <c r="G375" s="807" t="s">
        <v>3261</v>
      </c>
      <c r="H375" s="745" t="s">
        <v>3262</v>
      </c>
      <c r="I375" s="2038"/>
      <c r="J375" s="823" t="s">
        <v>3263</v>
      </c>
      <c r="K375" s="824"/>
      <c r="L375" s="712" t="s">
        <v>3264</v>
      </c>
      <c r="M375" s="683"/>
      <c r="O375" s="640"/>
    </row>
    <row r="376" spans="2:15" ht="13.5" x14ac:dyDescent="0.4">
      <c r="B376" s="641">
        <f t="shared" si="5"/>
        <v>372</v>
      </c>
      <c r="C376" s="782"/>
      <c r="D376" s="650"/>
      <c r="E376" s="826"/>
      <c r="F376" s="650"/>
      <c r="G376" s="770"/>
      <c r="H376" s="663" t="s">
        <v>3265</v>
      </c>
      <c r="I376" s="2038"/>
      <c r="J376" s="823" t="s">
        <v>3266</v>
      </c>
      <c r="K376" s="824"/>
      <c r="L376" s="712" t="s">
        <v>3264</v>
      </c>
      <c r="M376" s="683"/>
      <c r="O376" s="640"/>
    </row>
    <row r="377" spans="2:15" ht="13.5" x14ac:dyDescent="0.4">
      <c r="B377" s="641">
        <f t="shared" si="5"/>
        <v>373</v>
      </c>
      <c r="C377" s="782"/>
      <c r="D377" s="650"/>
      <c r="E377" s="826"/>
      <c r="F377" s="650"/>
      <c r="G377" s="2326" t="s">
        <v>3267</v>
      </c>
      <c r="H377" s="664" t="s">
        <v>3268</v>
      </c>
      <c r="I377" s="2038"/>
      <c r="J377" s="823" t="s">
        <v>3266</v>
      </c>
      <c r="K377" s="824"/>
      <c r="L377" s="712" t="s">
        <v>3269</v>
      </c>
      <c r="M377" s="683"/>
      <c r="O377" s="640"/>
    </row>
    <row r="378" spans="2:15" ht="13.5" x14ac:dyDescent="0.4">
      <c r="B378" s="641">
        <f t="shared" si="5"/>
        <v>374</v>
      </c>
      <c r="C378" s="782"/>
      <c r="D378" s="650"/>
      <c r="E378" s="826"/>
      <c r="F378" s="1931"/>
      <c r="G378" s="760" t="s">
        <v>557</v>
      </c>
      <c r="H378" s="2038"/>
      <c r="I378" s="2038"/>
      <c r="J378" s="823" t="s">
        <v>3270</v>
      </c>
      <c r="K378" s="824"/>
      <c r="L378" s="712" t="s">
        <v>3271</v>
      </c>
      <c r="M378" s="825"/>
      <c r="O378" s="640"/>
    </row>
    <row r="379" spans="2:15" ht="13.5" x14ac:dyDescent="0.4">
      <c r="B379" s="641">
        <f t="shared" si="5"/>
        <v>375</v>
      </c>
      <c r="C379" s="782"/>
      <c r="D379" s="650"/>
      <c r="E379" s="826"/>
      <c r="F379" s="1931"/>
      <c r="G379" s="760" t="s">
        <v>558</v>
      </c>
      <c r="H379" s="2038"/>
      <c r="I379" s="2038"/>
      <c r="J379" s="823" t="s">
        <v>3272</v>
      </c>
      <c r="K379" s="824"/>
      <c r="L379" s="712" t="s">
        <v>3273</v>
      </c>
      <c r="M379" s="825"/>
      <c r="O379" s="640"/>
    </row>
    <row r="380" spans="2:15" ht="13.5" x14ac:dyDescent="0.4">
      <c r="B380" s="641">
        <f t="shared" si="5"/>
        <v>376</v>
      </c>
      <c r="C380" s="782"/>
      <c r="D380" s="650"/>
      <c r="E380" s="826"/>
      <c r="F380" s="1931"/>
      <c r="G380" s="760" t="s">
        <v>559</v>
      </c>
      <c r="H380" s="2038"/>
      <c r="I380" s="2038"/>
      <c r="J380" s="823" t="s">
        <v>3274</v>
      </c>
      <c r="K380" s="824"/>
      <c r="L380" s="712" t="s">
        <v>3275</v>
      </c>
      <c r="M380" s="825"/>
      <c r="O380" s="640"/>
    </row>
    <row r="381" spans="2:15" ht="13.5" x14ac:dyDescent="0.4">
      <c r="B381" s="641">
        <f t="shared" si="5"/>
        <v>377</v>
      </c>
      <c r="C381" s="782"/>
      <c r="D381" s="650"/>
      <c r="E381" s="826"/>
      <c r="F381" s="1931"/>
      <c r="G381" s="761" t="s">
        <v>3276</v>
      </c>
      <c r="H381" s="2038"/>
      <c r="I381" s="2038"/>
      <c r="J381" s="823" t="s">
        <v>3277</v>
      </c>
      <c r="K381" s="824"/>
      <c r="L381" s="712" t="s">
        <v>3278</v>
      </c>
      <c r="M381" s="825"/>
      <c r="O381" s="640"/>
    </row>
    <row r="382" spans="2:15" ht="13.5" x14ac:dyDescent="0.4">
      <c r="B382" s="641">
        <f t="shared" si="5"/>
        <v>378</v>
      </c>
      <c r="C382" s="782"/>
      <c r="D382" s="650"/>
      <c r="E382" s="826"/>
      <c r="F382" s="1931"/>
      <c r="G382" s="807" t="s">
        <v>496</v>
      </c>
      <c r="H382" s="663" t="s">
        <v>3279</v>
      </c>
      <c r="I382" s="664"/>
      <c r="J382" s="665" t="s">
        <v>560</v>
      </c>
      <c r="K382" s="824"/>
      <c r="L382" s="712" t="s">
        <v>417</v>
      </c>
      <c r="M382" s="825"/>
      <c r="O382" s="640"/>
    </row>
    <row r="383" spans="2:15" ht="13.5" x14ac:dyDescent="0.4">
      <c r="B383" s="641">
        <f t="shared" si="5"/>
        <v>379</v>
      </c>
      <c r="C383" s="782"/>
      <c r="D383" s="650"/>
      <c r="E383" s="826"/>
      <c r="F383" s="1931"/>
      <c r="G383" s="767"/>
      <c r="H383" s="663" t="s">
        <v>3280</v>
      </c>
      <c r="I383" s="664"/>
      <c r="J383" s="665" t="s">
        <v>560</v>
      </c>
      <c r="K383" s="824"/>
      <c r="L383" s="712" t="s">
        <v>417</v>
      </c>
      <c r="M383" s="825"/>
      <c r="O383" s="640"/>
    </row>
    <row r="384" spans="2:15" ht="13.5" x14ac:dyDescent="0.4">
      <c r="B384" s="641">
        <f t="shared" si="5"/>
        <v>380</v>
      </c>
      <c r="C384" s="782"/>
      <c r="D384" s="650"/>
      <c r="E384" s="826"/>
      <c r="F384" s="1931"/>
      <c r="G384" s="770"/>
      <c r="H384" s="663" t="s">
        <v>3281</v>
      </c>
      <c r="I384" s="664"/>
      <c r="J384" s="665" t="s">
        <v>560</v>
      </c>
      <c r="K384" s="824"/>
      <c r="L384" s="712" t="s">
        <v>417</v>
      </c>
      <c r="M384" s="825"/>
      <c r="O384" s="640"/>
    </row>
    <row r="385" spans="2:15" ht="13.5" x14ac:dyDescent="0.4">
      <c r="B385" s="641">
        <f t="shared" si="5"/>
        <v>381</v>
      </c>
      <c r="C385" s="782"/>
      <c r="D385" s="650"/>
      <c r="E385" s="826"/>
      <c r="F385" s="1931"/>
      <c r="G385" s="760" t="s">
        <v>3282</v>
      </c>
      <c r="H385" s="2038"/>
      <c r="I385" s="2038"/>
      <c r="J385" s="823" t="s">
        <v>3283</v>
      </c>
      <c r="K385" s="824"/>
      <c r="L385" s="712" t="s">
        <v>421</v>
      </c>
      <c r="M385" s="825"/>
      <c r="O385" s="640"/>
    </row>
    <row r="386" spans="2:15" ht="13.5" x14ac:dyDescent="0.4">
      <c r="B386" s="641">
        <f t="shared" si="5"/>
        <v>382</v>
      </c>
      <c r="C386" s="782"/>
      <c r="D386" s="650"/>
      <c r="E386" s="826"/>
      <c r="F386" s="1931"/>
      <c r="G386" s="807" t="s">
        <v>3284</v>
      </c>
      <c r="H386" s="827" t="s">
        <v>3285</v>
      </c>
      <c r="I386" s="827"/>
      <c r="J386" s="836" t="s">
        <v>554</v>
      </c>
      <c r="K386" s="837"/>
      <c r="L386" s="759" t="s">
        <v>555</v>
      </c>
      <c r="M386" s="825" t="s">
        <v>556</v>
      </c>
      <c r="O386" s="640"/>
    </row>
    <row r="387" spans="2:15" ht="13.5" x14ac:dyDescent="0.4">
      <c r="B387" s="641">
        <f t="shared" si="5"/>
        <v>383</v>
      </c>
      <c r="C387" s="782"/>
      <c r="D387" s="650"/>
      <c r="E387" s="826"/>
      <c r="F387" s="1931"/>
      <c r="G387" s="770"/>
      <c r="H387" s="827" t="s">
        <v>3286</v>
      </c>
      <c r="I387" s="827"/>
      <c r="J387" s="836" t="s">
        <v>554</v>
      </c>
      <c r="K387" s="837"/>
      <c r="L387" s="759" t="s">
        <v>555</v>
      </c>
      <c r="M387" s="825" t="s">
        <v>556</v>
      </c>
      <c r="O387" s="640"/>
    </row>
    <row r="388" spans="2:15" ht="27" x14ac:dyDescent="0.4">
      <c r="B388" s="641">
        <f t="shared" si="5"/>
        <v>384</v>
      </c>
      <c r="C388" s="782"/>
      <c r="D388" s="670"/>
      <c r="E388" s="671"/>
      <c r="F388" s="736" t="s">
        <v>462</v>
      </c>
      <c r="G388" s="674"/>
      <c r="H388" s="1044"/>
      <c r="I388" s="674"/>
      <c r="J388" s="844" t="s">
        <v>3287</v>
      </c>
      <c r="K388" s="845"/>
      <c r="L388" s="685" t="s">
        <v>417</v>
      </c>
      <c r="M388" s="721" t="s">
        <v>423</v>
      </c>
      <c r="O388" s="640"/>
    </row>
    <row r="389" spans="2:15" s="624" customFormat="1" ht="13.5" x14ac:dyDescent="0.4">
      <c r="B389" s="641">
        <f t="shared" si="5"/>
        <v>385</v>
      </c>
      <c r="C389" s="803"/>
      <c r="D389" s="677" t="s">
        <v>3288</v>
      </c>
      <c r="E389" s="2039"/>
      <c r="F389" s="2039"/>
      <c r="G389" s="2039"/>
      <c r="H389" s="2039"/>
      <c r="I389" s="2039"/>
      <c r="J389" s="813" t="s">
        <v>3198</v>
      </c>
      <c r="K389" s="863" t="s">
        <v>417</v>
      </c>
      <c r="L389" s="706" t="s">
        <v>417</v>
      </c>
      <c r="M389" s="822"/>
      <c r="O389" s="1932"/>
    </row>
    <row r="390" spans="2:15" ht="13.5" x14ac:dyDescent="0.4">
      <c r="B390" s="641">
        <f t="shared" si="5"/>
        <v>386</v>
      </c>
      <c r="C390" s="804"/>
      <c r="D390" s="650"/>
      <c r="E390" s="661"/>
      <c r="F390" s="679" t="s">
        <v>2993</v>
      </c>
      <c r="G390" s="864"/>
      <c r="H390" s="783"/>
      <c r="I390" s="655"/>
      <c r="J390" s="846" t="s">
        <v>3289</v>
      </c>
      <c r="K390" s="847"/>
      <c r="L390" s="658" t="s">
        <v>417</v>
      </c>
      <c r="M390" s="848"/>
      <c r="O390" s="640"/>
    </row>
    <row r="391" spans="2:15" ht="13.5" x14ac:dyDescent="0.4">
      <c r="B391" s="641">
        <f t="shared" ref="B391:B454" si="6">B390+1</f>
        <v>387</v>
      </c>
      <c r="C391" s="804"/>
      <c r="D391" s="650"/>
      <c r="E391" s="661"/>
      <c r="F391" s="687" t="s">
        <v>3046</v>
      </c>
      <c r="G391" s="781"/>
      <c r="H391" s="2038"/>
      <c r="I391" s="664"/>
      <c r="J391" s="823" t="s">
        <v>3290</v>
      </c>
      <c r="K391" s="824"/>
      <c r="L391" s="712" t="s">
        <v>425</v>
      </c>
      <c r="M391" s="825"/>
      <c r="O391" s="640"/>
    </row>
    <row r="392" spans="2:15" ht="13.5" x14ac:dyDescent="0.4">
      <c r="B392" s="641">
        <f t="shared" si="6"/>
        <v>388</v>
      </c>
      <c r="C392" s="804"/>
      <c r="D392" s="650"/>
      <c r="E392" s="826"/>
      <c r="F392" s="827" t="s">
        <v>3017</v>
      </c>
      <c r="G392" s="751" t="s">
        <v>3291</v>
      </c>
      <c r="H392" s="2038" t="s">
        <v>3292</v>
      </c>
      <c r="I392" s="2038"/>
      <c r="J392" s="858" t="s">
        <v>3293</v>
      </c>
      <c r="K392" s="859"/>
      <c r="L392" s="712" t="s">
        <v>417</v>
      </c>
      <c r="M392" s="825"/>
      <c r="O392" s="640"/>
    </row>
    <row r="393" spans="2:15" ht="13.5" x14ac:dyDescent="0.4">
      <c r="B393" s="641">
        <f t="shared" si="6"/>
        <v>389</v>
      </c>
      <c r="C393" s="804"/>
      <c r="D393" s="650"/>
      <c r="E393" s="661"/>
      <c r="F393" s="865" t="s">
        <v>3294</v>
      </c>
      <c r="G393" s="766"/>
      <c r="H393" s="1012" t="s">
        <v>3295</v>
      </c>
      <c r="I393" s="2038"/>
      <c r="J393" s="823" t="s">
        <v>3180</v>
      </c>
      <c r="K393" s="824"/>
      <c r="L393" s="712" t="s">
        <v>417</v>
      </c>
      <c r="M393" s="825"/>
      <c r="O393" s="640"/>
    </row>
    <row r="394" spans="2:15" ht="13.5" x14ac:dyDescent="0.4">
      <c r="B394" s="641">
        <f t="shared" si="6"/>
        <v>390</v>
      </c>
      <c r="C394" s="804"/>
      <c r="D394" s="650"/>
      <c r="E394" s="661"/>
      <c r="F394" s="650"/>
      <c r="G394" s="766"/>
      <c r="H394" s="827" t="s">
        <v>3296</v>
      </c>
      <c r="I394" s="827"/>
      <c r="J394" s="836" t="s">
        <v>3297</v>
      </c>
      <c r="K394" s="837"/>
      <c r="L394" s="712" t="s">
        <v>417</v>
      </c>
      <c r="M394" s="838"/>
      <c r="O394" s="640"/>
    </row>
    <row r="395" spans="2:15" ht="13.5" x14ac:dyDescent="0.4">
      <c r="B395" s="641">
        <f t="shared" si="6"/>
        <v>391</v>
      </c>
      <c r="C395" s="804"/>
      <c r="D395" s="650"/>
      <c r="E395" s="661"/>
      <c r="F395" s="650"/>
      <c r="G395" s="752"/>
      <c r="H395" s="1014" t="s">
        <v>3298</v>
      </c>
      <c r="I395" s="827"/>
      <c r="J395" s="692" t="s">
        <v>3299</v>
      </c>
      <c r="K395" s="837"/>
      <c r="L395" s="759" t="s">
        <v>544</v>
      </c>
      <c r="M395" s="838"/>
      <c r="O395" s="640"/>
    </row>
    <row r="396" spans="2:15" ht="13.5" x14ac:dyDescent="0.4">
      <c r="B396" s="641">
        <f t="shared" si="6"/>
        <v>392</v>
      </c>
      <c r="C396" s="804"/>
      <c r="D396" s="650"/>
      <c r="E396" s="661"/>
      <c r="F396" s="660"/>
      <c r="G396" s="745" t="s">
        <v>3300</v>
      </c>
      <c r="H396" s="827"/>
      <c r="I396" s="827"/>
      <c r="J396" s="836" t="s">
        <v>3301</v>
      </c>
      <c r="K396" s="866"/>
      <c r="L396" s="712" t="s">
        <v>417</v>
      </c>
      <c r="M396" s="838"/>
      <c r="O396" s="640"/>
    </row>
    <row r="397" spans="2:15" ht="13.5" x14ac:dyDescent="0.4">
      <c r="B397" s="641">
        <f t="shared" si="6"/>
        <v>393</v>
      </c>
      <c r="C397" s="804"/>
      <c r="D397" s="670"/>
      <c r="E397" s="671"/>
      <c r="F397" s="736" t="s">
        <v>462</v>
      </c>
      <c r="G397" s="674"/>
      <c r="H397" s="1044"/>
      <c r="I397" s="674"/>
      <c r="J397" s="844" t="s">
        <v>3302</v>
      </c>
      <c r="K397" s="845"/>
      <c r="L397" s="685" t="s">
        <v>417</v>
      </c>
      <c r="M397" s="721" t="s">
        <v>423</v>
      </c>
      <c r="O397" s="640"/>
    </row>
    <row r="398" spans="2:15" s="624" customFormat="1" ht="13.5" x14ac:dyDescent="0.4">
      <c r="B398" s="641">
        <f t="shared" si="6"/>
        <v>394</v>
      </c>
      <c r="C398" s="649" t="s">
        <v>3303</v>
      </c>
      <c r="D398" s="2039"/>
      <c r="E398" s="2039"/>
      <c r="F398" s="1934"/>
      <c r="G398" s="1934"/>
      <c r="H398" s="1934"/>
      <c r="I398" s="1934"/>
      <c r="J398" s="813" t="s">
        <v>3065</v>
      </c>
      <c r="K398" s="814" t="s">
        <v>417</v>
      </c>
      <c r="L398" s="699" t="s">
        <v>417</v>
      </c>
      <c r="M398" s="815"/>
      <c r="O398" s="1932"/>
    </row>
    <row r="399" spans="2:15" ht="13.5" x14ac:dyDescent="0.4">
      <c r="B399" s="641">
        <f t="shared" si="6"/>
        <v>395</v>
      </c>
      <c r="C399" s="771"/>
      <c r="D399" s="650"/>
      <c r="E399" s="661"/>
      <c r="F399" s="679" t="s">
        <v>3066</v>
      </c>
      <c r="G399" s="864"/>
      <c r="H399" s="783"/>
      <c r="I399" s="655"/>
      <c r="J399" s="823" t="s">
        <v>3304</v>
      </c>
      <c r="K399" s="847"/>
      <c r="L399" s="658" t="s">
        <v>417</v>
      </c>
      <c r="M399" s="848"/>
      <c r="O399" s="640"/>
    </row>
    <row r="400" spans="2:15" ht="13.5" x14ac:dyDescent="0.4">
      <c r="B400" s="641">
        <f t="shared" si="6"/>
        <v>396</v>
      </c>
      <c r="C400" s="771"/>
      <c r="D400" s="650"/>
      <c r="E400" s="661"/>
      <c r="F400" s="687" t="s">
        <v>3305</v>
      </c>
      <c r="G400" s="781"/>
      <c r="H400" s="2038"/>
      <c r="I400" s="664"/>
      <c r="J400" s="823" t="s">
        <v>3306</v>
      </c>
      <c r="K400" s="824"/>
      <c r="L400" s="712" t="s">
        <v>425</v>
      </c>
      <c r="M400" s="683"/>
      <c r="O400" s="640"/>
    </row>
    <row r="401" spans="2:15" ht="13.5" x14ac:dyDescent="0.4">
      <c r="B401" s="641">
        <f t="shared" si="6"/>
        <v>397</v>
      </c>
      <c r="C401" s="771"/>
      <c r="D401" s="650"/>
      <c r="E401" s="826"/>
      <c r="F401" s="827" t="s">
        <v>3017</v>
      </c>
      <c r="G401" s="663" t="s">
        <v>3307</v>
      </c>
      <c r="H401" s="2038"/>
      <c r="I401" s="2038"/>
      <c r="J401" s="665" t="s">
        <v>554</v>
      </c>
      <c r="K401" s="859"/>
      <c r="L401" s="667" t="s">
        <v>555</v>
      </c>
      <c r="M401" s="825" t="s">
        <v>556</v>
      </c>
      <c r="O401" s="640"/>
    </row>
    <row r="402" spans="2:15" ht="13.5" x14ac:dyDescent="0.4">
      <c r="B402" s="641">
        <f t="shared" si="6"/>
        <v>398</v>
      </c>
      <c r="C402" s="771"/>
      <c r="D402" s="650"/>
      <c r="E402" s="661"/>
      <c r="F402" s="650" t="s">
        <v>3240</v>
      </c>
      <c r="G402" s="751" t="s">
        <v>3308</v>
      </c>
      <c r="H402" s="664" t="s">
        <v>3309</v>
      </c>
      <c r="I402" s="2038"/>
      <c r="J402" s="665" t="s">
        <v>3310</v>
      </c>
      <c r="K402" s="824"/>
      <c r="L402" s="712" t="s">
        <v>562</v>
      </c>
      <c r="M402" s="825"/>
      <c r="O402" s="640"/>
    </row>
    <row r="403" spans="2:15" ht="13.5" x14ac:dyDescent="0.4">
      <c r="B403" s="641">
        <f t="shared" si="6"/>
        <v>399</v>
      </c>
      <c r="C403" s="771"/>
      <c r="D403" s="650"/>
      <c r="E403" s="661"/>
      <c r="F403" s="660"/>
      <c r="G403" s="752"/>
      <c r="H403" s="664" t="s">
        <v>3311</v>
      </c>
      <c r="I403" s="2038"/>
      <c r="J403" s="665" t="s">
        <v>3310</v>
      </c>
      <c r="K403" s="758"/>
      <c r="L403" s="759" t="s">
        <v>562</v>
      </c>
      <c r="M403" s="825"/>
      <c r="O403" s="640"/>
    </row>
    <row r="404" spans="2:15" ht="13.5" x14ac:dyDescent="0.4">
      <c r="B404" s="641">
        <f t="shared" si="6"/>
        <v>400</v>
      </c>
      <c r="C404" s="771"/>
      <c r="D404" s="650"/>
      <c r="E404" s="661"/>
      <c r="F404" s="660"/>
      <c r="G404" s="751" t="s">
        <v>3312</v>
      </c>
      <c r="H404" s="664" t="s">
        <v>3313</v>
      </c>
      <c r="I404" s="2038"/>
      <c r="J404" s="867" t="s">
        <v>3314</v>
      </c>
      <c r="K404" s="866"/>
      <c r="L404" s="759" t="s">
        <v>563</v>
      </c>
      <c r="M404" s="825"/>
      <c r="O404" s="640"/>
    </row>
    <row r="405" spans="2:15" ht="13.5" x14ac:dyDescent="0.4">
      <c r="B405" s="641">
        <f t="shared" si="6"/>
        <v>401</v>
      </c>
      <c r="C405" s="771"/>
      <c r="D405" s="650"/>
      <c r="E405" s="661"/>
      <c r="F405" s="660"/>
      <c r="G405" s="752"/>
      <c r="H405" s="664" t="s">
        <v>3315</v>
      </c>
      <c r="I405" s="664"/>
      <c r="J405" s="867" t="s">
        <v>3316</v>
      </c>
      <c r="K405" s="866"/>
      <c r="L405" s="759" t="s">
        <v>563</v>
      </c>
      <c r="M405" s="825"/>
      <c r="O405" s="640"/>
    </row>
    <row r="406" spans="2:15" ht="13.5" x14ac:dyDescent="0.4">
      <c r="B406" s="641">
        <f t="shared" si="6"/>
        <v>402</v>
      </c>
      <c r="C406" s="771"/>
      <c r="D406" s="650"/>
      <c r="E406" s="661"/>
      <c r="F406" s="660"/>
      <c r="G406" s="751" t="s">
        <v>3317</v>
      </c>
      <c r="H406" s="664" t="s">
        <v>3318</v>
      </c>
      <c r="I406" s="664"/>
      <c r="J406" s="823" t="s">
        <v>2753</v>
      </c>
      <c r="K406" s="866"/>
      <c r="L406" s="759" t="s">
        <v>417</v>
      </c>
      <c r="M406" s="825"/>
      <c r="O406" s="640"/>
    </row>
    <row r="407" spans="2:15" ht="13.5" x14ac:dyDescent="0.4">
      <c r="B407" s="641">
        <f t="shared" si="6"/>
        <v>403</v>
      </c>
      <c r="C407" s="771"/>
      <c r="D407" s="650"/>
      <c r="E407" s="661"/>
      <c r="F407" s="660"/>
      <c r="G407" s="766"/>
      <c r="H407" s="664" t="s">
        <v>3311</v>
      </c>
      <c r="I407" s="716"/>
      <c r="J407" s="823" t="s">
        <v>3304</v>
      </c>
      <c r="K407" s="866"/>
      <c r="L407" s="759" t="s">
        <v>417</v>
      </c>
      <c r="M407" s="825"/>
      <c r="O407" s="640"/>
    </row>
    <row r="408" spans="2:15" ht="13.5" x14ac:dyDescent="0.4">
      <c r="B408" s="641">
        <f t="shared" si="6"/>
        <v>404</v>
      </c>
      <c r="C408" s="771"/>
      <c r="D408" s="650"/>
      <c r="E408" s="661"/>
      <c r="F408" s="660"/>
      <c r="G408" s="752"/>
      <c r="H408" s="691" t="s">
        <v>3319</v>
      </c>
      <c r="I408" s="778"/>
      <c r="J408" s="823" t="s">
        <v>3304</v>
      </c>
      <c r="K408" s="866"/>
      <c r="L408" s="759" t="s">
        <v>417</v>
      </c>
      <c r="M408" s="825"/>
      <c r="O408" s="640"/>
    </row>
    <row r="409" spans="2:15" ht="13.5" x14ac:dyDescent="0.4">
      <c r="B409" s="641">
        <f t="shared" si="6"/>
        <v>405</v>
      </c>
      <c r="C409" s="771"/>
      <c r="D409" s="650"/>
      <c r="E409" s="661"/>
      <c r="F409" s="660"/>
      <c r="G409" s="745" t="s">
        <v>3320</v>
      </c>
      <c r="H409" s="827"/>
      <c r="I409" s="827"/>
      <c r="J409" s="867" t="s">
        <v>3321</v>
      </c>
      <c r="K409" s="866"/>
      <c r="L409" s="759" t="s">
        <v>417</v>
      </c>
      <c r="M409" s="825"/>
      <c r="O409" s="640"/>
    </row>
    <row r="410" spans="2:15" ht="13.5" x14ac:dyDescent="0.4">
      <c r="B410" s="641">
        <f t="shared" si="6"/>
        <v>406</v>
      </c>
      <c r="C410" s="771"/>
      <c r="D410" s="650"/>
      <c r="E410" s="661"/>
      <c r="F410" s="660"/>
      <c r="G410" s="751" t="s">
        <v>3321</v>
      </c>
      <c r="H410" s="664" t="s">
        <v>3318</v>
      </c>
      <c r="I410" s="827"/>
      <c r="J410" s="867" t="s">
        <v>3233</v>
      </c>
      <c r="K410" s="866" t="s">
        <v>3233</v>
      </c>
      <c r="L410" s="759" t="s">
        <v>417</v>
      </c>
      <c r="M410" s="868"/>
      <c r="O410" s="640"/>
    </row>
    <row r="411" spans="2:15" ht="13.5" x14ac:dyDescent="0.4">
      <c r="B411" s="641">
        <f t="shared" si="6"/>
        <v>407</v>
      </c>
      <c r="C411" s="771"/>
      <c r="D411" s="650"/>
      <c r="E411" s="661"/>
      <c r="F411" s="660"/>
      <c r="G411" s="752"/>
      <c r="H411" s="664" t="s">
        <v>3322</v>
      </c>
      <c r="I411" s="827"/>
      <c r="J411" s="867" t="s">
        <v>2979</v>
      </c>
      <c r="K411" s="866" t="s">
        <v>3233</v>
      </c>
      <c r="L411" s="759" t="s">
        <v>417</v>
      </c>
      <c r="M411" s="868"/>
      <c r="O411" s="640"/>
    </row>
    <row r="412" spans="2:15" ht="13.5" x14ac:dyDescent="0.4">
      <c r="B412" s="641">
        <f t="shared" si="6"/>
        <v>408</v>
      </c>
      <c r="C412" s="771"/>
      <c r="D412" s="650"/>
      <c r="E412" s="661"/>
      <c r="F412" s="660"/>
      <c r="G412" s="663" t="s">
        <v>3323</v>
      </c>
      <c r="H412" s="827"/>
      <c r="I412" s="827"/>
      <c r="J412" s="867" t="s">
        <v>3324</v>
      </c>
      <c r="K412" s="866"/>
      <c r="L412" s="759" t="s">
        <v>417</v>
      </c>
      <c r="M412" s="868"/>
      <c r="O412" s="640"/>
    </row>
    <row r="413" spans="2:15" ht="13.5" x14ac:dyDescent="0.4">
      <c r="B413" s="641">
        <f t="shared" si="6"/>
        <v>409</v>
      </c>
      <c r="C413" s="771"/>
      <c r="D413" s="643"/>
      <c r="E413" s="671"/>
      <c r="F413" s="784" t="s">
        <v>462</v>
      </c>
      <c r="G413" s="691"/>
      <c r="H413" s="827"/>
      <c r="I413" s="827"/>
      <c r="J413" s="869" t="s">
        <v>3325</v>
      </c>
      <c r="K413" s="866"/>
      <c r="L413" s="759" t="s">
        <v>417</v>
      </c>
      <c r="M413" s="855" t="s">
        <v>423</v>
      </c>
      <c r="O413" s="640"/>
    </row>
    <row r="414" spans="2:15" s="624" customFormat="1" ht="13.5" x14ac:dyDescent="0.4">
      <c r="B414" s="641">
        <f t="shared" si="6"/>
        <v>410</v>
      </c>
      <c r="C414" s="795" t="s">
        <v>3326</v>
      </c>
      <c r="D414" s="2039"/>
      <c r="E414" s="2039"/>
      <c r="F414" s="2039"/>
      <c r="G414" s="2039"/>
      <c r="H414" s="2039"/>
      <c r="I414" s="2039"/>
      <c r="J414" s="813" t="s">
        <v>3216</v>
      </c>
      <c r="K414" s="814" t="s">
        <v>417</v>
      </c>
      <c r="L414" s="699" t="s">
        <v>417</v>
      </c>
      <c r="M414" s="815"/>
      <c r="O414" s="1932"/>
    </row>
    <row r="415" spans="2:15" ht="13.5" x14ac:dyDescent="0.4">
      <c r="B415" s="641">
        <f t="shared" si="6"/>
        <v>411</v>
      </c>
      <c r="C415" s="771"/>
      <c r="D415" s="1932"/>
      <c r="E415" s="661"/>
      <c r="F415" s="679" t="s">
        <v>3066</v>
      </c>
      <c r="G415" s="774"/>
      <c r="H415" s="783"/>
      <c r="I415" s="655"/>
      <c r="J415" s="656" t="s">
        <v>3327</v>
      </c>
      <c r="K415" s="657"/>
      <c r="L415" s="658" t="s">
        <v>417</v>
      </c>
      <c r="M415" s="659"/>
      <c r="O415" s="640"/>
    </row>
    <row r="416" spans="2:15" ht="13.5" x14ac:dyDescent="0.4">
      <c r="B416" s="641">
        <f t="shared" si="6"/>
        <v>412</v>
      </c>
      <c r="C416" s="771"/>
      <c r="D416" s="1932"/>
      <c r="E416" s="661"/>
      <c r="F416" s="687" t="s">
        <v>2863</v>
      </c>
      <c r="G416" s="716"/>
      <c r="H416" s="2038"/>
      <c r="I416" s="664"/>
      <c r="J416" s="665" t="s">
        <v>3328</v>
      </c>
      <c r="K416" s="682"/>
      <c r="L416" s="712" t="s">
        <v>3329</v>
      </c>
      <c r="M416" s="683"/>
      <c r="O416" s="640"/>
    </row>
    <row r="417" spans="2:15" ht="13.5" x14ac:dyDescent="0.4">
      <c r="B417" s="641">
        <f t="shared" si="6"/>
        <v>413</v>
      </c>
      <c r="C417" s="771"/>
      <c r="D417" s="1932"/>
      <c r="E417" s="661"/>
      <c r="F417" s="789" t="s">
        <v>3330</v>
      </c>
      <c r="G417" s="664" t="s">
        <v>3331</v>
      </c>
      <c r="H417" s="2038"/>
      <c r="I417" s="664"/>
      <c r="J417" s="665" t="s">
        <v>3332</v>
      </c>
      <c r="K417" s="682"/>
      <c r="L417" s="712" t="s">
        <v>3333</v>
      </c>
      <c r="M417" s="683"/>
      <c r="O417" s="640"/>
    </row>
    <row r="418" spans="2:15" ht="13.5" x14ac:dyDescent="0.4">
      <c r="B418" s="641">
        <f t="shared" si="6"/>
        <v>414</v>
      </c>
      <c r="C418" s="771"/>
      <c r="D418" s="1932"/>
      <c r="E418" s="661"/>
      <c r="F418" s="689" t="s">
        <v>3075</v>
      </c>
      <c r="G418" s="691" t="s">
        <v>3334</v>
      </c>
      <c r="H418" s="827"/>
      <c r="I418" s="691"/>
      <c r="J418" s="692" t="s">
        <v>3335</v>
      </c>
      <c r="K418" s="758"/>
      <c r="L418" s="759" t="s">
        <v>3336</v>
      </c>
      <c r="M418" s="842"/>
      <c r="O418" s="640"/>
    </row>
    <row r="419" spans="2:15" ht="13.5" x14ac:dyDescent="0.4">
      <c r="B419" s="641">
        <f t="shared" si="6"/>
        <v>415</v>
      </c>
      <c r="C419" s="771"/>
      <c r="D419" s="1932"/>
      <c r="E419" s="661"/>
      <c r="F419" s="689"/>
      <c r="G419" s="691" t="s">
        <v>3337</v>
      </c>
      <c r="H419" s="827"/>
      <c r="I419" s="691"/>
      <c r="J419" s="692" t="s">
        <v>3338</v>
      </c>
      <c r="K419" s="758"/>
      <c r="L419" s="759" t="s">
        <v>3269</v>
      </c>
      <c r="M419" s="842"/>
      <c r="O419" s="640"/>
    </row>
    <row r="420" spans="2:15" ht="13.5" x14ac:dyDescent="0.4">
      <c r="B420" s="641">
        <f t="shared" si="6"/>
        <v>416</v>
      </c>
      <c r="C420" s="771"/>
      <c r="D420" s="1932"/>
      <c r="E420" s="661"/>
      <c r="F420" s="689"/>
      <c r="G420" s="751" t="s">
        <v>3339</v>
      </c>
      <c r="H420" s="827" t="s">
        <v>3340</v>
      </c>
      <c r="I420" s="691"/>
      <c r="J420" s="692" t="s">
        <v>2753</v>
      </c>
      <c r="K420" s="758"/>
      <c r="L420" s="759" t="s">
        <v>417</v>
      </c>
      <c r="M420" s="842"/>
      <c r="O420" s="640"/>
    </row>
    <row r="421" spans="2:15" ht="13.5" x14ac:dyDescent="0.4">
      <c r="B421" s="641">
        <f t="shared" si="6"/>
        <v>417</v>
      </c>
      <c r="C421" s="771"/>
      <c r="D421" s="1932"/>
      <c r="E421" s="661"/>
      <c r="F421" s="689"/>
      <c r="G421" s="766"/>
      <c r="H421" s="827" t="s">
        <v>3341</v>
      </c>
      <c r="I421" s="691"/>
      <c r="J421" s="692" t="s">
        <v>3180</v>
      </c>
      <c r="K421" s="758"/>
      <c r="L421" s="759" t="s">
        <v>417</v>
      </c>
      <c r="M421" s="842"/>
      <c r="O421" s="640"/>
    </row>
    <row r="422" spans="2:15" ht="13.5" x14ac:dyDescent="0.4">
      <c r="B422" s="641">
        <f t="shared" si="6"/>
        <v>418</v>
      </c>
      <c r="C422" s="771"/>
      <c r="D422" s="1932"/>
      <c r="E422" s="661"/>
      <c r="F422" s="689"/>
      <c r="G422" s="766"/>
      <c r="H422" s="827" t="s">
        <v>3342</v>
      </c>
      <c r="I422" s="691"/>
      <c r="J422" s="692" t="s">
        <v>3343</v>
      </c>
      <c r="K422" s="758"/>
      <c r="L422" s="759" t="s">
        <v>417</v>
      </c>
      <c r="M422" s="1936"/>
      <c r="O422" s="640"/>
    </row>
    <row r="423" spans="2:15" ht="13.5" x14ac:dyDescent="0.4">
      <c r="B423" s="641">
        <f t="shared" si="6"/>
        <v>419</v>
      </c>
      <c r="C423" s="771"/>
      <c r="D423" s="1932"/>
      <c r="E423" s="661"/>
      <c r="F423" s="689"/>
      <c r="G423" s="664" t="s">
        <v>2856</v>
      </c>
      <c r="H423" s="2038"/>
      <c r="I423" s="664"/>
      <c r="J423" s="665" t="s">
        <v>3344</v>
      </c>
      <c r="K423" s="682" t="s">
        <v>3233</v>
      </c>
      <c r="L423" s="712" t="s">
        <v>417</v>
      </c>
      <c r="M423" s="842"/>
      <c r="O423" s="640"/>
    </row>
    <row r="424" spans="2:15" ht="13.5" x14ac:dyDescent="0.4">
      <c r="B424" s="641">
        <f t="shared" si="6"/>
        <v>420</v>
      </c>
      <c r="C424" s="771"/>
      <c r="D424" s="1932"/>
      <c r="E424" s="661"/>
      <c r="F424" s="689"/>
      <c r="G424" s="664" t="s">
        <v>3345</v>
      </c>
      <c r="H424" s="2038"/>
      <c r="I424" s="664"/>
      <c r="J424" s="665" t="s">
        <v>3346</v>
      </c>
      <c r="K424" s="682"/>
      <c r="L424" s="712" t="s">
        <v>417</v>
      </c>
      <c r="M424" s="868"/>
      <c r="O424" s="640"/>
    </row>
    <row r="425" spans="2:15" ht="13.5" x14ac:dyDescent="0.4">
      <c r="B425" s="641">
        <f t="shared" si="6"/>
        <v>421</v>
      </c>
      <c r="C425" s="771"/>
      <c r="D425" s="1932"/>
      <c r="E425" s="661"/>
      <c r="F425" s="669"/>
      <c r="G425" s="664" t="s">
        <v>3347</v>
      </c>
      <c r="H425" s="2038"/>
      <c r="I425" s="664"/>
      <c r="J425" s="665" t="s">
        <v>3180</v>
      </c>
      <c r="K425" s="682"/>
      <c r="L425" s="712" t="s">
        <v>417</v>
      </c>
      <c r="M425" s="868"/>
      <c r="O425" s="640"/>
    </row>
    <row r="426" spans="2:15" ht="13.5" x14ac:dyDescent="0.4">
      <c r="B426" s="641">
        <f t="shared" si="6"/>
        <v>422</v>
      </c>
      <c r="C426" s="779"/>
      <c r="D426" s="643"/>
      <c r="E426" s="671"/>
      <c r="F426" s="672" t="s">
        <v>462</v>
      </c>
      <c r="G426" s="674"/>
      <c r="H426" s="1044"/>
      <c r="I426" s="1044"/>
      <c r="J426" s="869" t="s">
        <v>3348</v>
      </c>
      <c r="K426" s="870"/>
      <c r="L426" s="685" t="s">
        <v>3349</v>
      </c>
      <c r="M426" s="871" t="s">
        <v>446</v>
      </c>
      <c r="O426" s="640"/>
    </row>
    <row r="427" spans="2:15" s="624" customFormat="1" ht="13.5" x14ac:dyDescent="0.4">
      <c r="B427" s="641">
        <f t="shared" si="6"/>
        <v>423</v>
      </c>
      <c r="C427" s="649" t="s">
        <v>3350</v>
      </c>
      <c r="D427" s="2039"/>
      <c r="E427" s="2039"/>
      <c r="F427" s="2039"/>
      <c r="G427" s="2039"/>
      <c r="H427" s="2039"/>
      <c r="I427" s="2039"/>
      <c r="J427" s="813" t="s">
        <v>3351</v>
      </c>
      <c r="K427" s="863" t="s">
        <v>417</v>
      </c>
      <c r="L427" s="706" t="s">
        <v>417</v>
      </c>
      <c r="M427" s="822"/>
      <c r="O427" s="1932"/>
    </row>
    <row r="428" spans="2:15" ht="13.5" x14ac:dyDescent="0.4">
      <c r="B428" s="641">
        <f t="shared" si="6"/>
        <v>424</v>
      </c>
      <c r="C428" s="771"/>
      <c r="D428" s="650"/>
      <c r="E428" s="661"/>
      <c r="F428" s="655" t="s">
        <v>2993</v>
      </c>
      <c r="G428" s="864"/>
      <c r="H428" s="783"/>
      <c r="I428" s="655"/>
      <c r="J428" s="846" t="s">
        <v>3352</v>
      </c>
      <c r="K428" s="847"/>
      <c r="L428" s="658" t="s">
        <v>417</v>
      </c>
      <c r="M428" s="848"/>
      <c r="O428" s="640"/>
    </row>
    <row r="429" spans="2:15" ht="13.5" x14ac:dyDescent="0.4">
      <c r="B429" s="641">
        <f t="shared" si="6"/>
        <v>425</v>
      </c>
      <c r="C429" s="771"/>
      <c r="D429" s="650"/>
      <c r="E429" s="661"/>
      <c r="F429" s="664" t="s">
        <v>3046</v>
      </c>
      <c r="G429" s="781"/>
      <c r="H429" s="2038"/>
      <c r="I429" s="664"/>
      <c r="J429" s="665" t="s">
        <v>3353</v>
      </c>
      <c r="K429" s="872"/>
      <c r="L429" s="712" t="s">
        <v>425</v>
      </c>
      <c r="M429" s="825"/>
      <c r="O429" s="640"/>
    </row>
    <row r="430" spans="2:15" ht="13.5" x14ac:dyDescent="0.4">
      <c r="B430" s="641">
        <f t="shared" si="6"/>
        <v>426</v>
      </c>
      <c r="C430" s="771"/>
      <c r="D430" s="650"/>
      <c r="E430" s="826"/>
      <c r="F430" s="827" t="s">
        <v>3060</v>
      </c>
      <c r="G430" s="663" t="s">
        <v>3307</v>
      </c>
      <c r="H430" s="2038"/>
      <c r="I430" s="2038"/>
      <c r="J430" s="823" t="s">
        <v>3354</v>
      </c>
      <c r="K430" s="824"/>
      <c r="L430" s="712" t="s">
        <v>3355</v>
      </c>
      <c r="M430" s="825" t="s">
        <v>556</v>
      </c>
      <c r="O430" s="640"/>
    </row>
    <row r="431" spans="2:15" ht="13.5" x14ac:dyDescent="0.4">
      <c r="B431" s="641">
        <f t="shared" si="6"/>
        <v>427</v>
      </c>
      <c r="C431" s="771"/>
      <c r="D431" s="650"/>
      <c r="E431" s="661"/>
      <c r="F431" s="650" t="s">
        <v>3294</v>
      </c>
      <c r="G431" s="663" t="s">
        <v>3356</v>
      </c>
      <c r="H431" s="2038"/>
      <c r="I431" s="2038"/>
      <c r="J431" s="665" t="s">
        <v>3357</v>
      </c>
      <c r="K431" s="824"/>
      <c r="L431" s="712" t="s">
        <v>3264</v>
      </c>
      <c r="M431" s="825"/>
      <c r="O431" s="640"/>
    </row>
    <row r="432" spans="2:15" ht="13.5" x14ac:dyDescent="0.4">
      <c r="B432" s="641">
        <f t="shared" si="6"/>
        <v>428</v>
      </c>
      <c r="C432" s="771"/>
      <c r="D432" s="650"/>
      <c r="E432" s="661"/>
      <c r="F432" s="650"/>
      <c r="G432" s="745" t="s">
        <v>3358</v>
      </c>
      <c r="H432" s="827"/>
      <c r="I432" s="827"/>
      <c r="J432" s="665" t="s">
        <v>3359</v>
      </c>
      <c r="K432" s="824"/>
      <c r="L432" s="712" t="s">
        <v>3360</v>
      </c>
      <c r="M432" s="825"/>
      <c r="O432" s="640"/>
    </row>
    <row r="433" spans="2:15" ht="13.5" x14ac:dyDescent="0.4">
      <c r="B433" s="641">
        <f t="shared" si="6"/>
        <v>429</v>
      </c>
      <c r="C433" s="771"/>
      <c r="D433" s="650"/>
      <c r="E433" s="661"/>
      <c r="F433" s="650"/>
      <c r="G433" s="745" t="s">
        <v>3361</v>
      </c>
      <c r="H433" s="827"/>
      <c r="I433" s="827"/>
      <c r="J433" s="665" t="s">
        <v>2870</v>
      </c>
      <c r="K433" s="824"/>
      <c r="L433" s="712" t="s">
        <v>2868</v>
      </c>
      <c r="M433" s="825"/>
      <c r="O433" s="640"/>
    </row>
    <row r="434" spans="2:15" ht="16.5" x14ac:dyDescent="0.4">
      <c r="B434" s="641">
        <f t="shared" si="6"/>
        <v>430</v>
      </c>
      <c r="C434" s="771"/>
      <c r="D434" s="650"/>
      <c r="E434" s="661"/>
      <c r="F434" s="650"/>
      <c r="G434" s="745" t="s">
        <v>3362</v>
      </c>
      <c r="H434" s="827"/>
      <c r="I434" s="827"/>
      <c r="J434" s="665" t="s">
        <v>3363</v>
      </c>
      <c r="K434" s="824"/>
      <c r="L434" s="712" t="s">
        <v>3364</v>
      </c>
      <c r="M434" s="825"/>
      <c r="O434" s="640"/>
    </row>
    <row r="435" spans="2:15" ht="13.5" x14ac:dyDescent="0.4">
      <c r="B435" s="641">
        <f t="shared" si="6"/>
        <v>431</v>
      </c>
      <c r="C435" s="771"/>
      <c r="D435" s="650"/>
      <c r="E435" s="661"/>
      <c r="F435" s="650"/>
      <c r="G435" s="745" t="s">
        <v>3365</v>
      </c>
      <c r="H435" s="827"/>
      <c r="I435" s="827"/>
      <c r="J435" s="665" t="s">
        <v>3366</v>
      </c>
      <c r="K435" s="824"/>
      <c r="L435" s="712" t="s">
        <v>417</v>
      </c>
      <c r="M435" s="825"/>
      <c r="O435" s="640"/>
    </row>
    <row r="436" spans="2:15" ht="13.5" x14ac:dyDescent="0.4">
      <c r="B436" s="641">
        <f t="shared" si="6"/>
        <v>432</v>
      </c>
      <c r="C436" s="771"/>
      <c r="D436" s="650"/>
      <c r="E436" s="661"/>
      <c r="F436" s="650"/>
      <c r="G436" s="751" t="s">
        <v>3367</v>
      </c>
      <c r="H436" s="691" t="s">
        <v>3368</v>
      </c>
      <c r="I436" s="691"/>
      <c r="J436" s="665" t="s">
        <v>2753</v>
      </c>
      <c r="K436" s="824"/>
      <c r="L436" s="712" t="s">
        <v>417</v>
      </c>
      <c r="M436" s="825"/>
      <c r="O436" s="640"/>
    </row>
    <row r="437" spans="2:15" ht="13.5" x14ac:dyDescent="0.4">
      <c r="B437" s="641">
        <f t="shared" si="6"/>
        <v>433</v>
      </c>
      <c r="C437" s="771"/>
      <c r="D437" s="650"/>
      <c r="E437" s="661"/>
      <c r="F437" s="650"/>
      <c r="G437" s="752"/>
      <c r="H437" s="691" t="s">
        <v>3369</v>
      </c>
      <c r="I437" s="691"/>
      <c r="J437" s="665" t="s">
        <v>3370</v>
      </c>
      <c r="K437" s="824"/>
      <c r="L437" s="712" t="s">
        <v>417</v>
      </c>
      <c r="M437" s="825"/>
      <c r="O437" s="640"/>
    </row>
    <row r="438" spans="2:15" ht="13.5" x14ac:dyDescent="0.4">
      <c r="B438" s="641">
        <f t="shared" si="6"/>
        <v>434</v>
      </c>
      <c r="C438" s="771"/>
      <c r="D438" s="650"/>
      <c r="E438" s="661"/>
      <c r="F438" s="650"/>
      <c r="G438" s="745" t="s">
        <v>3371</v>
      </c>
      <c r="H438" s="827"/>
      <c r="I438" s="827"/>
      <c r="J438" s="665" t="s">
        <v>3372</v>
      </c>
      <c r="K438" s="753"/>
      <c r="L438" s="712" t="s">
        <v>417</v>
      </c>
      <c r="M438" s="825"/>
      <c r="O438" s="640"/>
    </row>
    <row r="439" spans="2:15" ht="27" x14ac:dyDescent="0.4">
      <c r="B439" s="641">
        <f t="shared" si="6"/>
        <v>435</v>
      </c>
      <c r="C439" s="779"/>
      <c r="D439" s="643"/>
      <c r="E439" s="671"/>
      <c r="F439" s="736" t="s">
        <v>3373</v>
      </c>
      <c r="G439" s="674"/>
      <c r="H439" s="1044"/>
      <c r="I439" s="1044"/>
      <c r="J439" s="675" t="s">
        <v>3374</v>
      </c>
      <c r="K439" s="873"/>
      <c r="L439" s="646" t="s">
        <v>417</v>
      </c>
      <c r="M439" s="721" t="s">
        <v>423</v>
      </c>
      <c r="O439" s="640"/>
    </row>
    <row r="440" spans="2:15" s="624" customFormat="1" ht="13.5" x14ac:dyDescent="0.4">
      <c r="B440" s="641">
        <f t="shared" si="6"/>
        <v>436</v>
      </c>
      <c r="C440" s="649" t="s">
        <v>3375</v>
      </c>
      <c r="D440" s="2039"/>
      <c r="E440" s="2039"/>
      <c r="F440" s="2039"/>
      <c r="G440" s="2039"/>
      <c r="H440" s="2039"/>
      <c r="I440" s="2039"/>
      <c r="J440" s="813" t="s">
        <v>3065</v>
      </c>
      <c r="K440" s="863" t="s">
        <v>417</v>
      </c>
      <c r="L440" s="706" t="s">
        <v>417</v>
      </c>
      <c r="M440" s="822"/>
      <c r="O440" s="1932"/>
    </row>
    <row r="441" spans="2:15" ht="13.5" x14ac:dyDescent="0.4">
      <c r="B441" s="641">
        <f t="shared" si="6"/>
        <v>437</v>
      </c>
      <c r="C441" s="771"/>
      <c r="D441" s="650"/>
      <c r="E441" s="661"/>
      <c r="F441" s="655" t="s">
        <v>3066</v>
      </c>
      <c r="G441" s="864"/>
      <c r="H441" s="783"/>
      <c r="I441" s="655"/>
      <c r="J441" s="846" t="s">
        <v>3376</v>
      </c>
      <c r="K441" s="847"/>
      <c r="L441" s="658" t="s">
        <v>417</v>
      </c>
      <c r="M441" s="848"/>
      <c r="O441" s="640"/>
    </row>
    <row r="442" spans="2:15" ht="13.5" x14ac:dyDescent="0.4">
      <c r="B442" s="641">
        <f t="shared" si="6"/>
        <v>438</v>
      </c>
      <c r="C442" s="771"/>
      <c r="D442" s="650"/>
      <c r="E442" s="661"/>
      <c r="F442" s="664" t="s">
        <v>3046</v>
      </c>
      <c r="G442" s="781"/>
      <c r="H442" s="2038"/>
      <c r="I442" s="664"/>
      <c r="J442" s="665" t="s">
        <v>3377</v>
      </c>
      <c r="K442" s="872"/>
      <c r="L442" s="712" t="s">
        <v>421</v>
      </c>
      <c r="M442" s="825"/>
      <c r="O442" s="640"/>
    </row>
    <row r="443" spans="2:15" ht="13.5" x14ac:dyDescent="0.4">
      <c r="B443" s="641">
        <f t="shared" si="6"/>
        <v>439</v>
      </c>
      <c r="C443" s="771"/>
      <c r="D443" s="650"/>
      <c r="E443" s="826"/>
      <c r="F443" s="827" t="s">
        <v>3378</v>
      </c>
      <c r="G443" s="663" t="s">
        <v>564</v>
      </c>
      <c r="H443" s="2038"/>
      <c r="I443" s="2038"/>
      <c r="J443" s="823" t="s">
        <v>3379</v>
      </c>
      <c r="K443" s="824"/>
      <c r="L443" s="712" t="s">
        <v>3360</v>
      </c>
      <c r="M443" s="825"/>
      <c r="O443" s="640"/>
    </row>
    <row r="444" spans="2:15" ht="13.5" x14ac:dyDescent="0.4">
      <c r="B444" s="641">
        <f t="shared" si="6"/>
        <v>440</v>
      </c>
      <c r="C444" s="771"/>
      <c r="D444" s="650"/>
      <c r="E444" s="661"/>
      <c r="F444" s="650" t="s">
        <v>3075</v>
      </c>
      <c r="G444" s="663" t="s">
        <v>3380</v>
      </c>
      <c r="H444" s="827"/>
      <c r="I444" s="827"/>
      <c r="J444" s="823" t="s">
        <v>3263</v>
      </c>
      <c r="K444" s="824"/>
      <c r="L444" s="712" t="s">
        <v>3264</v>
      </c>
      <c r="M444" s="825"/>
      <c r="O444" s="640"/>
    </row>
    <row r="445" spans="2:15" ht="13.5" x14ac:dyDescent="0.4">
      <c r="B445" s="641">
        <f t="shared" si="6"/>
        <v>441</v>
      </c>
      <c r="C445" s="771"/>
      <c r="D445" s="650"/>
      <c r="E445" s="661"/>
      <c r="F445" s="650"/>
      <c r="G445" s="663" t="s">
        <v>3381</v>
      </c>
      <c r="H445" s="827"/>
      <c r="I445" s="691"/>
      <c r="J445" s="823" t="s">
        <v>3266</v>
      </c>
      <c r="K445" s="824"/>
      <c r="L445" s="712" t="s">
        <v>3264</v>
      </c>
      <c r="M445" s="825"/>
      <c r="O445" s="640"/>
    </row>
    <row r="446" spans="2:15" ht="13.5" x14ac:dyDescent="0.4">
      <c r="B446" s="641">
        <f t="shared" si="6"/>
        <v>442</v>
      </c>
      <c r="C446" s="771"/>
      <c r="D446" s="650"/>
      <c r="E446" s="661"/>
      <c r="F446" s="650"/>
      <c r="G446" s="663" t="s">
        <v>3382</v>
      </c>
      <c r="H446" s="827"/>
      <c r="I446" s="691"/>
      <c r="J446" s="823" t="s">
        <v>3383</v>
      </c>
      <c r="K446" s="824"/>
      <c r="L446" s="712" t="s">
        <v>3384</v>
      </c>
      <c r="M446" s="825"/>
      <c r="O446" s="640"/>
    </row>
    <row r="447" spans="2:15" ht="13.5" x14ac:dyDescent="0.4">
      <c r="B447" s="641">
        <f t="shared" si="6"/>
        <v>443</v>
      </c>
      <c r="C447" s="771"/>
      <c r="D447" s="650"/>
      <c r="E447" s="661"/>
      <c r="F447" s="650"/>
      <c r="G447" s="663" t="s">
        <v>565</v>
      </c>
      <c r="H447" s="827"/>
      <c r="I447" s="691"/>
      <c r="J447" s="823" t="s">
        <v>3338</v>
      </c>
      <c r="K447" s="824"/>
      <c r="L447" s="712" t="s">
        <v>3385</v>
      </c>
      <c r="M447" s="825"/>
      <c r="O447" s="640"/>
    </row>
    <row r="448" spans="2:15" ht="13.5" x14ac:dyDescent="0.4">
      <c r="B448" s="641">
        <f t="shared" si="6"/>
        <v>444</v>
      </c>
      <c r="C448" s="771"/>
      <c r="D448" s="650"/>
      <c r="E448" s="661"/>
      <c r="F448" s="650"/>
      <c r="G448" s="663" t="s">
        <v>566</v>
      </c>
      <c r="H448" s="827"/>
      <c r="I448" s="691"/>
      <c r="J448" s="823" t="s">
        <v>3266</v>
      </c>
      <c r="K448" s="824"/>
      <c r="L448" s="712" t="s">
        <v>3264</v>
      </c>
      <c r="M448" s="825"/>
      <c r="O448" s="640"/>
    </row>
    <row r="449" spans="2:15" ht="13.5" x14ac:dyDescent="0.4">
      <c r="B449" s="641">
        <f t="shared" si="6"/>
        <v>445</v>
      </c>
      <c r="C449" s="771"/>
      <c r="D449" s="650"/>
      <c r="E449" s="661"/>
      <c r="F449" s="650"/>
      <c r="G449" s="715" t="s">
        <v>3386</v>
      </c>
      <c r="H449" s="2036" t="s">
        <v>3387</v>
      </c>
      <c r="I449" s="2038"/>
      <c r="J449" s="823" t="s">
        <v>560</v>
      </c>
      <c r="K449" s="824"/>
      <c r="L449" s="712" t="s">
        <v>417</v>
      </c>
      <c r="M449" s="825"/>
      <c r="O449" s="640"/>
    </row>
    <row r="450" spans="2:15" ht="13.5" x14ac:dyDescent="0.4">
      <c r="B450" s="641">
        <f t="shared" si="6"/>
        <v>446</v>
      </c>
      <c r="C450" s="771"/>
      <c r="D450" s="650"/>
      <c r="E450" s="661"/>
      <c r="F450" s="650"/>
      <c r="G450" s="745" t="s">
        <v>567</v>
      </c>
      <c r="H450" s="827"/>
      <c r="I450" s="691"/>
      <c r="J450" s="823" t="s">
        <v>3388</v>
      </c>
      <c r="K450" s="824"/>
      <c r="L450" s="712" t="s">
        <v>3278</v>
      </c>
      <c r="M450" s="825"/>
      <c r="O450" s="640"/>
    </row>
    <row r="451" spans="2:15" ht="13.5" x14ac:dyDescent="0.4">
      <c r="B451" s="641">
        <f t="shared" si="6"/>
        <v>447</v>
      </c>
      <c r="C451" s="771"/>
      <c r="D451" s="650"/>
      <c r="E451" s="661"/>
      <c r="F451" s="672" t="s">
        <v>3389</v>
      </c>
      <c r="G451" s="664"/>
      <c r="H451" s="827"/>
      <c r="I451" s="827"/>
      <c r="J451" s="665" t="s">
        <v>3390</v>
      </c>
      <c r="K451" s="753"/>
      <c r="L451" s="712" t="s">
        <v>417</v>
      </c>
      <c r="M451" s="825" t="s">
        <v>446</v>
      </c>
      <c r="O451" s="640"/>
    </row>
    <row r="452" spans="2:15" s="624" customFormat="1" ht="13.5" x14ac:dyDescent="0.4">
      <c r="B452" s="641">
        <f t="shared" si="6"/>
        <v>448</v>
      </c>
      <c r="C452" s="649" t="s">
        <v>3391</v>
      </c>
      <c r="D452" s="2039"/>
      <c r="E452" s="2039"/>
      <c r="F452" s="2039"/>
      <c r="G452" s="2039"/>
      <c r="H452" s="2039"/>
      <c r="I452" s="2039"/>
      <c r="J452" s="813" t="s">
        <v>3065</v>
      </c>
      <c r="K452" s="863" t="s">
        <v>417</v>
      </c>
      <c r="L452" s="706" t="s">
        <v>417</v>
      </c>
      <c r="M452" s="822"/>
      <c r="O452" s="1932"/>
    </row>
    <row r="453" spans="2:15" ht="13.5" x14ac:dyDescent="0.4">
      <c r="B453" s="641">
        <f t="shared" si="6"/>
        <v>449</v>
      </c>
      <c r="C453" s="771"/>
      <c r="D453" s="650"/>
      <c r="E453" s="661"/>
      <c r="F453" s="655" t="s">
        <v>3066</v>
      </c>
      <c r="G453" s="864"/>
      <c r="H453" s="783"/>
      <c r="I453" s="655"/>
      <c r="J453" s="846" t="s">
        <v>3180</v>
      </c>
      <c r="K453" s="847"/>
      <c r="L453" s="658" t="s">
        <v>417</v>
      </c>
      <c r="M453" s="848"/>
      <c r="O453" s="640"/>
    </row>
    <row r="454" spans="2:15" ht="13.5" x14ac:dyDescent="0.4">
      <c r="B454" s="641">
        <f t="shared" si="6"/>
        <v>450</v>
      </c>
      <c r="C454" s="771"/>
      <c r="D454" s="650"/>
      <c r="E454" s="661"/>
      <c r="F454" s="664" t="s">
        <v>3046</v>
      </c>
      <c r="G454" s="781"/>
      <c r="H454" s="2038"/>
      <c r="I454" s="664"/>
      <c r="J454" s="665" t="s">
        <v>3392</v>
      </c>
      <c r="K454" s="872"/>
      <c r="L454" s="712" t="s">
        <v>425</v>
      </c>
      <c r="M454" s="825"/>
      <c r="O454" s="640"/>
    </row>
    <row r="455" spans="2:15" ht="13.5" x14ac:dyDescent="0.4">
      <c r="B455" s="641">
        <f t="shared" ref="B455:B518" si="7">B454+1</f>
        <v>451</v>
      </c>
      <c r="C455" s="771"/>
      <c r="D455" s="650"/>
      <c r="E455" s="826"/>
      <c r="F455" s="827" t="s">
        <v>3017</v>
      </c>
      <c r="G455" s="663" t="s">
        <v>3393</v>
      </c>
      <c r="H455" s="2038"/>
      <c r="I455" s="2038"/>
      <c r="J455" s="823" t="s">
        <v>3394</v>
      </c>
      <c r="K455" s="824"/>
      <c r="L455" s="712" t="s">
        <v>3395</v>
      </c>
      <c r="M455" s="825"/>
      <c r="O455" s="640"/>
    </row>
    <row r="456" spans="2:15" ht="13.5" x14ac:dyDescent="0.4">
      <c r="B456" s="641">
        <f t="shared" si="7"/>
        <v>452</v>
      </c>
      <c r="C456" s="771"/>
      <c r="D456" s="650"/>
      <c r="E456" s="661"/>
      <c r="F456" s="650" t="s">
        <v>3075</v>
      </c>
      <c r="G456" s="745" t="s">
        <v>3396</v>
      </c>
      <c r="H456" s="827"/>
      <c r="I456" s="827"/>
      <c r="J456" s="665" t="s">
        <v>3335</v>
      </c>
      <c r="K456" s="824"/>
      <c r="L456" s="712" t="s">
        <v>3336</v>
      </c>
      <c r="M456" s="825"/>
      <c r="O456" s="640"/>
    </row>
    <row r="457" spans="2:15" ht="13.5" x14ac:dyDescent="0.4">
      <c r="B457" s="641">
        <f t="shared" si="7"/>
        <v>453</v>
      </c>
      <c r="C457" s="771"/>
      <c r="D457" s="650"/>
      <c r="E457" s="661"/>
      <c r="F457" s="650"/>
      <c r="G457" s="745" t="s">
        <v>3397</v>
      </c>
      <c r="H457" s="827"/>
      <c r="I457" s="827"/>
      <c r="J457" s="665" t="s">
        <v>3263</v>
      </c>
      <c r="K457" s="824"/>
      <c r="L457" s="712" t="s">
        <v>3398</v>
      </c>
      <c r="M457" s="825"/>
      <c r="O457" s="640"/>
    </row>
    <row r="458" spans="2:15" ht="13.5" x14ac:dyDescent="0.4">
      <c r="B458" s="641">
        <f t="shared" si="7"/>
        <v>454</v>
      </c>
      <c r="C458" s="771"/>
      <c r="D458" s="650"/>
      <c r="E458" s="661"/>
      <c r="F458" s="650"/>
      <c r="G458" s="751" t="s">
        <v>3367</v>
      </c>
      <c r="H458" s="827" t="s">
        <v>3399</v>
      </c>
      <c r="I458" s="827"/>
      <c r="J458" s="665" t="s">
        <v>3304</v>
      </c>
      <c r="K458" s="824"/>
      <c r="L458" s="712" t="s">
        <v>417</v>
      </c>
      <c r="M458" s="825"/>
      <c r="O458" s="640"/>
    </row>
    <row r="459" spans="2:15" ht="13.5" x14ac:dyDescent="0.4">
      <c r="B459" s="641">
        <f t="shared" si="7"/>
        <v>455</v>
      </c>
      <c r="C459" s="771"/>
      <c r="D459" s="650"/>
      <c r="E459" s="661"/>
      <c r="F459" s="650"/>
      <c r="G459" s="766"/>
      <c r="H459" s="827" t="s">
        <v>3400</v>
      </c>
      <c r="I459" s="691"/>
      <c r="J459" s="665" t="s">
        <v>2753</v>
      </c>
      <c r="K459" s="824"/>
      <c r="L459" s="712" t="s">
        <v>417</v>
      </c>
      <c r="M459" s="825"/>
      <c r="O459" s="640"/>
    </row>
    <row r="460" spans="2:15" ht="13.5" x14ac:dyDescent="0.4">
      <c r="B460" s="641">
        <f t="shared" si="7"/>
        <v>456</v>
      </c>
      <c r="C460" s="771"/>
      <c r="D460" s="650"/>
      <c r="E460" s="661"/>
      <c r="F460" s="650"/>
      <c r="G460" s="766"/>
      <c r="H460" s="827" t="s">
        <v>3401</v>
      </c>
      <c r="I460" s="691"/>
      <c r="J460" s="665" t="s">
        <v>2753</v>
      </c>
      <c r="K460" s="824"/>
      <c r="L460" s="712" t="s">
        <v>417</v>
      </c>
      <c r="M460" s="825"/>
      <c r="O460" s="640"/>
    </row>
    <row r="461" spans="2:15" ht="13.5" x14ac:dyDescent="0.4">
      <c r="B461" s="641">
        <f t="shared" si="7"/>
        <v>457</v>
      </c>
      <c r="C461" s="771"/>
      <c r="D461" s="650"/>
      <c r="E461" s="661"/>
      <c r="F461" s="650"/>
      <c r="G461" s="745" t="s">
        <v>3321</v>
      </c>
      <c r="H461" s="827"/>
      <c r="I461" s="691"/>
      <c r="J461" s="665" t="s">
        <v>3233</v>
      </c>
      <c r="K461" s="824" t="s">
        <v>2979</v>
      </c>
      <c r="L461" s="712" t="s">
        <v>417</v>
      </c>
      <c r="M461" s="825"/>
      <c r="O461" s="640"/>
    </row>
    <row r="462" spans="2:15" ht="13.5" x14ac:dyDescent="0.4">
      <c r="B462" s="641">
        <f t="shared" si="7"/>
        <v>458</v>
      </c>
      <c r="C462" s="771"/>
      <c r="D462" s="650"/>
      <c r="E462" s="661"/>
      <c r="F462" s="650"/>
      <c r="G462" s="663" t="s">
        <v>3323</v>
      </c>
      <c r="H462" s="827"/>
      <c r="I462" s="827"/>
      <c r="J462" s="665" t="s">
        <v>3402</v>
      </c>
      <c r="K462" s="753"/>
      <c r="L462" s="712" t="s">
        <v>417</v>
      </c>
      <c r="M462" s="825"/>
      <c r="O462" s="640"/>
    </row>
    <row r="463" spans="2:15" ht="13.5" x14ac:dyDescent="0.4">
      <c r="B463" s="641">
        <f t="shared" si="7"/>
        <v>459</v>
      </c>
      <c r="C463" s="771"/>
      <c r="D463" s="650"/>
      <c r="E463" s="661"/>
      <c r="F463" s="650"/>
      <c r="G463" s="663" t="s">
        <v>3347</v>
      </c>
      <c r="H463" s="827"/>
      <c r="I463" s="827"/>
      <c r="J463" s="665" t="s">
        <v>560</v>
      </c>
      <c r="K463" s="753"/>
      <c r="L463" s="712" t="s">
        <v>417</v>
      </c>
      <c r="M463" s="825"/>
      <c r="O463" s="640"/>
    </row>
    <row r="464" spans="2:15" ht="27" customHeight="1" x14ac:dyDescent="0.4">
      <c r="B464" s="641">
        <f t="shared" si="7"/>
        <v>460</v>
      </c>
      <c r="C464" s="771"/>
      <c r="D464" s="650"/>
      <c r="E464" s="661"/>
      <c r="F464" s="672" t="s">
        <v>3373</v>
      </c>
      <c r="G464" s="664"/>
      <c r="H464" s="827"/>
      <c r="I464" s="827"/>
      <c r="J464" s="665" t="s">
        <v>3348</v>
      </c>
      <c r="K464" s="753"/>
      <c r="L464" s="712" t="s">
        <v>417</v>
      </c>
      <c r="M464" s="825" t="s">
        <v>446</v>
      </c>
      <c r="O464" s="640"/>
    </row>
    <row r="465" spans="2:15" s="624" customFormat="1" ht="13.5" x14ac:dyDescent="0.4">
      <c r="B465" s="641">
        <f t="shared" si="7"/>
        <v>461</v>
      </c>
      <c r="C465" s="649" t="s">
        <v>3403</v>
      </c>
      <c r="D465" s="2039"/>
      <c r="E465" s="2039"/>
      <c r="F465" s="2039"/>
      <c r="G465" s="2039"/>
      <c r="H465" s="2039"/>
      <c r="I465" s="2039"/>
      <c r="J465" s="813" t="s">
        <v>3216</v>
      </c>
      <c r="K465" s="863" t="s">
        <v>417</v>
      </c>
      <c r="L465" s="706" t="s">
        <v>417</v>
      </c>
      <c r="M465" s="822"/>
      <c r="O465" s="1932"/>
    </row>
    <row r="466" spans="2:15" s="624" customFormat="1" ht="13.5" x14ac:dyDescent="0.4">
      <c r="B466" s="641">
        <f t="shared" si="7"/>
        <v>462</v>
      </c>
      <c r="C466" s="874"/>
      <c r="D466" s="677" t="s">
        <v>568</v>
      </c>
      <c r="E466" s="2039"/>
      <c r="F466" s="2039"/>
      <c r="G466" s="701"/>
      <c r="H466" s="2039"/>
      <c r="I466" s="2039"/>
      <c r="J466" s="813" t="s">
        <v>3065</v>
      </c>
      <c r="K466" s="863" t="s">
        <v>417</v>
      </c>
      <c r="L466" s="706" t="s">
        <v>417</v>
      </c>
      <c r="M466" s="822"/>
      <c r="O466" s="1932"/>
    </row>
    <row r="467" spans="2:15" ht="13.5" x14ac:dyDescent="0.4">
      <c r="B467" s="641">
        <f t="shared" si="7"/>
        <v>463</v>
      </c>
      <c r="C467" s="874"/>
      <c r="D467" s="660"/>
      <c r="E467" s="661"/>
      <c r="F467" s="679" t="s">
        <v>3046</v>
      </c>
      <c r="G467" s="864"/>
      <c r="H467" s="655"/>
      <c r="I467" s="655"/>
      <c r="J467" s="656" t="s">
        <v>3404</v>
      </c>
      <c r="K467" s="875"/>
      <c r="L467" s="658" t="s">
        <v>472</v>
      </c>
      <c r="M467" s="848"/>
      <c r="O467" s="640"/>
    </row>
    <row r="468" spans="2:15" ht="13.5" x14ac:dyDescent="0.4">
      <c r="B468" s="641">
        <f t="shared" si="7"/>
        <v>464</v>
      </c>
      <c r="C468" s="874"/>
      <c r="D468" s="660"/>
      <c r="E468" s="661"/>
      <c r="F468" s="691" t="s">
        <v>3017</v>
      </c>
      <c r="G468" s="663" t="s">
        <v>3405</v>
      </c>
      <c r="H468" s="664"/>
      <c r="I468" s="664"/>
      <c r="J468" s="823" t="s">
        <v>3251</v>
      </c>
      <c r="K468" s="824"/>
      <c r="L468" s="712" t="s">
        <v>417</v>
      </c>
      <c r="M468" s="825"/>
      <c r="O468" s="640"/>
    </row>
    <row r="469" spans="2:15" ht="13.5" x14ac:dyDescent="0.4">
      <c r="B469" s="641">
        <f t="shared" si="7"/>
        <v>465</v>
      </c>
      <c r="C469" s="874"/>
      <c r="D469" s="660"/>
      <c r="E469" s="661"/>
      <c r="F469" s="650"/>
      <c r="G469" s="751" t="s">
        <v>3406</v>
      </c>
      <c r="H469" s="664" t="s">
        <v>3407</v>
      </c>
      <c r="I469" s="664"/>
      <c r="J469" s="665" t="s">
        <v>2753</v>
      </c>
      <c r="K469" s="824"/>
      <c r="L469" s="712" t="s">
        <v>417</v>
      </c>
      <c r="M469" s="825"/>
      <c r="O469" s="640"/>
    </row>
    <row r="470" spans="2:15" ht="13.5" x14ac:dyDescent="0.4">
      <c r="B470" s="641">
        <f t="shared" si="7"/>
        <v>466</v>
      </c>
      <c r="C470" s="874"/>
      <c r="D470" s="660"/>
      <c r="E470" s="661"/>
      <c r="F470" s="650"/>
      <c r="G470" s="766"/>
      <c r="H470" s="986" t="s">
        <v>3408</v>
      </c>
      <c r="I470" s="756"/>
      <c r="J470" s="665" t="s">
        <v>3409</v>
      </c>
      <c r="K470" s="682"/>
      <c r="L470" s="712" t="s">
        <v>3410</v>
      </c>
      <c r="M470" s="825"/>
      <c r="O470" s="640"/>
    </row>
    <row r="471" spans="2:15" ht="13.5" x14ac:dyDescent="0.4">
      <c r="B471" s="641">
        <f t="shared" si="7"/>
        <v>467</v>
      </c>
      <c r="C471" s="874"/>
      <c r="D471" s="660"/>
      <c r="E471" s="661"/>
      <c r="F471" s="650"/>
      <c r="G471" s="752"/>
      <c r="H471" s="1018"/>
      <c r="I471" s="757"/>
      <c r="J471" s="665" t="s">
        <v>3411</v>
      </c>
      <c r="K471" s="682"/>
      <c r="L471" s="712" t="s">
        <v>447</v>
      </c>
      <c r="M471" s="825"/>
      <c r="O471" s="640"/>
    </row>
    <row r="472" spans="2:15" ht="13.5" x14ac:dyDescent="0.4">
      <c r="B472" s="641">
        <f t="shared" si="7"/>
        <v>468</v>
      </c>
      <c r="C472" s="874"/>
      <c r="D472" s="660"/>
      <c r="E472" s="661"/>
      <c r="F472" s="650"/>
      <c r="G472" s="751" t="s">
        <v>3412</v>
      </c>
      <c r="H472" s="691" t="s">
        <v>3413</v>
      </c>
      <c r="I472" s="691"/>
      <c r="J472" s="665" t="s">
        <v>3414</v>
      </c>
      <c r="K472" s="824"/>
      <c r="L472" s="712" t="s">
        <v>417</v>
      </c>
      <c r="M472" s="825"/>
      <c r="O472" s="640"/>
    </row>
    <row r="473" spans="2:15" ht="13.5" x14ac:dyDescent="0.4">
      <c r="B473" s="641">
        <f t="shared" si="7"/>
        <v>469</v>
      </c>
      <c r="C473" s="874"/>
      <c r="D473" s="660"/>
      <c r="E473" s="661"/>
      <c r="F473" s="650"/>
      <c r="G473" s="766"/>
      <c r="H473" s="691" t="s">
        <v>3415</v>
      </c>
      <c r="I473" s="691"/>
      <c r="J473" s="665" t="s">
        <v>3416</v>
      </c>
      <c r="K473" s="824"/>
      <c r="L473" s="712" t="s">
        <v>421</v>
      </c>
      <c r="M473" s="825"/>
      <c r="O473" s="640"/>
    </row>
    <row r="474" spans="2:15" ht="13.5" x14ac:dyDescent="0.4">
      <c r="B474" s="641">
        <f t="shared" si="7"/>
        <v>470</v>
      </c>
      <c r="C474" s="874"/>
      <c r="D474" s="660"/>
      <c r="E474" s="661"/>
      <c r="F474" s="650"/>
      <c r="G474" s="766"/>
      <c r="H474" s="691" t="s">
        <v>3417</v>
      </c>
      <c r="I474" s="691"/>
      <c r="J474" s="665" t="s">
        <v>3418</v>
      </c>
      <c r="K474" s="824"/>
      <c r="L474" s="712" t="s">
        <v>3419</v>
      </c>
      <c r="M474" s="825"/>
      <c r="O474" s="640"/>
    </row>
    <row r="475" spans="2:15" ht="13.5" x14ac:dyDescent="0.4">
      <c r="B475" s="641">
        <f t="shared" si="7"/>
        <v>471</v>
      </c>
      <c r="C475" s="874"/>
      <c r="D475" s="660"/>
      <c r="E475" s="661"/>
      <c r="F475" s="650"/>
      <c r="G475" s="766"/>
      <c r="H475" s="691" t="s">
        <v>3420</v>
      </c>
      <c r="I475" s="691"/>
      <c r="J475" s="665" t="s">
        <v>3421</v>
      </c>
      <c r="K475" s="824"/>
      <c r="L475" s="712" t="s">
        <v>3422</v>
      </c>
      <c r="M475" s="825" t="s">
        <v>556</v>
      </c>
      <c r="O475" s="640"/>
    </row>
    <row r="476" spans="2:15" ht="13.5" x14ac:dyDescent="0.4">
      <c r="B476" s="641">
        <f t="shared" si="7"/>
        <v>472</v>
      </c>
      <c r="C476" s="874"/>
      <c r="D476" s="660"/>
      <c r="E476" s="661"/>
      <c r="F476" s="650"/>
      <c r="G476" s="752"/>
      <c r="H476" s="691" t="s">
        <v>3423</v>
      </c>
      <c r="I476" s="691"/>
      <c r="J476" s="665" t="s">
        <v>3424</v>
      </c>
      <c r="K476" s="824"/>
      <c r="L476" s="712" t="s">
        <v>417</v>
      </c>
      <c r="M476" s="825"/>
      <c r="O476" s="640"/>
    </row>
    <row r="477" spans="2:15" ht="13.5" x14ac:dyDescent="0.4">
      <c r="B477" s="641">
        <f t="shared" si="7"/>
        <v>473</v>
      </c>
      <c r="C477" s="819"/>
      <c r="D477" s="670"/>
      <c r="E477" s="671"/>
      <c r="F477" s="672" t="s">
        <v>3373</v>
      </c>
      <c r="G477" s="674"/>
      <c r="H477" s="674"/>
      <c r="I477" s="674"/>
      <c r="J477" s="876" t="s">
        <v>3425</v>
      </c>
      <c r="K477" s="873"/>
      <c r="L477" s="646" t="s">
        <v>417</v>
      </c>
      <c r="M477" s="877" t="s">
        <v>423</v>
      </c>
      <c r="O477" s="640"/>
    </row>
    <row r="478" spans="2:15" s="624" customFormat="1" ht="13.5" x14ac:dyDescent="0.4">
      <c r="B478" s="641">
        <f t="shared" si="7"/>
        <v>474</v>
      </c>
      <c r="C478" s="653"/>
      <c r="D478" s="677" t="s">
        <v>3426</v>
      </c>
      <c r="E478" s="2039"/>
      <c r="F478" s="2039"/>
      <c r="G478" s="2039"/>
      <c r="H478" s="2039"/>
      <c r="I478" s="2039"/>
      <c r="J478" s="813" t="s">
        <v>3216</v>
      </c>
      <c r="K478" s="863" t="s">
        <v>417</v>
      </c>
      <c r="L478" s="706" t="s">
        <v>417</v>
      </c>
      <c r="M478" s="822"/>
      <c r="O478" s="1932"/>
    </row>
    <row r="479" spans="2:15" ht="13.5" x14ac:dyDescent="0.4">
      <c r="B479" s="641">
        <f t="shared" si="7"/>
        <v>475</v>
      </c>
      <c r="C479" s="874"/>
      <c r="D479" s="660"/>
      <c r="E479" s="661"/>
      <c r="F479" s="679" t="s">
        <v>2863</v>
      </c>
      <c r="G479" s="864"/>
      <c r="H479" s="655"/>
      <c r="I479" s="655"/>
      <c r="J479" s="656" t="s">
        <v>3427</v>
      </c>
      <c r="K479" s="875"/>
      <c r="L479" s="658" t="s">
        <v>472</v>
      </c>
      <c r="M479" s="848"/>
      <c r="O479" s="640"/>
    </row>
    <row r="480" spans="2:15" ht="13.5" x14ac:dyDescent="0.4">
      <c r="B480" s="641">
        <f t="shared" si="7"/>
        <v>476</v>
      </c>
      <c r="C480" s="874"/>
      <c r="D480" s="660"/>
      <c r="E480" s="661"/>
      <c r="F480" s="691" t="s">
        <v>3060</v>
      </c>
      <c r="G480" s="663" t="s">
        <v>3428</v>
      </c>
      <c r="H480" s="664"/>
      <c r="I480" s="664"/>
      <c r="J480" s="823" t="s">
        <v>3251</v>
      </c>
      <c r="K480" s="824"/>
      <c r="L480" s="712" t="s">
        <v>417</v>
      </c>
      <c r="M480" s="825"/>
      <c r="O480" s="640"/>
    </row>
    <row r="481" spans="2:15" ht="13.5" x14ac:dyDescent="0.4">
      <c r="B481" s="641">
        <f t="shared" si="7"/>
        <v>477</v>
      </c>
      <c r="C481" s="874"/>
      <c r="D481" s="660"/>
      <c r="E481" s="661"/>
      <c r="F481" s="650"/>
      <c r="G481" s="751" t="s">
        <v>3406</v>
      </c>
      <c r="H481" s="664" t="s">
        <v>3429</v>
      </c>
      <c r="I481" s="664"/>
      <c r="J481" s="665" t="s">
        <v>3180</v>
      </c>
      <c r="K481" s="824"/>
      <c r="L481" s="712" t="s">
        <v>417</v>
      </c>
      <c r="M481" s="825"/>
      <c r="O481" s="640"/>
    </row>
    <row r="482" spans="2:15" ht="13.5" x14ac:dyDescent="0.4">
      <c r="B482" s="641">
        <f t="shared" si="7"/>
        <v>478</v>
      </c>
      <c r="C482" s="874"/>
      <c r="D482" s="660"/>
      <c r="E482" s="661"/>
      <c r="F482" s="650"/>
      <c r="G482" s="766"/>
      <c r="H482" s="986" t="s">
        <v>3408</v>
      </c>
      <c r="I482" s="756"/>
      <c r="J482" s="665" t="s">
        <v>3430</v>
      </c>
      <c r="K482" s="682"/>
      <c r="L482" s="712" t="s">
        <v>3431</v>
      </c>
      <c r="M482" s="825"/>
      <c r="O482" s="640"/>
    </row>
    <row r="483" spans="2:15" ht="13.5" x14ac:dyDescent="0.4">
      <c r="B483" s="641">
        <f t="shared" si="7"/>
        <v>479</v>
      </c>
      <c r="C483" s="874"/>
      <c r="D483" s="660"/>
      <c r="E483" s="661"/>
      <c r="F483" s="650"/>
      <c r="G483" s="752"/>
      <c r="H483" s="1018"/>
      <c r="I483" s="757"/>
      <c r="J483" s="665" t="s">
        <v>3432</v>
      </c>
      <c r="K483" s="682"/>
      <c r="L483" s="712" t="s">
        <v>447</v>
      </c>
      <c r="M483" s="825"/>
      <c r="O483" s="640"/>
    </row>
    <row r="484" spans="2:15" ht="13.5" x14ac:dyDescent="0.4">
      <c r="B484" s="641">
        <f t="shared" si="7"/>
        <v>480</v>
      </c>
      <c r="C484" s="874"/>
      <c r="D484" s="660"/>
      <c r="E484" s="661"/>
      <c r="F484" s="650"/>
      <c r="G484" s="751" t="s">
        <v>3433</v>
      </c>
      <c r="H484" s="691" t="s">
        <v>3434</v>
      </c>
      <c r="I484" s="691"/>
      <c r="J484" s="665" t="s">
        <v>3435</v>
      </c>
      <c r="K484" s="824"/>
      <c r="L484" s="712" t="s">
        <v>417</v>
      </c>
      <c r="M484" s="825"/>
      <c r="O484" s="640"/>
    </row>
    <row r="485" spans="2:15" ht="13.5" x14ac:dyDescent="0.4">
      <c r="B485" s="641">
        <f t="shared" si="7"/>
        <v>481</v>
      </c>
      <c r="C485" s="874"/>
      <c r="D485" s="660"/>
      <c r="E485" s="661"/>
      <c r="F485" s="650"/>
      <c r="G485" s="766"/>
      <c r="H485" s="691" t="s">
        <v>3415</v>
      </c>
      <c r="I485" s="691"/>
      <c r="J485" s="665" t="s">
        <v>3416</v>
      </c>
      <c r="K485" s="824"/>
      <c r="L485" s="712" t="s">
        <v>421</v>
      </c>
      <c r="M485" s="825"/>
      <c r="O485" s="640"/>
    </row>
    <row r="486" spans="2:15" ht="13.5" x14ac:dyDescent="0.4">
      <c r="B486" s="641">
        <f t="shared" si="7"/>
        <v>482</v>
      </c>
      <c r="C486" s="874"/>
      <c r="D486" s="660"/>
      <c r="E486" s="661"/>
      <c r="F486" s="650"/>
      <c r="G486" s="766"/>
      <c r="H486" s="691" t="s">
        <v>3393</v>
      </c>
      <c r="I486" s="691"/>
      <c r="J486" s="665" t="s">
        <v>3436</v>
      </c>
      <c r="K486" s="824"/>
      <c r="L486" s="712" t="s">
        <v>3437</v>
      </c>
      <c r="M486" s="825"/>
      <c r="O486" s="640"/>
    </row>
    <row r="487" spans="2:15" ht="13.5" x14ac:dyDescent="0.4">
      <c r="B487" s="641">
        <f t="shared" si="7"/>
        <v>483</v>
      </c>
      <c r="C487" s="874"/>
      <c r="D487" s="660"/>
      <c r="E487" s="661"/>
      <c r="F487" s="650"/>
      <c r="G487" s="766"/>
      <c r="H487" s="691" t="s">
        <v>3420</v>
      </c>
      <c r="I487" s="691"/>
      <c r="J487" s="665" t="s">
        <v>3438</v>
      </c>
      <c r="K487" s="824"/>
      <c r="L487" s="712" t="s">
        <v>3439</v>
      </c>
      <c r="M487" s="825" t="s">
        <v>556</v>
      </c>
      <c r="O487" s="640"/>
    </row>
    <row r="488" spans="2:15" ht="13.5" x14ac:dyDescent="0.4">
      <c r="B488" s="641">
        <f t="shared" si="7"/>
        <v>484</v>
      </c>
      <c r="C488" s="874"/>
      <c r="D488" s="660"/>
      <c r="E488" s="661"/>
      <c r="F488" s="650"/>
      <c r="G488" s="752"/>
      <c r="H488" s="691" t="s">
        <v>3423</v>
      </c>
      <c r="I488" s="691"/>
      <c r="J488" s="665" t="s">
        <v>3440</v>
      </c>
      <c r="K488" s="824"/>
      <c r="L488" s="712" t="s">
        <v>417</v>
      </c>
      <c r="M488" s="825"/>
      <c r="O488" s="640"/>
    </row>
    <row r="489" spans="2:15" ht="13.5" x14ac:dyDescent="0.4">
      <c r="B489" s="641">
        <f t="shared" si="7"/>
        <v>485</v>
      </c>
      <c r="C489" s="819"/>
      <c r="D489" s="670"/>
      <c r="E489" s="671"/>
      <c r="F489" s="672" t="s">
        <v>3389</v>
      </c>
      <c r="G489" s="674"/>
      <c r="H489" s="674"/>
      <c r="I489" s="674"/>
      <c r="J489" s="878" t="s">
        <v>3425</v>
      </c>
      <c r="K489" s="873"/>
      <c r="L489" s="646" t="s">
        <v>417</v>
      </c>
      <c r="M489" s="877" t="s">
        <v>423</v>
      </c>
      <c r="O489" s="640"/>
    </row>
    <row r="490" spans="2:15" s="624" customFormat="1" ht="13.5" x14ac:dyDescent="0.4">
      <c r="B490" s="641">
        <f t="shared" si="7"/>
        <v>486</v>
      </c>
      <c r="C490" s="653"/>
      <c r="D490" s="677" t="s">
        <v>3441</v>
      </c>
      <c r="E490" s="2039"/>
      <c r="F490" s="2039"/>
      <c r="G490" s="2039"/>
      <c r="H490" s="2039"/>
      <c r="I490" s="2039"/>
      <c r="J490" s="813" t="s">
        <v>3198</v>
      </c>
      <c r="K490" s="863" t="s">
        <v>417</v>
      </c>
      <c r="L490" s="706" t="s">
        <v>417</v>
      </c>
      <c r="M490" s="822"/>
      <c r="O490" s="1932"/>
    </row>
    <row r="491" spans="2:15" ht="13.5" x14ac:dyDescent="0.4">
      <c r="B491" s="641">
        <f t="shared" si="7"/>
        <v>487</v>
      </c>
      <c r="C491" s="874"/>
      <c r="D491" s="660"/>
      <c r="E491" s="661"/>
      <c r="F491" s="679" t="s">
        <v>3305</v>
      </c>
      <c r="G491" s="864"/>
      <c r="H491" s="655"/>
      <c r="I491" s="655"/>
      <c r="J491" s="656" t="s">
        <v>3442</v>
      </c>
      <c r="K491" s="875"/>
      <c r="L491" s="658" t="s">
        <v>472</v>
      </c>
      <c r="M491" s="825"/>
      <c r="O491" s="640"/>
    </row>
    <row r="492" spans="2:15" ht="13.5" x14ac:dyDescent="0.4">
      <c r="B492" s="641">
        <f t="shared" si="7"/>
        <v>488</v>
      </c>
      <c r="C492" s="874"/>
      <c r="D492" s="660"/>
      <c r="E492" s="661"/>
      <c r="F492" s="691" t="s">
        <v>3443</v>
      </c>
      <c r="G492" s="663" t="s">
        <v>3405</v>
      </c>
      <c r="H492" s="664"/>
      <c r="I492" s="664"/>
      <c r="J492" s="823" t="s">
        <v>3444</v>
      </c>
      <c r="K492" s="824"/>
      <c r="L492" s="712" t="s">
        <v>417</v>
      </c>
      <c r="M492" s="825"/>
      <c r="O492" s="640"/>
    </row>
    <row r="493" spans="2:15" ht="13.5" x14ac:dyDescent="0.4">
      <c r="B493" s="641">
        <f t="shared" si="7"/>
        <v>489</v>
      </c>
      <c r="C493" s="874"/>
      <c r="D493" s="660"/>
      <c r="E493" s="661"/>
      <c r="F493" s="650"/>
      <c r="G493" s="751" t="s">
        <v>3406</v>
      </c>
      <c r="H493" s="664" t="s">
        <v>3429</v>
      </c>
      <c r="I493" s="664"/>
      <c r="J493" s="665" t="s">
        <v>2753</v>
      </c>
      <c r="K493" s="824"/>
      <c r="L493" s="712" t="s">
        <v>417</v>
      </c>
      <c r="M493" s="825"/>
      <c r="O493" s="640"/>
    </row>
    <row r="494" spans="2:15" ht="13.5" x14ac:dyDescent="0.4">
      <c r="B494" s="641">
        <f t="shared" si="7"/>
        <v>490</v>
      </c>
      <c r="C494" s="874"/>
      <c r="D494" s="660"/>
      <c r="E494" s="661"/>
      <c r="F494" s="650"/>
      <c r="G494" s="766"/>
      <c r="H494" s="986" t="s">
        <v>3408</v>
      </c>
      <c r="I494" s="756"/>
      <c r="J494" s="665" t="s">
        <v>3430</v>
      </c>
      <c r="K494" s="682"/>
      <c r="L494" s="712" t="s">
        <v>3445</v>
      </c>
      <c r="M494" s="825"/>
      <c r="O494" s="640"/>
    </row>
    <row r="495" spans="2:15" ht="13.5" x14ac:dyDescent="0.4">
      <c r="B495" s="641">
        <f t="shared" si="7"/>
        <v>491</v>
      </c>
      <c r="C495" s="874"/>
      <c r="D495" s="660"/>
      <c r="E495" s="661"/>
      <c r="F495" s="650"/>
      <c r="G495" s="752"/>
      <c r="H495" s="1018"/>
      <c r="I495" s="757"/>
      <c r="J495" s="665" t="s">
        <v>3411</v>
      </c>
      <c r="K495" s="682"/>
      <c r="L495" s="712" t="s">
        <v>447</v>
      </c>
      <c r="M495" s="825"/>
      <c r="O495" s="640"/>
    </row>
    <row r="496" spans="2:15" ht="13.5" x14ac:dyDescent="0.4">
      <c r="B496" s="641">
        <f t="shared" si="7"/>
        <v>492</v>
      </c>
      <c r="C496" s="874"/>
      <c r="D496" s="660"/>
      <c r="E496" s="661"/>
      <c r="F496" s="650"/>
      <c r="G496" s="751" t="s">
        <v>3433</v>
      </c>
      <c r="H496" s="691" t="s">
        <v>3446</v>
      </c>
      <c r="I496" s="691"/>
      <c r="J496" s="665" t="s">
        <v>3435</v>
      </c>
      <c r="K496" s="824"/>
      <c r="L496" s="712" t="s">
        <v>417</v>
      </c>
      <c r="M496" s="825"/>
      <c r="O496" s="640"/>
    </row>
    <row r="497" spans="2:15" ht="13.5" x14ac:dyDescent="0.4">
      <c r="B497" s="641">
        <f t="shared" si="7"/>
        <v>493</v>
      </c>
      <c r="C497" s="874"/>
      <c r="D497" s="660"/>
      <c r="E497" s="661"/>
      <c r="F497" s="650"/>
      <c r="G497" s="766"/>
      <c r="H497" s="691" t="s">
        <v>3447</v>
      </c>
      <c r="I497" s="691"/>
      <c r="J497" s="665" t="s">
        <v>3448</v>
      </c>
      <c r="K497" s="824"/>
      <c r="L497" s="712" t="s">
        <v>421</v>
      </c>
      <c r="M497" s="825"/>
      <c r="O497" s="640"/>
    </row>
    <row r="498" spans="2:15" ht="13.5" x14ac:dyDescent="0.4">
      <c r="B498" s="641">
        <f t="shared" si="7"/>
        <v>494</v>
      </c>
      <c r="C498" s="874"/>
      <c r="D498" s="660"/>
      <c r="E498" s="661"/>
      <c r="F498" s="650"/>
      <c r="G498" s="766"/>
      <c r="H498" s="691" t="s">
        <v>3449</v>
      </c>
      <c r="I498" s="691"/>
      <c r="J498" s="665" t="s">
        <v>3436</v>
      </c>
      <c r="K498" s="824"/>
      <c r="L498" s="712" t="s">
        <v>3419</v>
      </c>
      <c r="M498" s="825"/>
      <c r="O498" s="640"/>
    </row>
    <row r="499" spans="2:15" ht="13.5" x14ac:dyDescent="0.4">
      <c r="B499" s="641">
        <f t="shared" si="7"/>
        <v>495</v>
      </c>
      <c r="C499" s="874"/>
      <c r="D499" s="660"/>
      <c r="E499" s="661"/>
      <c r="F499" s="650"/>
      <c r="G499" s="766"/>
      <c r="H499" s="691" t="s">
        <v>3450</v>
      </c>
      <c r="I499" s="691"/>
      <c r="J499" s="665" t="s">
        <v>3421</v>
      </c>
      <c r="K499" s="824"/>
      <c r="L499" s="712" t="s">
        <v>3439</v>
      </c>
      <c r="M499" s="825" t="s">
        <v>556</v>
      </c>
      <c r="O499" s="640"/>
    </row>
    <row r="500" spans="2:15" ht="13.5" x14ac:dyDescent="0.4">
      <c r="B500" s="641">
        <f t="shared" si="7"/>
        <v>496</v>
      </c>
      <c r="C500" s="874"/>
      <c r="D500" s="660"/>
      <c r="E500" s="661"/>
      <c r="F500" s="650"/>
      <c r="G500" s="752"/>
      <c r="H500" s="691" t="s">
        <v>3423</v>
      </c>
      <c r="I500" s="691"/>
      <c r="J500" s="665" t="s">
        <v>3402</v>
      </c>
      <c r="K500" s="824"/>
      <c r="L500" s="712" t="s">
        <v>417</v>
      </c>
      <c r="M500" s="825"/>
      <c r="O500" s="640"/>
    </row>
    <row r="501" spans="2:15" ht="13.5" x14ac:dyDescent="0.4">
      <c r="B501" s="641">
        <f t="shared" si="7"/>
        <v>497</v>
      </c>
      <c r="C501" s="819"/>
      <c r="D501" s="670"/>
      <c r="E501" s="671"/>
      <c r="F501" s="672" t="s">
        <v>3373</v>
      </c>
      <c r="G501" s="674"/>
      <c r="H501" s="674"/>
      <c r="I501" s="674"/>
      <c r="J501" s="878" t="s">
        <v>3451</v>
      </c>
      <c r="K501" s="873"/>
      <c r="L501" s="646" t="s">
        <v>3452</v>
      </c>
      <c r="M501" s="853" t="s">
        <v>446</v>
      </c>
      <c r="O501" s="640"/>
    </row>
    <row r="502" spans="2:15" s="624" customFormat="1" ht="13.5" x14ac:dyDescent="0.4">
      <c r="B502" s="641">
        <f t="shared" si="7"/>
        <v>498</v>
      </c>
      <c r="C502" s="649" t="s">
        <v>3453</v>
      </c>
      <c r="D502" s="2039"/>
      <c r="E502" s="2039"/>
      <c r="F502" s="2039"/>
      <c r="G502" s="2039"/>
      <c r="H502" s="2039"/>
      <c r="I502" s="2039"/>
      <c r="J502" s="813" t="s">
        <v>3198</v>
      </c>
      <c r="K502" s="863" t="s">
        <v>417</v>
      </c>
      <c r="L502" s="706" t="s">
        <v>417</v>
      </c>
      <c r="M502" s="822"/>
      <c r="O502" s="1932"/>
    </row>
    <row r="503" spans="2:15" s="624" customFormat="1" ht="13.5" x14ac:dyDescent="0.4">
      <c r="B503" s="641">
        <f t="shared" si="7"/>
        <v>499</v>
      </c>
      <c r="C503" s="688"/>
      <c r="D503" s="677" t="s">
        <v>3454</v>
      </c>
      <c r="E503" s="2039"/>
      <c r="F503" s="2039"/>
      <c r="G503" s="2039"/>
      <c r="H503" s="2039"/>
      <c r="I503" s="2039"/>
      <c r="J503" s="934" t="s">
        <v>417</v>
      </c>
      <c r="K503" s="863" t="s">
        <v>417</v>
      </c>
      <c r="L503" s="706" t="s">
        <v>417</v>
      </c>
      <c r="M503" s="822"/>
      <c r="O503" s="1932"/>
    </row>
    <row r="504" spans="2:15" ht="13.5" x14ac:dyDescent="0.4">
      <c r="B504" s="641">
        <f t="shared" si="7"/>
        <v>500</v>
      </c>
      <c r="C504" s="874"/>
      <c r="D504" s="660"/>
      <c r="E504" s="661"/>
      <c r="F504" s="655" t="s">
        <v>3039</v>
      </c>
      <c r="G504" s="864"/>
      <c r="H504" s="655"/>
      <c r="I504" s="655"/>
      <c r="J504" s="846" t="s">
        <v>560</v>
      </c>
      <c r="K504" s="847"/>
      <c r="L504" s="658" t="s">
        <v>417</v>
      </c>
      <c r="M504" s="848"/>
      <c r="O504" s="640"/>
    </row>
    <row r="505" spans="2:15" ht="13.5" x14ac:dyDescent="0.4">
      <c r="B505" s="641">
        <f t="shared" si="7"/>
        <v>501</v>
      </c>
      <c r="C505" s="874"/>
      <c r="D505" s="660"/>
      <c r="E505" s="661"/>
      <c r="F505" s="664" t="s">
        <v>3305</v>
      </c>
      <c r="G505" s="781"/>
      <c r="H505" s="664"/>
      <c r="I505" s="664"/>
      <c r="J505" s="665" t="s">
        <v>3455</v>
      </c>
      <c r="K505" s="872"/>
      <c r="L505" s="712" t="s">
        <v>569</v>
      </c>
      <c r="M505" s="825"/>
      <c r="O505" s="640"/>
    </row>
    <row r="506" spans="2:15" ht="13.5" x14ac:dyDescent="0.4">
      <c r="B506" s="641">
        <f t="shared" si="7"/>
        <v>502</v>
      </c>
      <c r="C506" s="874"/>
      <c r="D506" s="660"/>
      <c r="E506" s="661"/>
      <c r="F506" s="691" t="s">
        <v>3456</v>
      </c>
      <c r="G506" s="3006" t="s">
        <v>3457</v>
      </c>
      <c r="H506" s="663" t="s">
        <v>3458</v>
      </c>
      <c r="I506" s="664"/>
      <c r="J506" s="823" t="s">
        <v>560</v>
      </c>
      <c r="K506" s="824"/>
      <c r="L506" s="712" t="s">
        <v>417</v>
      </c>
      <c r="M506" s="825"/>
      <c r="O506" s="640"/>
    </row>
    <row r="507" spans="2:15" ht="13.5" x14ac:dyDescent="0.4">
      <c r="B507" s="641">
        <f t="shared" si="7"/>
        <v>503</v>
      </c>
      <c r="C507" s="874"/>
      <c r="D507" s="660"/>
      <c r="E507" s="661"/>
      <c r="F507" s="2279"/>
      <c r="G507" s="3007"/>
      <c r="H507" s="751" t="s">
        <v>3459</v>
      </c>
      <c r="I507" s="741" t="s">
        <v>3460</v>
      </c>
      <c r="J507" s="823" t="s">
        <v>3461</v>
      </c>
      <c r="K507" s="824"/>
      <c r="L507" s="712" t="s">
        <v>417</v>
      </c>
      <c r="M507" s="825"/>
      <c r="O507" s="640"/>
    </row>
    <row r="508" spans="2:15" ht="13.5" x14ac:dyDescent="0.4">
      <c r="B508" s="641">
        <f t="shared" si="7"/>
        <v>504</v>
      </c>
      <c r="C508" s="874"/>
      <c r="D508" s="660"/>
      <c r="E508" s="661"/>
      <c r="F508" s="689"/>
      <c r="G508" s="3007"/>
      <c r="H508" s="766"/>
      <c r="I508" s="741" t="s">
        <v>3462</v>
      </c>
      <c r="J508" s="823" t="s">
        <v>3463</v>
      </c>
      <c r="K508" s="824"/>
      <c r="L508" s="712" t="s">
        <v>417</v>
      </c>
      <c r="M508" s="825"/>
      <c r="O508" s="640"/>
    </row>
    <row r="509" spans="2:15" ht="13.5" x14ac:dyDescent="0.4">
      <c r="B509" s="641">
        <f t="shared" si="7"/>
        <v>505</v>
      </c>
      <c r="C509" s="874"/>
      <c r="D509" s="660"/>
      <c r="E509" s="661"/>
      <c r="F509" s="689"/>
      <c r="G509" s="3007"/>
      <c r="H509" s="752"/>
      <c r="I509" s="741" t="s">
        <v>3464</v>
      </c>
      <c r="J509" s="665" t="s">
        <v>3463</v>
      </c>
      <c r="K509" s="824"/>
      <c r="L509" s="712" t="s">
        <v>417</v>
      </c>
      <c r="M509" s="825"/>
      <c r="O509" s="640"/>
    </row>
    <row r="510" spans="2:15" ht="13.5" x14ac:dyDescent="0.4">
      <c r="B510" s="641">
        <f t="shared" si="7"/>
        <v>506</v>
      </c>
      <c r="C510" s="874"/>
      <c r="D510" s="660"/>
      <c r="E510" s="661"/>
      <c r="F510" s="689"/>
      <c r="G510" s="2271"/>
      <c r="H510" s="751" t="s">
        <v>3465</v>
      </c>
      <c r="I510" s="1159" t="s">
        <v>3460</v>
      </c>
      <c r="J510" s="692" t="s">
        <v>3466</v>
      </c>
      <c r="K510" s="2251"/>
      <c r="L510" s="712" t="s">
        <v>3467</v>
      </c>
      <c r="M510" s="825"/>
      <c r="O510" s="640"/>
    </row>
    <row r="511" spans="2:15" ht="13.5" x14ac:dyDescent="0.4">
      <c r="B511" s="641">
        <f t="shared" si="7"/>
        <v>507</v>
      </c>
      <c r="C511" s="874"/>
      <c r="D511" s="660"/>
      <c r="E511" s="661"/>
      <c r="F511" s="689"/>
      <c r="G511" s="2271"/>
      <c r="H511" s="766" t="s">
        <v>3468</v>
      </c>
      <c r="I511" s="1933"/>
      <c r="J511" s="692" t="s">
        <v>3469</v>
      </c>
      <c r="K511" s="2251"/>
      <c r="L511" s="712" t="s">
        <v>3470</v>
      </c>
      <c r="M511" s="825"/>
      <c r="O511" s="640"/>
    </row>
    <row r="512" spans="2:15" ht="13.5" x14ac:dyDescent="0.4">
      <c r="B512" s="641">
        <f t="shared" si="7"/>
        <v>508</v>
      </c>
      <c r="C512" s="874"/>
      <c r="D512" s="660"/>
      <c r="E512" s="661"/>
      <c r="F512" s="689"/>
      <c r="G512" s="2271"/>
      <c r="H512" s="766"/>
      <c r="I512" s="757"/>
      <c r="J512" s="692" t="s">
        <v>3471</v>
      </c>
      <c r="K512" s="2251"/>
      <c r="L512" s="712" t="s">
        <v>3472</v>
      </c>
      <c r="M512" s="825"/>
      <c r="O512" s="640"/>
    </row>
    <row r="513" spans="2:15" ht="13.5" x14ac:dyDescent="0.4">
      <c r="B513" s="641">
        <f t="shared" si="7"/>
        <v>509</v>
      </c>
      <c r="C513" s="874"/>
      <c r="D513" s="660"/>
      <c r="E513" s="661"/>
      <c r="F513" s="689"/>
      <c r="G513" s="2271"/>
      <c r="H513" s="766"/>
      <c r="I513" s="1159" t="s">
        <v>3462</v>
      </c>
      <c r="J513" s="692" t="s">
        <v>3473</v>
      </c>
      <c r="K513" s="2251"/>
      <c r="L513" s="712" t="s">
        <v>3264</v>
      </c>
      <c r="M513" s="825"/>
      <c r="O513" s="640"/>
    </row>
    <row r="514" spans="2:15" ht="13.5" x14ac:dyDescent="0.4">
      <c r="B514" s="641">
        <f t="shared" si="7"/>
        <v>510</v>
      </c>
      <c r="C514" s="874"/>
      <c r="D514" s="660"/>
      <c r="E514" s="661"/>
      <c r="F514" s="689"/>
      <c r="G514" s="2271"/>
      <c r="H514" s="766"/>
      <c r="I514" s="1933"/>
      <c r="J514" s="692" t="s">
        <v>3474</v>
      </c>
      <c r="K514" s="2251"/>
      <c r="L514" s="712" t="s">
        <v>3475</v>
      </c>
      <c r="M514" s="825"/>
      <c r="O514" s="640"/>
    </row>
    <row r="515" spans="2:15" ht="13.5" x14ac:dyDescent="0.4">
      <c r="B515" s="641">
        <f t="shared" si="7"/>
        <v>511</v>
      </c>
      <c r="C515" s="874"/>
      <c r="D515" s="660"/>
      <c r="E515" s="661"/>
      <c r="F515" s="689"/>
      <c r="G515" s="2271"/>
      <c r="H515" s="766"/>
      <c r="I515" s="757"/>
      <c r="J515" s="692" t="s">
        <v>3476</v>
      </c>
      <c r="K515" s="2251"/>
      <c r="L515" s="712" t="s">
        <v>3477</v>
      </c>
      <c r="M515" s="825"/>
      <c r="O515" s="640"/>
    </row>
    <row r="516" spans="2:15" ht="13.5" x14ac:dyDescent="0.4">
      <c r="B516" s="641">
        <f t="shared" si="7"/>
        <v>512</v>
      </c>
      <c r="C516" s="874"/>
      <c r="D516" s="660"/>
      <c r="E516" s="661"/>
      <c r="F516" s="689"/>
      <c r="G516" s="2271"/>
      <c r="H516" s="766"/>
      <c r="I516" s="1159" t="s">
        <v>3464</v>
      </c>
      <c r="J516" s="692" t="s">
        <v>3478</v>
      </c>
      <c r="K516" s="2251"/>
      <c r="L516" s="712" t="s">
        <v>3264</v>
      </c>
      <c r="M516" s="825"/>
      <c r="O516" s="640"/>
    </row>
    <row r="517" spans="2:15" ht="13.5" x14ac:dyDescent="0.4">
      <c r="B517" s="641">
        <f t="shared" si="7"/>
        <v>513</v>
      </c>
      <c r="C517" s="874"/>
      <c r="D517" s="660"/>
      <c r="E517" s="661"/>
      <c r="F517" s="689"/>
      <c r="G517" s="2271"/>
      <c r="H517" s="766"/>
      <c r="I517" s="1933"/>
      <c r="J517" s="692" t="s">
        <v>3479</v>
      </c>
      <c r="K517" s="2251"/>
      <c r="L517" s="712" t="s">
        <v>3264</v>
      </c>
      <c r="M517" s="825"/>
      <c r="O517" s="640"/>
    </row>
    <row r="518" spans="2:15" ht="13.5" x14ac:dyDescent="0.4">
      <c r="B518" s="641">
        <f t="shared" si="7"/>
        <v>514</v>
      </c>
      <c r="C518" s="874"/>
      <c r="D518" s="660"/>
      <c r="E518" s="661"/>
      <c r="F518" s="689"/>
      <c r="G518" s="2278"/>
      <c r="H518" s="752"/>
      <c r="I518" s="757"/>
      <c r="J518" s="692" t="s">
        <v>3480</v>
      </c>
      <c r="K518" s="2251"/>
      <c r="L518" s="712" t="s">
        <v>3477</v>
      </c>
      <c r="M518" s="825"/>
      <c r="O518" s="640"/>
    </row>
    <row r="519" spans="2:15" ht="13.5" x14ac:dyDescent="0.4">
      <c r="B519" s="641">
        <f t="shared" ref="B519:B582" si="8">B518+1</f>
        <v>515</v>
      </c>
      <c r="C519" s="874"/>
      <c r="D519" s="660"/>
      <c r="E519" s="661"/>
      <c r="F519" s="689"/>
      <c r="G519" s="3008" t="s">
        <v>3481</v>
      </c>
      <c r="H519" s="691" t="s">
        <v>3458</v>
      </c>
      <c r="I519" s="691"/>
      <c r="J519" s="692" t="s">
        <v>560</v>
      </c>
      <c r="K519" s="2251"/>
      <c r="L519" s="712" t="s">
        <v>417</v>
      </c>
      <c r="M519" s="825"/>
      <c r="O519" s="640"/>
    </row>
    <row r="520" spans="2:15" ht="13.5" x14ac:dyDescent="0.4">
      <c r="B520" s="641">
        <f t="shared" si="8"/>
        <v>516</v>
      </c>
      <c r="C520" s="874"/>
      <c r="D520" s="660"/>
      <c r="E520" s="661"/>
      <c r="F520" s="689"/>
      <c r="G520" s="3009"/>
      <c r="H520" s="691" t="s">
        <v>3459</v>
      </c>
      <c r="I520" s="691"/>
      <c r="J520" s="823" t="s">
        <v>3482</v>
      </c>
      <c r="K520" s="2251"/>
      <c r="L520" s="712" t="s">
        <v>3483</v>
      </c>
      <c r="M520" s="825"/>
      <c r="O520" s="640"/>
    </row>
    <row r="521" spans="2:15" ht="13.5" x14ac:dyDescent="0.4">
      <c r="B521" s="641">
        <f t="shared" si="8"/>
        <v>517</v>
      </c>
      <c r="C521" s="874"/>
      <c r="D521" s="660"/>
      <c r="E521" s="661"/>
      <c r="F521" s="689"/>
      <c r="G521" s="751" t="s">
        <v>3484</v>
      </c>
      <c r="H521" s="691" t="s">
        <v>3458</v>
      </c>
      <c r="I521" s="691"/>
      <c r="J521" s="692" t="s">
        <v>560</v>
      </c>
      <c r="K521" s="2251"/>
      <c r="L521" s="712" t="s">
        <v>417</v>
      </c>
      <c r="M521" s="825"/>
      <c r="O521" s="640"/>
    </row>
    <row r="522" spans="2:15" ht="13.5" x14ac:dyDescent="0.4">
      <c r="B522" s="641">
        <f t="shared" si="8"/>
        <v>518</v>
      </c>
      <c r="C522" s="874"/>
      <c r="D522" s="660"/>
      <c r="E522" s="661"/>
      <c r="F522" s="669"/>
      <c r="G522" s="752"/>
      <c r="H522" s="691" t="s">
        <v>3459</v>
      </c>
      <c r="I522" s="691"/>
      <c r="J522" s="823" t="s">
        <v>3485</v>
      </c>
      <c r="K522" s="2251"/>
      <c r="L522" s="712" t="s">
        <v>3486</v>
      </c>
      <c r="M522" s="825"/>
      <c r="O522" s="640"/>
    </row>
    <row r="523" spans="2:15" ht="13.5" x14ac:dyDescent="0.4">
      <c r="B523" s="641">
        <f t="shared" si="8"/>
        <v>519</v>
      </c>
      <c r="C523" s="874"/>
      <c r="D523" s="660"/>
      <c r="E523" s="661"/>
      <c r="F523" s="736" t="s">
        <v>3373</v>
      </c>
      <c r="G523" s="674"/>
      <c r="H523" s="674"/>
      <c r="I523" s="674"/>
      <c r="J523" s="876" t="s">
        <v>3487</v>
      </c>
      <c r="K523" s="2252"/>
      <c r="L523" s="685" t="s">
        <v>417</v>
      </c>
      <c r="M523" s="721" t="s">
        <v>446</v>
      </c>
      <c r="O523" s="640"/>
    </row>
    <row r="524" spans="2:15" ht="13.5" x14ac:dyDescent="0.4">
      <c r="B524" s="641">
        <f t="shared" si="8"/>
        <v>520</v>
      </c>
      <c r="C524" s="819"/>
      <c r="D524" s="677" t="s">
        <v>3488</v>
      </c>
      <c r="E524" s="2039"/>
      <c r="F524" s="2212"/>
      <c r="G524" s="2039"/>
      <c r="H524" s="2039"/>
      <c r="I524" s="2040"/>
      <c r="J524" s="934" t="s">
        <v>417</v>
      </c>
      <c r="K524" s="863" t="s">
        <v>417</v>
      </c>
      <c r="L524" s="651" t="s">
        <v>417</v>
      </c>
      <c r="M524" s="849"/>
      <c r="O524" s="640"/>
    </row>
    <row r="525" spans="2:15" ht="13.5" x14ac:dyDescent="0.4">
      <c r="B525" s="641">
        <f t="shared" si="8"/>
        <v>521</v>
      </c>
      <c r="C525" s="819"/>
      <c r="D525" s="660"/>
      <c r="E525" s="661"/>
      <c r="F525" s="679" t="s">
        <v>3066</v>
      </c>
      <c r="G525" s="864"/>
      <c r="H525" s="655"/>
      <c r="I525" s="655"/>
      <c r="J525" s="846" t="s">
        <v>560</v>
      </c>
      <c r="K525" s="875"/>
      <c r="L525" s="658" t="s">
        <v>417</v>
      </c>
      <c r="M525" s="2253"/>
      <c r="O525" s="640"/>
    </row>
    <row r="526" spans="2:15" ht="13.5" x14ac:dyDescent="0.4">
      <c r="B526" s="641">
        <f t="shared" si="8"/>
        <v>522</v>
      </c>
      <c r="C526" s="819"/>
      <c r="D526" s="660"/>
      <c r="E526" s="661"/>
      <c r="F526" s="687" t="s">
        <v>3489</v>
      </c>
      <c r="G526" s="781"/>
      <c r="H526" s="664"/>
      <c r="I526" s="664"/>
      <c r="J526" s="665" t="s">
        <v>3490</v>
      </c>
      <c r="K526" s="872"/>
      <c r="L526" s="712" t="s">
        <v>3491</v>
      </c>
      <c r="M526" s="717"/>
      <c r="O526" s="640"/>
    </row>
    <row r="527" spans="2:15" ht="13.5" x14ac:dyDescent="0.4">
      <c r="B527" s="641">
        <f t="shared" si="8"/>
        <v>523</v>
      </c>
      <c r="C527" s="819"/>
      <c r="D527" s="660"/>
      <c r="E527" s="661"/>
      <c r="F527" s="1164" t="s">
        <v>3492</v>
      </c>
      <c r="G527" s="664" t="s">
        <v>3493</v>
      </c>
      <c r="H527" s="664"/>
      <c r="I527" s="664"/>
      <c r="J527" s="2327" t="s">
        <v>3494</v>
      </c>
      <c r="K527" s="872"/>
      <c r="L527" s="712" t="s">
        <v>2868</v>
      </c>
      <c r="M527" s="717"/>
      <c r="O527" s="640"/>
    </row>
    <row r="528" spans="2:15" ht="13.5" x14ac:dyDescent="0.4">
      <c r="B528" s="641">
        <f t="shared" si="8"/>
        <v>524</v>
      </c>
      <c r="C528" s="819"/>
      <c r="D528" s="660"/>
      <c r="E528" s="661"/>
      <c r="F528" s="2279" t="s">
        <v>3495</v>
      </c>
      <c r="G528" s="664" t="s">
        <v>3496</v>
      </c>
      <c r="H528" s="664"/>
      <c r="I528" s="664"/>
      <c r="J528" s="2327" t="s">
        <v>3497</v>
      </c>
      <c r="K528" s="872"/>
      <c r="L528" s="712" t="s">
        <v>3498</v>
      </c>
      <c r="M528" s="717"/>
      <c r="O528" s="640"/>
    </row>
    <row r="529" spans="2:15" ht="13.5" x14ac:dyDescent="0.4">
      <c r="B529" s="641">
        <f t="shared" si="8"/>
        <v>525</v>
      </c>
      <c r="C529" s="819"/>
      <c r="D529" s="660"/>
      <c r="E529" s="661"/>
      <c r="F529" s="1088"/>
      <c r="G529" s="664" t="s">
        <v>3499</v>
      </c>
      <c r="H529" s="664"/>
      <c r="I529" s="664"/>
      <c r="J529" s="2327" t="s">
        <v>3500</v>
      </c>
      <c r="K529" s="872"/>
      <c r="L529" s="712" t="s">
        <v>417</v>
      </c>
      <c r="M529" s="717"/>
      <c r="O529" s="640"/>
    </row>
    <row r="530" spans="2:15" ht="27" x14ac:dyDescent="0.4">
      <c r="B530" s="641">
        <f t="shared" si="8"/>
        <v>526</v>
      </c>
      <c r="C530" s="819"/>
      <c r="D530" s="660"/>
      <c r="E530" s="661"/>
      <c r="F530" s="736" t="s">
        <v>3373</v>
      </c>
      <c r="G530" s="674"/>
      <c r="H530" s="674"/>
      <c r="I530" s="674"/>
      <c r="J530" s="876" t="s">
        <v>3501</v>
      </c>
      <c r="K530" s="870"/>
      <c r="L530" s="685" t="s">
        <v>417</v>
      </c>
      <c r="M530" s="721" t="s">
        <v>423</v>
      </c>
      <c r="O530" s="640"/>
    </row>
    <row r="531" spans="2:15" ht="13.5" x14ac:dyDescent="0.4">
      <c r="B531" s="641">
        <f t="shared" si="8"/>
        <v>527</v>
      </c>
      <c r="C531" s="819"/>
      <c r="D531" s="677" t="s">
        <v>3502</v>
      </c>
      <c r="E531" s="2039"/>
      <c r="F531" s="865"/>
      <c r="G531" s="650"/>
      <c r="H531" s="650"/>
      <c r="I531" s="971"/>
      <c r="J531" s="934" t="s">
        <v>417</v>
      </c>
      <c r="K531" s="863" t="s">
        <v>417</v>
      </c>
      <c r="L531" s="651" t="s">
        <v>417</v>
      </c>
      <c r="M531" s="849"/>
      <c r="O531" s="640"/>
    </row>
    <row r="532" spans="2:15" ht="13.5" x14ac:dyDescent="0.4">
      <c r="B532" s="641">
        <f t="shared" si="8"/>
        <v>528</v>
      </c>
      <c r="C532" s="819"/>
      <c r="D532" s="660"/>
      <c r="E532" s="661"/>
      <c r="F532" s="679" t="s">
        <v>3503</v>
      </c>
      <c r="G532" s="864"/>
      <c r="H532" s="655"/>
      <c r="I532" s="655"/>
      <c r="J532" s="846" t="s">
        <v>560</v>
      </c>
      <c r="K532" s="875"/>
      <c r="L532" s="658" t="s">
        <v>417</v>
      </c>
      <c r="M532" s="2253"/>
      <c r="O532" s="640"/>
    </row>
    <row r="533" spans="2:15" ht="13.5" x14ac:dyDescent="0.4">
      <c r="B533" s="641">
        <f t="shared" si="8"/>
        <v>529</v>
      </c>
      <c r="C533" s="819"/>
      <c r="D533" s="660"/>
      <c r="E533" s="661"/>
      <c r="F533" s="687" t="s">
        <v>3046</v>
      </c>
      <c r="G533" s="781"/>
      <c r="H533" s="664"/>
      <c r="I533" s="664"/>
      <c r="J533" s="665" t="s">
        <v>3490</v>
      </c>
      <c r="K533" s="872"/>
      <c r="L533" s="712" t="s">
        <v>3504</v>
      </c>
      <c r="M533" s="717"/>
      <c r="O533" s="640"/>
    </row>
    <row r="534" spans="2:15" ht="13.5" x14ac:dyDescent="0.4">
      <c r="B534" s="641">
        <f t="shared" si="8"/>
        <v>530</v>
      </c>
      <c r="C534" s="819"/>
      <c r="D534" s="660"/>
      <c r="E534" s="661"/>
      <c r="F534" s="1164" t="s">
        <v>644</v>
      </c>
      <c r="G534" s="664" t="s">
        <v>3505</v>
      </c>
      <c r="H534" s="664"/>
      <c r="I534" s="664"/>
      <c r="J534" s="2327" t="s">
        <v>3506</v>
      </c>
      <c r="K534" s="872"/>
      <c r="L534" s="712" t="s">
        <v>3507</v>
      </c>
      <c r="M534" s="717"/>
      <c r="O534" s="640"/>
    </row>
    <row r="535" spans="2:15" ht="13.5" x14ac:dyDescent="0.4">
      <c r="B535" s="641">
        <f t="shared" si="8"/>
        <v>531</v>
      </c>
      <c r="C535" s="819"/>
      <c r="D535" s="660"/>
      <c r="E535" s="661"/>
      <c r="F535" s="2279" t="s">
        <v>3508</v>
      </c>
      <c r="G535" s="664" t="s">
        <v>3509</v>
      </c>
      <c r="H535" s="664"/>
      <c r="I535" s="664"/>
      <c r="J535" s="2327" t="s">
        <v>3266</v>
      </c>
      <c r="K535" s="872"/>
      <c r="L535" s="712" t="s">
        <v>3510</v>
      </c>
      <c r="M535" s="717"/>
      <c r="O535" s="640"/>
    </row>
    <row r="536" spans="2:15" ht="13.5" x14ac:dyDescent="0.4">
      <c r="B536" s="641">
        <f t="shared" si="8"/>
        <v>532</v>
      </c>
      <c r="C536" s="819"/>
      <c r="D536" s="660"/>
      <c r="E536" s="661"/>
      <c r="F536" s="2279"/>
      <c r="G536" s="664" t="s">
        <v>3511</v>
      </c>
      <c r="H536" s="664"/>
      <c r="I536" s="664"/>
      <c r="J536" s="2327" t="s">
        <v>3357</v>
      </c>
      <c r="K536" s="872"/>
      <c r="L536" s="712" t="s">
        <v>3264</v>
      </c>
      <c r="M536" s="717"/>
      <c r="O536" s="640"/>
    </row>
    <row r="537" spans="2:15" ht="13.5" x14ac:dyDescent="0.4">
      <c r="B537" s="641">
        <f t="shared" si="8"/>
        <v>533</v>
      </c>
      <c r="C537" s="819"/>
      <c r="D537" s="660"/>
      <c r="E537" s="661"/>
      <c r="F537" s="1088"/>
      <c r="G537" s="664" t="s">
        <v>3512</v>
      </c>
      <c r="H537" s="664"/>
      <c r="I537" s="664"/>
      <c r="J537" s="2327" t="s">
        <v>3388</v>
      </c>
      <c r="K537" s="872"/>
      <c r="L537" s="712" t="s">
        <v>3278</v>
      </c>
      <c r="M537" s="717"/>
      <c r="O537" s="640"/>
    </row>
    <row r="538" spans="2:15" ht="13.5" x14ac:dyDescent="0.4">
      <c r="B538" s="641">
        <f t="shared" si="8"/>
        <v>534</v>
      </c>
      <c r="C538" s="850"/>
      <c r="D538" s="670"/>
      <c r="E538" s="671"/>
      <c r="F538" s="736" t="s">
        <v>493</v>
      </c>
      <c r="G538" s="674"/>
      <c r="H538" s="674"/>
      <c r="I538" s="674"/>
      <c r="J538" s="876" t="s">
        <v>3513</v>
      </c>
      <c r="K538" s="870"/>
      <c r="L538" s="685" t="s">
        <v>417</v>
      </c>
      <c r="M538" s="721" t="s">
        <v>446</v>
      </c>
      <c r="O538" s="640"/>
    </row>
    <row r="539" spans="2:15" s="624" customFormat="1" ht="13.5" x14ac:dyDescent="0.4">
      <c r="B539" s="641">
        <f t="shared" si="8"/>
        <v>535</v>
      </c>
      <c r="C539" s="649" t="s">
        <v>3514</v>
      </c>
      <c r="D539" s="2039"/>
      <c r="E539" s="2039"/>
      <c r="F539" s="2039"/>
      <c r="G539" s="2039"/>
      <c r="H539" s="2039"/>
      <c r="I539" s="2039"/>
      <c r="J539" s="813" t="s">
        <v>3515</v>
      </c>
      <c r="K539" s="863" t="s">
        <v>417</v>
      </c>
      <c r="L539" s="706" t="s">
        <v>417</v>
      </c>
      <c r="M539" s="822"/>
      <c r="O539" s="1932"/>
    </row>
    <row r="540" spans="2:15" s="624" customFormat="1" ht="13.5" x14ac:dyDescent="0.4">
      <c r="B540" s="641">
        <f t="shared" si="8"/>
        <v>536</v>
      </c>
      <c r="C540" s="653"/>
      <c r="D540" s="677" t="s">
        <v>3516</v>
      </c>
      <c r="E540" s="2039"/>
      <c r="F540" s="2039"/>
      <c r="G540" s="2039"/>
      <c r="H540" s="2039"/>
      <c r="I540" s="2039"/>
      <c r="J540" s="813" t="s">
        <v>3065</v>
      </c>
      <c r="K540" s="863" t="s">
        <v>417</v>
      </c>
      <c r="L540" s="706" t="s">
        <v>417</v>
      </c>
      <c r="M540" s="822"/>
      <c r="O540" s="1932"/>
    </row>
    <row r="541" spans="2:15" ht="13.5" x14ac:dyDescent="0.4">
      <c r="B541" s="641">
        <f t="shared" si="8"/>
        <v>537</v>
      </c>
      <c r="C541" s="874"/>
      <c r="D541" s="660"/>
      <c r="E541" s="661"/>
      <c r="F541" s="655" t="s">
        <v>3517</v>
      </c>
      <c r="G541" s="864"/>
      <c r="H541" s="655"/>
      <c r="I541" s="655"/>
      <c r="J541" s="846" t="s">
        <v>3518</v>
      </c>
      <c r="K541" s="847"/>
      <c r="L541" s="658" t="s">
        <v>417</v>
      </c>
      <c r="M541" s="848"/>
      <c r="O541" s="640"/>
    </row>
    <row r="542" spans="2:15" ht="13.5" x14ac:dyDescent="0.4">
      <c r="B542" s="641">
        <f t="shared" si="8"/>
        <v>538</v>
      </c>
      <c r="C542" s="874"/>
      <c r="D542" s="660"/>
      <c r="E542" s="661"/>
      <c r="F542" s="664" t="s">
        <v>2863</v>
      </c>
      <c r="G542" s="781"/>
      <c r="H542" s="664"/>
      <c r="I542" s="664"/>
      <c r="J542" s="665" t="s">
        <v>570</v>
      </c>
      <c r="K542" s="872"/>
      <c r="L542" s="712" t="s">
        <v>425</v>
      </c>
      <c r="M542" s="825"/>
      <c r="O542" s="640"/>
    </row>
    <row r="543" spans="2:15" ht="13.5" x14ac:dyDescent="0.4">
      <c r="B543" s="641">
        <f t="shared" si="8"/>
        <v>539</v>
      </c>
      <c r="C543" s="874"/>
      <c r="D543" s="660"/>
      <c r="E543" s="661"/>
      <c r="F543" s="691" t="s">
        <v>3330</v>
      </c>
      <c r="G543" s="663" t="s">
        <v>3519</v>
      </c>
      <c r="H543" s="664"/>
      <c r="I543" s="664"/>
      <c r="J543" s="665" t="s">
        <v>571</v>
      </c>
      <c r="K543" s="682" t="s">
        <v>3520</v>
      </c>
      <c r="L543" s="712" t="s">
        <v>3521</v>
      </c>
      <c r="M543" s="825" t="s">
        <v>556</v>
      </c>
      <c r="O543" s="640"/>
    </row>
    <row r="544" spans="2:15" ht="13.5" x14ac:dyDescent="0.4">
      <c r="B544" s="641">
        <f t="shared" si="8"/>
        <v>540</v>
      </c>
      <c r="C544" s="874"/>
      <c r="D544" s="660"/>
      <c r="E544" s="661"/>
      <c r="F544" s="650" t="s">
        <v>3294</v>
      </c>
      <c r="G544" s="663" t="s">
        <v>3522</v>
      </c>
      <c r="H544" s="664"/>
      <c r="I544" s="664"/>
      <c r="J544" s="665" t="s">
        <v>3523</v>
      </c>
      <c r="K544" s="824"/>
      <c r="L544" s="712" t="s">
        <v>3524</v>
      </c>
      <c r="M544" s="825"/>
      <c r="O544" s="640"/>
    </row>
    <row r="545" spans="2:15" ht="13.5" x14ac:dyDescent="0.4">
      <c r="B545" s="641">
        <f t="shared" si="8"/>
        <v>541</v>
      </c>
      <c r="C545" s="874"/>
      <c r="D545" s="660"/>
      <c r="E545" s="661"/>
      <c r="F545" s="650"/>
      <c r="G545" s="745" t="s">
        <v>3429</v>
      </c>
      <c r="H545" s="691"/>
      <c r="I545" s="691"/>
      <c r="J545" s="665" t="s">
        <v>3180</v>
      </c>
      <c r="K545" s="824"/>
      <c r="L545" s="712" t="s">
        <v>417</v>
      </c>
      <c r="M545" s="825"/>
      <c r="O545" s="640"/>
    </row>
    <row r="546" spans="2:15" ht="13.5" x14ac:dyDescent="0.4">
      <c r="B546" s="641">
        <f t="shared" si="8"/>
        <v>542</v>
      </c>
      <c r="C546" s="874"/>
      <c r="D546" s="660"/>
      <c r="E546" s="661"/>
      <c r="F546" s="650"/>
      <c r="G546" s="745" t="s">
        <v>572</v>
      </c>
      <c r="H546" s="691"/>
      <c r="I546" s="691"/>
      <c r="J546" s="665" t="s">
        <v>3525</v>
      </c>
      <c r="K546" s="682" t="s">
        <v>3526</v>
      </c>
      <c r="L546" s="712" t="s">
        <v>2970</v>
      </c>
      <c r="M546" s="825"/>
      <c r="O546" s="640"/>
    </row>
    <row r="547" spans="2:15" ht="13.5" x14ac:dyDescent="0.4">
      <c r="B547" s="641">
        <f t="shared" si="8"/>
        <v>543</v>
      </c>
      <c r="C547" s="874"/>
      <c r="D547" s="660"/>
      <c r="E547" s="661"/>
      <c r="F547" s="650"/>
      <c r="G547" s="745" t="s">
        <v>573</v>
      </c>
      <c r="H547" s="691"/>
      <c r="I547" s="691"/>
      <c r="J547" s="665" t="s">
        <v>3527</v>
      </c>
      <c r="K547" s="824"/>
      <c r="L547" s="712" t="s">
        <v>2868</v>
      </c>
      <c r="M547" s="825"/>
      <c r="O547" s="640"/>
    </row>
    <row r="548" spans="2:15" ht="27" x14ac:dyDescent="0.4">
      <c r="B548" s="641">
        <f t="shared" si="8"/>
        <v>544</v>
      </c>
      <c r="C548" s="874"/>
      <c r="D548" s="660"/>
      <c r="E548" s="650"/>
      <c r="F548" s="736" t="s">
        <v>3528</v>
      </c>
      <c r="G548" s="674"/>
      <c r="H548" s="674"/>
      <c r="I548" s="1009"/>
      <c r="J548" s="776" t="s">
        <v>574</v>
      </c>
      <c r="K548" s="829"/>
      <c r="L548" s="651" t="s">
        <v>417</v>
      </c>
      <c r="M548" s="877" t="s">
        <v>423</v>
      </c>
      <c r="O548" s="640"/>
    </row>
    <row r="549" spans="2:15" s="624" customFormat="1" ht="13.5" x14ac:dyDescent="0.4">
      <c r="B549" s="641">
        <f t="shared" si="8"/>
        <v>545</v>
      </c>
      <c r="C549" s="653"/>
      <c r="D549" s="677" t="s">
        <v>3529</v>
      </c>
      <c r="E549" s="2039"/>
      <c r="F549" s="2039"/>
      <c r="G549" s="2039"/>
      <c r="H549" s="2039"/>
      <c r="I549" s="2039"/>
      <c r="J549" s="813" t="s">
        <v>3530</v>
      </c>
      <c r="K549" s="863" t="s">
        <v>417</v>
      </c>
      <c r="L549" s="706" t="s">
        <v>417</v>
      </c>
      <c r="M549" s="822"/>
      <c r="O549" s="1932"/>
    </row>
    <row r="550" spans="2:15" ht="13.5" x14ac:dyDescent="0.4">
      <c r="B550" s="641">
        <f t="shared" si="8"/>
        <v>546</v>
      </c>
      <c r="C550" s="874"/>
      <c r="D550" s="660"/>
      <c r="E550" s="661"/>
      <c r="F550" s="655" t="s">
        <v>3531</v>
      </c>
      <c r="G550" s="864"/>
      <c r="H550" s="655"/>
      <c r="I550" s="655"/>
      <c r="J550" s="846" t="s">
        <v>3532</v>
      </c>
      <c r="K550" s="847"/>
      <c r="L550" s="658" t="s">
        <v>417</v>
      </c>
      <c r="M550" s="848"/>
      <c r="O550" s="640"/>
    </row>
    <row r="551" spans="2:15" ht="13.5" x14ac:dyDescent="0.4">
      <c r="B551" s="641">
        <f t="shared" si="8"/>
        <v>547</v>
      </c>
      <c r="C551" s="874"/>
      <c r="D551" s="660"/>
      <c r="E551" s="661"/>
      <c r="F551" s="664" t="s">
        <v>3533</v>
      </c>
      <c r="G551" s="781"/>
      <c r="H551" s="664"/>
      <c r="I551" s="664"/>
      <c r="J551" s="665" t="s">
        <v>570</v>
      </c>
      <c r="K551" s="872"/>
      <c r="L551" s="712" t="s">
        <v>425</v>
      </c>
      <c r="M551" s="825"/>
      <c r="O551" s="640"/>
    </row>
    <row r="552" spans="2:15" ht="13.5" x14ac:dyDescent="0.4">
      <c r="B552" s="641">
        <f t="shared" si="8"/>
        <v>548</v>
      </c>
      <c r="C552" s="874"/>
      <c r="D552" s="660"/>
      <c r="E552" s="661"/>
      <c r="F552" s="691" t="s">
        <v>3330</v>
      </c>
      <c r="G552" s="663" t="s">
        <v>3534</v>
      </c>
      <c r="H552" s="664"/>
      <c r="I552" s="664"/>
      <c r="J552" s="665" t="s">
        <v>571</v>
      </c>
      <c r="K552" s="682" t="s">
        <v>3520</v>
      </c>
      <c r="L552" s="712" t="s">
        <v>3521</v>
      </c>
      <c r="M552" s="825" t="s">
        <v>556</v>
      </c>
      <c r="O552" s="640"/>
    </row>
    <row r="553" spans="2:15" ht="13.5" x14ac:dyDescent="0.4">
      <c r="B553" s="641">
        <f t="shared" si="8"/>
        <v>549</v>
      </c>
      <c r="C553" s="874"/>
      <c r="D553" s="660"/>
      <c r="E553" s="661"/>
      <c r="F553" s="650" t="s">
        <v>3089</v>
      </c>
      <c r="G553" s="663" t="s">
        <v>3522</v>
      </c>
      <c r="H553" s="664"/>
      <c r="I553" s="664"/>
      <c r="J553" s="665" t="s">
        <v>3523</v>
      </c>
      <c r="K553" s="824"/>
      <c r="L553" s="712" t="s">
        <v>3535</v>
      </c>
      <c r="M553" s="825"/>
      <c r="O553" s="640"/>
    </row>
    <row r="554" spans="2:15" ht="13.5" x14ac:dyDescent="0.4">
      <c r="B554" s="641">
        <f t="shared" si="8"/>
        <v>550</v>
      </c>
      <c r="C554" s="874"/>
      <c r="D554" s="660"/>
      <c r="E554" s="661"/>
      <c r="F554" s="650"/>
      <c r="G554" s="745" t="s">
        <v>3367</v>
      </c>
      <c r="H554" s="691"/>
      <c r="I554" s="691"/>
      <c r="J554" s="665" t="s">
        <v>2753</v>
      </c>
      <c r="K554" s="824"/>
      <c r="L554" s="712" t="s">
        <v>417</v>
      </c>
      <c r="M554" s="825"/>
      <c r="O554" s="640"/>
    </row>
    <row r="555" spans="2:15" ht="13.5" x14ac:dyDescent="0.4">
      <c r="B555" s="641">
        <f t="shared" si="8"/>
        <v>551</v>
      </c>
      <c r="C555" s="874"/>
      <c r="D555" s="660"/>
      <c r="E555" s="661"/>
      <c r="F555" s="650"/>
      <c r="G555" s="745" t="s">
        <v>572</v>
      </c>
      <c r="H555" s="691"/>
      <c r="I555" s="691"/>
      <c r="J555" s="665" t="s">
        <v>3536</v>
      </c>
      <c r="K555" s="682" t="s">
        <v>3537</v>
      </c>
      <c r="L555" s="712" t="s">
        <v>2970</v>
      </c>
      <c r="M555" s="825"/>
      <c r="O555" s="640"/>
    </row>
    <row r="556" spans="2:15" ht="13.5" x14ac:dyDescent="0.4">
      <c r="B556" s="641">
        <f t="shared" si="8"/>
        <v>552</v>
      </c>
      <c r="C556" s="874"/>
      <c r="D556" s="660"/>
      <c r="E556" s="661"/>
      <c r="F556" s="650"/>
      <c r="G556" s="745" t="s">
        <v>573</v>
      </c>
      <c r="H556" s="691"/>
      <c r="I556" s="691"/>
      <c r="J556" s="665" t="s">
        <v>3494</v>
      </c>
      <c r="K556" s="824"/>
      <c r="L556" s="712" t="s">
        <v>3538</v>
      </c>
      <c r="M556" s="825"/>
      <c r="O556" s="640"/>
    </row>
    <row r="557" spans="2:15" ht="27" x14ac:dyDescent="0.4">
      <c r="B557" s="641">
        <f t="shared" si="8"/>
        <v>553</v>
      </c>
      <c r="C557" s="874"/>
      <c r="D557" s="660"/>
      <c r="E557" s="650"/>
      <c r="F557" s="736" t="s">
        <v>3539</v>
      </c>
      <c r="G557" s="674"/>
      <c r="H557" s="674"/>
      <c r="I557" s="1009"/>
      <c r="J557" s="776" t="s">
        <v>3540</v>
      </c>
      <c r="K557" s="829"/>
      <c r="L557" s="651" t="s">
        <v>417</v>
      </c>
      <c r="M557" s="818" t="s">
        <v>446</v>
      </c>
      <c r="O557" s="640"/>
    </row>
    <row r="558" spans="2:15" s="624" customFormat="1" ht="13.5" x14ac:dyDescent="0.4">
      <c r="B558" s="641">
        <f t="shared" si="8"/>
        <v>554</v>
      </c>
      <c r="C558" s="649" t="s">
        <v>3541</v>
      </c>
      <c r="D558" s="2039"/>
      <c r="E558" s="2039"/>
      <c r="F558" s="2039"/>
      <c r="G558" s="2039"/>
      <c r="H558" s="2039"/>
      <c r="I558" s="2039"/>
      <c r="J558" s="813" t="s">
        <v>3065</v>
      </c>
      <c r="K558" s="863" t="s">
        <v>417</v>
      </c>
      <c r="L558" s="706" t="s">
        <v>417</v>
      </c>
      <c r="M558" s="822"/>
      <c r="O558" s="1932"/>
    </row>
    <row r="559" spans="2:15" ht="13.5" x14ac:dyDescent="0.4">
      <c r="B559" s="641">
        <f t="shared" si="8"/>
        <v>555</v>
      </c>
      <c r="C559" s="874"/>
      <c r="D559" s="650"/>
      <c r="E559" s="661"/>
      <c r="F559" s="655" t="s">
        <v>2993</v>
      </c>
      <c r="G559" s="864"/>
      <c r="H559" s="655"/>
      <c r="I559" s="655"/>
      <c r="J559" s="846" t="s">
        <v>3542</v>
      </c>
      <c r="K559" s="847"/>
      <c r="L559" s="658" t="s">
        <v>417</v>
      </c>
      <c r="M559" s="848"/>
      <c r="O559" s="640"/>
    </row>
    <row r="560" spans="2:15" ht="13.5" x14ac:dyDescent="0.4">
      <c r="B560" s="641">
        <f t="shared" si="8"/>
        <v>556</v>
      </c>
      <c r="C560" s="874"/>
      <c r="D560" s="650"/>
      <c r="E560" s="661"/>
      <c r="F560" s="664" t="s">
        <v>3046</v>
      </c>
      <c r="G560" s="781"/>
      <c r="H560" s="664"/>
      <c r="I560" s="664"/>
      <c r="J560" s="665" t="s">
        <v>3543</v>
      </c>
      <c r="K560" s="872"/>
      <c r="L560" s="712" t="s">
        <v>575</v>
      </c>
      <c r="M560" s="825"/>
      <c r="O560" s="640"/>
    </row>
    <row r="561" spans="2:15" ht="13.5" x14ac:dyDescent="0.4">
      <c r="B561" s="641">
        <f t="shared" si="8"/>
        <v>557</v>
      </c>
      <c r="C561" s="874"/>
      <c r="D561" s="650"/>
      <c r="E561" s="661"/>
      <c r="F561" s="691" t="s">
        <v>3017</v>
      </c>
      <c r="G561" s="663" t="s">
        <v>3544</v>
      </c>
      <c r="H561" s="664"/>
      <c r="I561" s="664"/>
      <c r="J561" s="823" t="s">
        <v>3545</v>
      </c>
      <c r="K561" s="824"/>
      <c r="L561" s="712" t="s">
        <v>3546</v>
      </c>
      <c r="M561" s="825"/>
      <c r="O561" s="640"/>
    </row>
    <row r="562" spans="2:15" ht="13.5" x14ac:dyDescent="0.4">
      <c r="B562" s="641">
        <f t="shared" si="8"/>
        <v>558</v>
      </c>
      <c r="C562" s="874"/>
      <c r="D562" s="650"/>
      <c r="E562" s="661"/>
      <c r="F562" s="650" t="s">
        <v>576</v>
      </c>
      <c r="G562" s="663" t="s">
        <v>3547</v>
      </c>
      <c r="H562" s="664"/>
      <c r="I562" s="664"/>
      <c r="J562" s="665" t="s">
        <v>3359</v>
      </c>
      <c r="K562" s="824"/>
      <c r="L562" s="712" t="s">
        <v>3548</v>
      </c>
      <c r="M562" s="825"/>
      <c r="O562" s="640"/>
    </row>
    <row r="563" spans="2:15" ht="13.5" x14ac:dyDescent="0.4">
      <c r="B563" s="641">
        <f t="shared" si="8"/>
        <v>559</v>
      </c>
      <c r="C563" s="874"/>
      <c r="D563" s="650"/>
      <c r="E563" s="661"/>
      <c r="F563" s="650"/>
      <c r="G563" s="740" t="s">
        <v>3549</v>
      </c>
      <c r="H563" s="691"/>
      <c r="I563" s="691"/>
      <c r="J563" s="665" t="s">
        <v>3357</v>
      </c>
      <c r="K563" s="824"/>
      <c r="L563" s="712" t="s">
        <v>3550</v>
      </c>
      <c r="M563" s="825"/>
      <c r="O563" s="640"/>
    </row>
    <row r="564" spans="2:15" ht="13.5" x14ac:dyDescent="0.4">
      <c r="B564" s="641">
        <f t="shared" si="8"/>
        <v>560</v>
      </c>
      <c r="C564" s="874"/>
      <c r="D564" s="650"/>
      <c r="E564" s="661"/>
      <c r="F564" s="650"/>
      <c r="G564" s="740" t="s">
        <v>3551</v>
      </c>
      <c r="H564" s="691"/>
      <c r="I564" s="691"/>
      <c r="J564" s="665" t="s">
        <v>554</v>
      </c>
      <c r="K564" s="824"/>
      <c r="L564" s="806" t="s">
        <v>555</v>
      </c>
      <c r="M564" s="825"/>
      <c r="O564" s="640"/>
    </row>
    <row r="565" spans="2:15" ht="13.5" x14ac:dyDescent="0.4">
      <c r="B565" s="641">
        <f t="shared" si="8"/>
        <v>561</v>
      </c>
      <c r="C565" s="874"/>
      <c r="D565" s="650"/>
      <c r="E565" s="661"/>
      <c r="F565" s="650"/>
      <c r="G565" s="740" t="s">
        <v>3552</v>
      </c>
      <c r="H565" s="691"/>
      <c r="I565" s="691"/>
      <c r="J565" s="665" t="s">
        <v>3553</v>
      </c>
      <c r="K565" s="824"/>
      <c r="L565" s="806" t="s">
        <v>3264</v>
      </c>
      <c r="M565" s="825"/>
      <c r="O565" s="640"/>
    </row>
    <row r="566" spans="2:15" ht="13.5" x14ac:dyDescent="0.4">
      <c r="B566" s="641">
        <f t="shared" si="8"/>
        <v>562</v>
      </c>
      <c r="C566" s="874"/>
      <c r="D566" s="650"/>
      <c r="E566" s="661"/>
      <c r="F566" s="650"/>
      <c r="G566" s="745" t="s">
        <v>3554</v>
      </c>
      <c r="H566" s="691"/>
      <c r="I566" s="691"/>
      <c r="J566" s="665" t="s">
        <v>3555</v>
      </c>
      <c r="K566" s="824"/>
      <c r="L566" s="712" t="s">
        <v>3550</v>
      </c>
      <c r="M566" s="825"/>
      <c r="O566" s="640"/>
    </row>
    <row r="567" spans="2:15" ht="13.5" x14ac:dyDescent="0.4">
      <c r="B567" s="641">
        <f t="shared" si="8"/>
        <v>563</v>
      </c>
      <c r="C567" s="874"/>
      <c r="D567" s="650"/>
      <c r="E567" s="661"/>
      <c r="F567" s="650"/>
      <c r="G567" s="745" t="s">
        <v>3556</v>
      </c>
      <c r="H567" s="691"/>
      <c r="I567" s="691"/>
      <c r="J567" s="665" t="s">
        <v>3266</v>
      </c>
      <c r="K567" s="824"/>
      <c r="L567" s="712" t="s">
        <v>3557</v>
      </c>
      <c r="M567" s="825"/>
      <c r="O567" s="640"/>
    </row>
    <row r="568" spans="2:15" ht="13.5" x14ac:dyDescent="0.4">
      <c r="B568" s="641">
        <f t="shared" si="8"/>
        <v>564</v>
      </c>
      <c r="C568" s="874"/>
      <c r="D568" s="650"/>
      <c r="E568" s="661"/>
      <c r="F568" s="650"/>
      <c r="G568" s="745" t="s">
        <v>2877</v>
      </c>
      <c r="H568" s="691"/>
      <c r="I568" s="691"/>
      <c r="J568" s="665" t="s">
        <v>3558</v>
      </c>
      <c r="K568" s="682" t="s">
        <v>3559</v>
      </c>
      <c r="L568" s="712" t="s">
        <v>2880</v>
      </c>
      <c r="M568" s="825"/>
      <c r="O568" s="640"/>
    </row>
    <row r="569" spans="2:15" ht="13.5" x14ac:dyDescent="0.4">
      <c r="B569" s="641">
        <f t="shared" si="8"/>
        <v>565</v>
      </c>
      <c r="C569" s="874"/>
      <c r="D569" s="650"/>
      <c r="E569" s="661"/>
      <c r="F569" s="650"/>
      <c r="G569" s="751" t="s">
        <v>3560</v>
      </c>
      <c r="H569" s="691" t="s">
        <v>577</v>
      </c>
      <c r="I569" s="691"/>
      <c r="J569" s="665" t="s">
        <v>3561</v>
      </c>
      <c r="K569" s="824"/>
      <c r="L569" s="712" t="s">
        <v>417</v>
      </c>
      <c r="M569" s="825"/>
      <c r="O569" s="640"/>
    </row>
    <row r="570" spans="2:15" ht="13.5" x14ac:dyDescent="0.4">
      <c r="B570" s="641">
        <f t="shared" si="8"/>
        <v>566</v>
      </c>
      <c r="C570" s="874"/>
      <c r="D570" s="650"/>
      <c r="E570" s="661"/>
      <c r="F570" s="650"/>
      <c r="G570" s="766"/>
      <c r="H570" s="691" t="s">
        <v>578</v>
      </c>
      <c r="I570" s="691"/>
      <c r="J570" s="665" t="s">
        <v>3562</v>
      </c>
      <c r="K570" s="824"/>
      <c r="L570" s="712" t="s">
        <v>421</v>
      </c>
      <c r="M570" s="825"/>
      <c r="O570" s="640"/>
    </row>
    <row r="571" spans="2:15" ht="13.5" x14ac:dyDescent="0.4">
      <c r="B571" s="641">
        <f t="shared" si="8"/>
        <v>567</v>
      </c>
      <c r="C571" s="874"/>
      <c r="D571" s="650"/>
      <c r="E571" s="661"/>
      <c r="F571" s="650"/>
      <c r="G571" s="766"/>
      <c r="H571" s="691" t="s">
        <v>579</v>
      </c>
      <c r="I571" s="691"/>
      <c r="J571" s="665" t="s">
        <v>3563</v>
      </c>
      <c r="K571" s="824"/>
      <c r="L571" s="712" t="s">
        <v>417</v>
      </c>
      <c r="M571" s="825"/>
      <c r="O571" s="640"/>
    </row>
    <row r="572" spans="2:15" ht="13.5" x14ac:dyDescent="0.4">
      <c r="B572" s="641">
        <f t="shared" si="8"/>
        <v>568</v>
      </c>
      <c r="C572" s="874"/>
      <c r="D572" s="650"/>
      <c r="E572" s="661"/>
      <c r="F572" s="650"/>
      <c r="G572" s="752"/>
      <c r="H572" s="986" t="s">
        <v>580</v>
      </c>
      <c r="I572" s="691"/>
      <c r="J572" s="665" t="s">
        <v>3564</v>
      </c>
      <c r="K572" s="682" t="s">
        <v>3565</v>
      </c>
      <c r="L572" s="712" t="s">
        <v>417</v>
      </c>
      <c r="M572" s="825"/>
      <c r="O572" s="640"/>
    </row>
    <row r="573" spans="2:15" ht="13.5" x14ac:dyDescent="0.4">
      <c r="B573" s="641">
        <f t="shared" si="8"/>
        <v>569</v>
      </c>
      <c r="C573" s="874"/>
      <c r="D573" s="650"/>
      <c r="E573" s="661"/>
      <c r="F573" s="650"/>
      <c r="G573" s="812" t="s">
        <v>3566</v>
      </c>
      <c r="H573" s="986"/>
      <c r="I573" s="691"/>
      <c r="J573" s="665" t="s">
        <v>3567</v>
      </c>
      <c r="K573" s="682"/>
      <c r="L573" s="712" t="s">
        <v>417</v>
      </c>
      <c r="M573" s="825"/>
      <c r="O573" s="640"/>
    </row>
    <row r="574" spans="2:15" ht="13.5" x14ac:dyDescent="0.4">
      <c r="B574" s="641">
        <f t="shared" si="8"/>
        <v>570</v>
      </c>
      <c r="C574" s="874"/>
      <c r="D574" s="650"/>
      <c r="E574" s="661"/>
      <c r="F574" s="650"/>
      <c r="G574" s="745" t="s">
        <v>3423</v>
      </c>
      <c r="H574" s="691"/>
      <c r="I574" s="691"/>
      <c r="J574" s="665" t="s">
        <v>3402</v>
      </c>
      <c r="K574" s="753"/>
      <c r="L574" s="712" t="s">
        <v>417</v>
      </c>
      <c r="M574" s="825"/>
      <c r="O574" s="640"/>
    </row>
    <row r="575" spans="2:15" ht="13.5" x14ac:dyDescent="0.4">
      <c r="B575" s="641">
        <f t="shared" si="8"/>
        <v>571</v>
      </c>
      <c r="C575" s="874"/>
      <c r="D575" s="650"/>
      <c r="E575" s="661"/>
      <c r="F575" s="650"/>
      <c r="G575" s="751" t="s">
        <v>3568</v>
      </c>
      <c r="H575" s="691" t="s">
        <v>3569</v>
      </c>
      <c r="I575" s="691"/>
      <c r="J575" s="692" t="s">
        <v>3570</v>
      </c>
      <c r="K575" s="753"/>
      <c r="L575" s="712" t="s">
        <v>417</v>
      </c>
      <c r="M575" s="825"/>
      <c r="O575" s="640"/>
    </row>
    <row r="576" spans="2:15" ht="13.5" x14ac:dyDescent="0.4">
      <c r="B576" s="641">
        <f t="shared" si="8"/>
        <v>572</v>
      </c>
      <c r="C576" s="874"/>
      <c r="D576" s="650"/>
      <c r="E576" s="661"/>
      <c r="F576" s="660"/>
      <c r="G576" s="766"/>
      <c r="H576" s="691" t="s">
        <v>3571</v>
      </c>
      <c r="I576" s="691"/>
      <c r="J576" s="867" t="s">
        <v>3572</v>
      </c>
      <c r="K576" s="880"/>
      <c r="L576" s="759" t="s">
        <v>417</v>
      </c>
      <c r="M576" s="838"/>
      <c r="O576" s="640"/>
    </row>
    <row r="577" spans="2:15" ht="13.5" x14ac:dyDescent="0.4">
      <c r="B577" s="641">
        <f t="shared" si="8"/>
        <v>573</v>
      </c>
      <c r="C577" s="879"/>
      <c r="D577" s="643"/>
      <c r="E577" s="671"/>
      <c r="F577" s="736" t="s">
        <v>3373</v>
      </c>
      <c r="G577" s="674"/>
      <c r="H577" s="674"/>
      <c r="I577" s="1009"/>
      <c r="J577" s="675" t="s">
        <v>3348</v>
      </c>
      <c r="K577" s="881"/>
      <c r="L577" s="685" t="s">
        <v>417</v>
      </c>
      <c r="M577" s="882" t="s">
        <v>446</v>
      </c>
      <c r="O577" s="640"/>
    </row>
    <row r="578" spans="2:15" s="624" customFormat="1" ht="13.5" x14ac:dyDescent="0.4">
      <c r="B578" s="641">
        <f t="shared" si="8"/>
        <v>574</v>
      </c>
      <c r="C578" s="649" t="s">
        <v>3573</v>
      </c>
      <c r="D578" s="2039"/>
      <c r="E578" s="2039"/>
      <c r="F578" s="2039"/>
      <c r="G578" s="2039"/>
      <c r="H578" s="2039"/>
      <c r="I578" s="2039"/>
      <c r="J578" s="813" t="s">
        <v>3065</v>
      </c>
      <c r="K578" s="863" t="s">
        <v>417</v>
      </c>
      <c r="L578" s="706" t="s">
        <v>417</v>
      </c>
      <c r="M578" s="822"/>
      <c r="O578" s="1932"/>
    </row>
    <row r="579" spans="2:15" ht="13.5" x14ac:dyDescent="0.4">
      <c r="B579" s="641">
        <f t="shared" si="8"/>
        <v>575</v>
      </c>
      <c r="C579" s="874"/>
      <c r="D579" s="650"/>
      <c r="E579" s="661"/>
      <c r="F579" s="655" t="s">
        <v>3066</v>
      </c>
      <c r="G579" s="864"/>
      <c r="H579" s="655"/>
      <c r="I579" s="655"/>
      <c r="J579" s="846" t="s">
        <v>3574</v>
      </c>
      <c r="K579" s="847"/>
      <c r="L579" s="658" t="s">
        <v>417</v>
      </c>
      <c r="M579" s="848"/>
      <c r="O579" s="640"/>
    </row>
    <row r="580" spans="2:15" ht="13.5" x14ac:dyDescent="0.4">
      <c r="B580" s="641">
        <f t="shared" si="8"/>
        <v>576</v>
      </c>
      <c r="C580" s="874"/>
      <c r="D580" s="650"/>
      <c r="E580" s="661"/>
      <c r="F580" s="664" t="s">
        <v>3575</v>
      </c>
      <c r="G580" s="781"/>
      <c r="H580" s="664"/>
      <c r="I580" s="664"/>
      <c r="J580" s="665" t="s">
        <v>3576</v>
      </c>
      <c r="K580" s="872"/>
      <c r="L580" s="712" t="s">
        <v>425</v>
      </c>
      <c r="M580" s="825"/>
      <c r="O580" s="640"/>
    </row>
    <row r="581" spans="2:15" ht="13.5" x14ac:dyDescent="0.4">
      <c r="B581" s="641">
        <f t="shared" si="8"/>
        <v>577</v>
      </c>
      <c r="C581" s="874"/>
      <c r="D581" s="650"/>
      <c r="E581" s="661"/>
      <c r="F581" s="691" t="s">
        <v>3330</v>
      </c>
      <c r="G581" s="663" t="s">
        <v>573</v>
      </c>
      <c r="H581" s="664"/>
      <c r="I581" s="664"/>
      <c r="J581" s="823" t="s">
        <v>3577</v>
      </c>
      <c r="K581" s="824"/>
      <c r="L581" s="712" t="s">
        <v>2783</v>
      </c>
      <c r="M581" s="825"/>
      <c r="O581" s="640"/>
    </row>
    <row r="582" spans="2:15" ht="13.5" x14ac:dyDescent="0.4">
      <c r="B582" s="641">
        <f t="shared" si="8"/>
        <v>578</v>
      </c>
      <c r="C582" s="874"/>
      <c r="D582" s="650"/>
      <c r="E582" s="661"/>
      <c r="F582" s="650" t="s">
        <v>3578</v>
      </c>
      <c r="G582" s="663" t="s">
        <v>581</v>
      </c>
      <c r="H582" s="664"/>
      <c r="I582" s="664"/>
      <c r="J582" s="665" t="s">
        <v>2753</v>
      </c>
      <c r="K582" s="824"/>
      <c r="L582" s="712" t="s">
        <v>417</v>
      </c>
      <c r="M582" s="825"/>
      <c r="O582" s="640"/>
    </row>
    <row r="583" spans="2:15" ht="13.5" x14ac:dyDescent="0.4">
      <c r="B583" s="641">
        <f t="shared" ref="B583:B646" si="9">B582+1</f>
        <v>579</v>
      </c>
      <c r="C583" s="879"/>
      <c r="D583" s="643"/>
      <c r="E583" s="671"/>
      <c r="F583" s="736" t="s">
        <v>3373</v>
      </c>
      <c r="G583" s="674"/>
      <c r="H583" s="674"/>
      <c r="I583" s="1009"/>
      <c r="J583" s="675" t="s">
        <v>3348</v>
      </c>
      <c r="K583" s="881"/>
      <c r="L583" s="685" t="s">
        <v>417</v>
      </c>
      <c r="M583" s="882" t="s">
        <v>446</v>
      </c>
      <c r="O583" s="640"/>
    </row>
    <row r="584" spans="2:15" s="624" customFormat="1" ht="13.5" x14ac:dyDescent="0.4">
      <c r="B584" s="641">
        <f t="shared" si="9"/>
        <v>580</v>
      </c>
      <c r="C584" s="649" t="s">
        <v>3579</v>
      </c>
      <c r="D584" s="2039"/>
      <c r="E584" s="2039"/>
      <c r="F584" s="2039"/>
      <c r="G584" s="2039"/>
      <c r="H584" s="2039"/>
      <c r="I584" s="2039"/>
      <c r="J584" s="813" t="s">
        <v>3216</v>
      </c>
      <c r="K584" s="863" t="s">
        <v>417</v>
      </c>
      <c r="L584" s="706" t="s">
        <v>417</v>
      </c>
      <c r="M584" s="822"/>
      <c r="O584" s="1932"/>
    </row>
    <row r="585" spans="2:15" ht="13.5" x14ac:dyDescent="0.4">
      <c r="B585" s="641">
        <f t="shared" si="9"/>
        <v>581</v>
      </c>
      <c r="C585" s="874"/>
      <c r="D585" s="650"/>
      <c r="E585" s="661"/>
      <c r="F585" s="655" t="s">
        <v>2993</v>
      </c>
      <c r="G585" s="864"/>
      <c r="H585" s="655"/>
      <c r="I585" s="655"/>
      <c r="J585" s="846" t="s">
        <v>3304</v>
      </c>
      <c r="K585" s="847"/>
      <c r="L585" s="658" t="s">
        <v>417</v>
      </c>
      <c r="M585" s="848"/>
      <c r="O585" s="640"/>
    </row>
    <row r="586" spans="2:15" ht="13.5" x14ac:dyDescent="0.4">
      <c r="B586" s="641">
        <f t="shared" si="9"/>
        <v>582</v>
      </c>
      <c r="C586" s="874"/>
      <c r="D586" s="650"/>
      <c r="E586" s="661"/>
      <c r="F586" s="664" t="s">
        <v>2863</v>
      </c>
      <c r="G586" s="781"/>
      <c r="H586" s="664"/>
      <c r="I586" s="664"/>
      <c r="J586" s="665" t="s">
        <v>3580</v>
      </c>
      <c r="K586" s="872"/>
      <c r="L586" s="712" t="s">
        <v>425</v>
      </c>
      <c r="M586" s="825"/>
      <c r="O586" s="640"/>
    </row>
    <row r="587" spans="2:15" ht="13.5" x14ac:dyDescent="0.4">
      <c r="B587" s="641">
        <f t="shared" si="9"/>
        <v>583</v>
      </c>
      <c r="C587" s="874"/>
      <c r="D587" s="650"/>
      <c r="E587" s="661"/>
      <c r="F587" s="691" t="s">
        <v>3330</v>
      </c>
      <c r="G587" s="663" t="s">
        <v>3393</v>
      </c>
      <c r="H587" s="664"/>
      <c r="I587" s="664"/>
      <c r="J587" s="823" t="s">
        <v>3394</v>
      </c>
      <c r="K587" s="824"/>
      <c r="L587" s="712" t="s">
        <v>3507</v>
      </c>
      <c r="M587" s="825"/>
      <c r="O587" s="640"/>
    </row>
    <row r="588" spans="2:15" ht="13.5" x14ac:dyDescent="0.4">
      <c r="B588" s="641">
        <f t="shared" si="9"/>
        <v>584</v>
      </c>
      <c r="C588" s="874"/>
      <c r="D588" s="650"/>
      <c r="E588" s="661"/>
      <c r="F588" s="650" t="s">
        <v>3581</v>
      </c>
      <c r="G588" s="663" t="s">
        <v>3396</v>
      </c>
      <c r="H588" s="664"/>
      <c r="I588" s="664"/>
      <c r="J588" s="823" t="s">
        <v>3335</v>
      </c>
      <c r="K588" s="824"/>
      <c r="L588" s="712" t="s">
        <v>3582</v>
      </c>
      <c r="M588" s="825"/>
      <c r="O588" s="640"/>
    </row>
    <row r="589" spans="2:15" ht="13.5" x14ac:dyDescent="0.4">
      <c r="B589" s="641">
        <f t="shared" si="9"/>
        <v>585</v>
      </c>
      <c r="C589" s="874"/>
      <c r="D589" s="650"/>
      <c r="E589" s="661"/>
      <c r="F589" s="650"/>
      <c r="G589" s="751" t="s">
        <v>3367</v>
      </c>
      <c r="H589" s="664" t="s">
        <v>3340</v>
      </c>
      <c r="I589" s="664"/>
      <c r="J589" s="665" t="s">
        <v>2753</v>
      </c>
      <c r="K589" s="824"/>
      <c r="L589" s="712" t="s">
        <v>417</v>
      </c>
      <c r="M589" s="825"/>
      <c r="O589" s="640"/>
    </row>
    <row r="590" spans="2:15" ht="13.5" x14ac:dyDescent="0.4">
      <c r="B590" s="641">
        <f t="shared" si="9"/>
        <v>586</v>
      </c>
      <c r="C590" s="874"/>
      <c r="D590" s="650"/>
      <c r="E590" s="661"/>
      <c r="F590" s="650"/>
      <c r="G590" s="766"/>
      <c r="H590" s="664" t="s">
        <v>3400</v>
      </c>
      <c r="I590" s="664"/>
      <c r="J590" s="665" t="s">
        <v>2753</v>
      </c>
      <c r="K590" s="824"/>
      <c r="L590" s="712" t="s">
        <v>417</v>
      </c>
      <c r="M590" s="825"/>
      <c r="O590" s="640"/>
    </row>
    <row r="591" spans="2:15" ht="13.5" x14ac:dyDescent="0.4">
      <c r="B591" s="641">
        <f t="shared" si="9"/>
        <v>587</v>
      </c>
      <c r="C591" s="874"/>
      <c r="D591" s="650"/>
      <c r="E591" s="661"/>
      <c r="F591" s="650"/>
      <c r="G591" s="752"/>
      <c r="H591" s="664" t="s">
        <v>3342</v>
      </c>
      <c r="I591" s="664"/>
      <c r="J591" s="665" t="s">
        <v>2753</v>
      </c>
      <c r="K591" s="824"/>
      <c r="L591" s="712" t="s">
        <v>417</v>
      </c>
      <c r="M591" s="825"/>
      <c r="O591" s="640"/>
    </row>
    <row r="592" spans="2:15" ht="13.5" x14ac:dyDescent="0.4">
      <c r="B592" s="641">
        <f t="shared" si="9"/>
        <v>588</v>
      </c>
      <c r="C592" s="879"/>
      <c r="D592" s="643"/>
      <c r="E592" s="671"/>
      <c r="F592" s="736" t="s">
        <v>3583</v>
      </c>
      <c r="G592" s="674"/>
      <c r="H592" s="674"/>
      <c r="I592" s="1009"/>
      <c r="J592" s="675" t="s">
        <v>3390</v>
      </c>
      <c r="K592" s="881"/>
      <c r="L592" s="685" t="s">
        <v>417</v>
      </c>
      <c r="M592" s="882" t="s">
        <v>446</v>
      </c>
      <c r="O592" s="640"/>
    </row>
    <row r="593" spans="2:15" s="624" customFormat="1" ht="13.5" x14ac:dyDescent="0.4">
      <c r="B593" s="641">
        <f t="shared" si="9"/>
        <v>589</v>
      </c>
      <c r="C593" s="649" t="s">
        <v>3584</v>
      </c>
      <c r="D593" s="2039"/>
      <c r="E593" s="2039"/>
      <c r="F593" s="2039"/>
      <c r="G593" s="2039"/>
      <c r="H593" s="2039"/>
      <c r="I593" s="2039"/>
      <c r="J593" s="813" t="s">
        <v>3216</v>
      </c>
      <c r="K593" s="863" t="s">
        <v>417</v>
      </c>
      <c r="L593" s="706" t="s">
        <v>417</v>
      </c>
      <c r="M593" s="822"/>
      <c r="O593" s="1932"/>
    </row>
    <row r="594" spans="2:15" ht="13.5" x14ac:dyDescent="0.4">
      <c r="B594" s="641">
        <f t="shared" si="9"/>
        <v>590</v>
      </c>
      <c r="C594" s="874"/>
      <c r="D594" s="650"/>
      <c r="E594" s="661"/>
      <c r="F594" s="655" t="s">
        <v>3066</v>
      </c>
      <c r="G594" s="864"/>
      <c r="H594" s="655"/>
      <c r="I594" s="655"/>
      <c r="J594" s="846" t="s">
        <v>2753</v>
      </c>
      <c r="K594" s="847"/>
      <c r="L594" s="658" t="s">
        <v>417</v>
      </c>
      <c r="M594" s="848"/>
      <c r="O594" s="640"/>
    </row>
    <row r="595" spans="2:15" ht="13.5" x14ac:dyDescent="0.4">
      <c r="B595" s="641">
        <f t="shared" si="9"/>
        <v>591</v>
      </c>
      <c r="C595" s="874"/>
      <c r="D595" s="650"/>
      <c r="E595" s="661"/>
      <c r="F595" s="664" t="s">
        <v>3046</v>
      </c>
      <c r="G595" s="781"/>
      <c r="H595" s="664"/>
      <c r="I595" s="664"/>
      <c r="J595" s="665" t="s">
        <v>3585</v>
      </c>
      <c r="K595" s="872"/>
      <c r="L595" s="712" t="s">
        <v>425</v>
      </c>
      <c r="M595" s="825"/>
      <c r="O595" s="640"/>
    </row>
    <row r="596" spans="2:15" ht="27" x14ac:dyDescent="0.4">
      <c r="B596" s="641">
        <f t="shared" si="9"/>
        <v>592</v>
      </c>
      <c r="C596" s="874"/>
      <c r="D596" s="650"/>
      <c r="E596" s="661"/>
      <c r="F596" s="827" t="s">
        <v>3586</v>
      </c>
      <c r="G596" s="715" t="s">
        <v>3587</v>
      </c>
      <c r="H596" s="664"/>
      <c r="I596" s="664"/>
      <c r="J596" s="823" t="s">
        <v>3588</v>
      </c>
      <c r="K596" s="824"/>
      <c r="L596" s="712" t="s">
        <v>3589</v>
      </c>
      <c r="M596" s="825"/>
      <c r="O596" s="640"/>
    </row>
    <row r="597" spans="2:15" ht="13.5" x14ac:dyDescent="0.4">
      <c r="B597" s="641">
        <f t="shared" si="9"/>
        <v>593</v>
      </c>
      <c r="C597" s="879"/>
      <c r="D597" s="643"/>
      <c r="E597" s="671"/>
      <c r="F597" s="736" t="s">
        <v>3373</v>
      </c>
      <c r="G597" s="674"/>
      <c r="H597" s="674"/>
      <c r="I597" s="1009"/>
      <c r="J597" s="675" t="s">
        <v>3348</v>
      </c>
      <c r="K597" s="881"/>
      <c r="L597" s="685" t="s">
        <v>417</v>
      </c>
      <c r="M597" s="882" t="s">
        <v>446</v>
      </c>
      <c r="O597" s="640"/>
    </row>
    <row r="598" spans="2:15" s="624" customFormat="1" ht="13.5" x14ac:dyDescent="0.4">
      <c r="B598" s="641">
        <f t="shared" si="9"/>
        <v>594</v>
      </c>
      <c r="C598" s="649" t="s">
        <v>3590</v>
      </c>
      <c r="D598" s="2039"/>
      <c r="E598" s="2039"/>
      <c r="F598" s="2039"/>
      <c r="G598" s="2039"/>
      <c r="H598" s="2039"/>
      <c r="I598" s="2039"/>
      <c r="J598" s="813" t="s">
        <v>3591</v>
      </c>
      <c r="K598" s="863" t="s">
        <v>417</v>
      </c>
      <c r="L598" s="706" t="s">
        <v>417</v>
      </c>
      <c r="M598" s="822"/>
      <c r="O598" s="1932"/>
    </row>
    <row r="599" spans="2:15" ht="13.5" x14ac:dyDescent="0.4">
      <c r="B599" s="641">
        <f t="shared" si="9"/>
        <v>595</v>
      </c>
      <c r="C599" s="874"/>
      <c r="D599" s="650"/>
      <c r="E599" s="661"/>
      <c r="F599" s="655" t="s">
        <v>3066</v>
      </c>
      <c r="G599" s="864"/>
      <c r="H599" s="655"/>
      <c r="I599" s="655"/>
      <c r="J599" s="846" t="s">
        <v>2753</v>
      </c>
      <c r="K599" s="847"/>
      <c r="L599" s="658" t="s">
        <v>417</v>
      </c>
      <c r="M599" s="848"/>
      <c r="O599" s="640"/>
    </row>
    <row r="600" spans="2:15" ht="13.5" x14ac:dyDescent="0.4">
      <c r="B600" s="641">
        <f t="shared" si="9"/>
        <v>596</v>
      </c>
      <c r="C600" s="874"/>
      <c r="D600" s="650"/>
      <c r="E600" s="661"/>
      <c r="F600" s="664" t="s">
        <v>2863</v>
      </c>
      <c r="G600" s="781"/>
      <c r="H600" s="664"/>
      <c r="I600" s="664"/>
      <c r="J600" s="665" t="s">
        <v>3592</v>
      </c>
      <c r="K600" s="872"/>
      <c r="L600" s="712" t="s">
        <v>425</v>
      </c>
      <c r="M600" s="825"/>
      <c r="O600" s="640"/>
    </row>
    <row r="601" spans="2:15" ht="13.5" x14ac:dyDescent="0.4">
      <c r="B601" s="641">
        <f t="shared" si="9"/>
        <v>597</v>
      </c>
      <c r="C601" s="874"/>
      <c r="D601" s="650"/>
      <c r="E601" s="661"/>
      <c r="F601" s="691" t="s">
        <v>3017</v>
      </c>
      <c r="G601" s="663" t="s">
        <v>3593</v>
      </c>
      <c r="H601" s="664"/>
      <c r="I601" s="664"/>
      <c r="J601" s="823" t="s">
        <v>3494</v>
      </c>
      <c r="K601" s="824"/>
      <c r="L601" s="712" t="s">
        <v>2783</v>
      </c>
      <c r="M601" s="825"/>
      <c r="O601" s="640"/>
    </row>
    <row r="602" spans="2:15" ht="13.5" x14ac:dyDescent="0.4">
      <c r="B602" s="641">
        <f t="shared" si="9"/>
        <v>598</v>
      </c>
      <c r="C602" s="874"/>
      <c r="D602" s="650"/>
      <c r="E602" s="661"/>
      <c r="F602" s="650" t="s">
        <v>3581</v>
      </c>
      <c r="G602" s="663" t="s">
        <v>3594</v>
      </c>
      <c r="H602" s="664"/>
      <c r="I602" s="664"/>
      <c r="J602" s="665" t="s">
        <v>2753</v>
      </c>
      <c r="K602" s="824"/>
      <c r="L602" s="712" t="s">
        <v>417</v>
      </c>
      <c r="M602" s="825"/>
      <c r="O602" s="640"/>
    </row>
    <row r="603" spans="2:15" ht="13.5" x14ac:dyDescent="0.4">
      <c r="B603" s="641">
        <f t="shared" si="9"/>
        <v>599</v>
      </c>
      <c r="C603" s="879"/>
      <c r="D603" s="643"/>
      <c r="E603" s="671"/>
      <c r="F603" s="736" t="s">
        <v>3373</v>
      </c>
      <c r="G603" s="674"/>
      <c r="H603" s="674"/>
      <c r="I603" s="1009"/>
      <c r="J603" s="675" t="s">
        <v>3390</v>
      </c>
      <c r="K603" s="881"/>
      <c r="L603" s="685" t="s">
        <v>417</v>
      </c>
      <c r="M603" s="882" t="s">
        <v>446</v>
      </c>
      <c r="O603" s="640"/>
    </row>
    <row r="604" spans="2:15" s="624" customFormat="1" ht="13.5" x14ac:dyDescent="0.4">
      <c r="B604" s="641">
        <f t="shared" si="9"/>
        <v>600</v>
      </c>
      <c r="C604" s="649" t="s">
        <v>3595</v>
      </c>
      <c r="D604" s="2039"/>
      <c r="E604" s="2039"/>
      <c r="F604" s="2039"/>
      <c r="G604" s="2039"/>
      <c r="H604" s="2039"/>
      <c r="I604" s="2039"/>
      <c r="J604" s="813" t="s">
        <v>3065</v>
      </c>
      <c r="K604" s="863" t="s">
        <v>417</v>
      </c>
      <c r="L604" s="706" t="s">
        <v>417</v>
      </c>
      <c r="M604" s="822"/>
      <c r="O604" s="1932"/>
    </row>
    <row r="605" spans="2:15" ht="13.5" x14ac:dyDescent="0.4">
      <c r="B605" s="641">
        <f t="shared" si="9"/>
        <v>601</v>
      </c>
      <c r="C605" s="874"/>
      <c r="D605" s="650"/>
      <c r="E605" s="661"/>
      <c r="F605" s="655" t="s">
        <v>3066</v>
      </c>
      <c r="G605" s="864"/>
      <c r="H605" s="655"/>
      <c r="I605" s="655"/>
      <c r="J605" s="846" t="s">
        <v>3304</v>
      </c>
      <c r="K605" s="847"/>
      <c r="L605" s="658" t="s">
        <v>417</v>
      </c>
      <c r="M605" s="848"/>
      <c r="O605" s="640"/>
    </row>
    <row r="606" spans="2:15" ht="13.5" x14ac:dyDescent="0.4">
      <c r="B606" s="641">
        <f t="shared" si="9"/>
        <v>602</v>
      </c>
      <c r="C606" s="874"/>
      <c r="D606" s="650"/>
      <c r="E606" s="661"/>
      <c r="F606" s="664" t="s">
        <v>3046</v>
      </c>
      <c r="G606" s="781"/>
      <c r="H606" s="664"/>
      <c r="I606" s="664"/>
      <c r="J606" s="665" t="s">
        <v>3596</v>
      </c>
      <c r="K606" s="872"/>
      <c r="L606" s="712" t="s">
        <v>582</v>
      </c>
      <c r="M606" s="825"/>
      <c r="O606" s="640"/>
    </row>
    <row r="607" spans="2:15" ht="13.5" x14ac:dyDescent="0.4">
      <c r="B607" s="641">
        <f t="shared" si="9"/>
        <v>603</v>
      </c>
      <c r="C607" s="874"/>
      <c r="D607" s="650"/>
      <c r="E607" s="661"/>
      <c r="F607" s="691" t="s">
        <v>3017</v>
      </c>
      <c r="G607" s="663" t="s">
        <v>583</v>
      </c>
      <c r="H607" s="664"/>
      <c r="I607" s="664"/>
      <c r="J607" s="823" t="s">
        <v>3597</v>
      </c>
      <c r="K607" s="824" t="s">
        <v>584</v>
      </c>
      <c r="L607" s="712" t="s">
        <v>417</v>
      </c>
      <c r="M607" s="825"/>
      <c r="O607" s="640"/>
    </row>
    <row r="608" spans="2:15" ht="13.5" x14ac:dyDescent="0.4">
      <c r="B608" s="641">
        <f t="shared" si="9"/>
        <v>604</v>
      </c>
      <c r="C608" s="874"/>
      <c r="D608" s="650"/>
      <c r="E608" s="661"/>
      <c r="F608" s="650"/>
      <c r="G608" s="751" t="s">
        <v>3598</v>
      </c>
      <c r="H608" s="664" t="s">
        <v>3599</v>
      </c>
      <c r="I608" s="664"/>
      <c r="J608" s="665" t="s">
        <v>3600</v>
      </c>
      <c r="K608" s="824"/>
      <c r="L608" s="712" t="s">
        <v>3601</v>
      </c>
      <c r="M608" s="825"/>
      <c r="O608" s="640"/>
    </row>
    <row r="609" spans="2:15" ht="13.5" x14ac:dyDescent="0.4">
      <c r="B609" s="641">
        <f t="shared" si="9"/>
        <v>605</v>
      </c>
      <c r="C609" s="874"/>
      <c r="D609" s="650"/>
      <c r="E609" s="661"/>
      <c r="F609" s="650"/>
      <c r="G609" s="752"/>
      <c r="H609" s="691" t="s">
        <v>3602</v>
      </c>
      <c r="I609" s="691"/>
      <c r="J609" s="665" t="s">
        <v>3603</v>
      </c>
      <c r="K609" s="824"/>
      <c r="L609" s="712" t="s">
        <v>585</v>
      </c>
      <c r="M609" s="825"/>
      <c r="O609" s="640"/>
    </row>
    <row r="610" spans="2:15" ht="13.5" x14ac:dyDescent="0.4">
      <c r="B610" s="641">
        <f t="shared" si="9"/>
        <v>606</v>
      </c>
      <c r="C610" s="874"/>
      <c r="D610" s="650"/>
      <c r="E610" s="661"/>
      <c r="F610" s="650"/>
      <c r="G610" s="740" t="s">
        <v>3604</v>
      </c>
      <c r="H610" s="691"/>
      <c r="I610" s="691"/>
      <c r="J610" s="665" t="s">
        <v>3605</v>
      </c>
      <c r="K610" s="824"/>
      <c r="L610" s="712" t="s">
        <v>417</v>
      </c>
      <c r="M610" s="825"/>
      <c r="O610" s="640"/>
    </row>
    <row r="611" spans="2:15" ht="13.5" x14ac:dyDescent="0.4">
      <c r="B611" s="641">
        <f t="shared" si="9"/>
        <v>607</v>
      </c>
      <c r="C611" s="874"/>
      <c r="D611" s="650"/>
      <c r="E611" s="661"/>
      <c r="F611" s="650"/>
      <c r="G611" s="745" t="s">
        <v>3606</v>
      </c>
      <c r="H611" s="691"/>
      <c r="I611" s="691"/>
      <c r="J611" s="665" t="s">
        <v>3607</v>
      </c>
      <c r="K611" s="824"/>
      <c r="L611" s="712" t="s">
        <v>417</v>
      </c>
      <c r="M611" s="825"/>
      <c r="O611" s="640"/>
    </row>
    <row r="612" spans="2:15" ht="13.5" x14ac:dyDescent="0.4">
      <c r="B612" s="641">
        <f t="shared" si="9"/>
        <v>608</v>
      </c>
      <c r="C612" s="874"/>
      <c r="D612" s="650"/>
      <c r="E612" s="661"/>
      <c r="F612" s="650"/>
      <c r="G612" s="745" t="s">
        <v>3608</v>
      </c>
      <c r="H612" s="691"/>
      <c r="I612" s="691"/>
      <c r="J612" s="665" t="s">
        <v>2476</v>
      </c>
      <c r="K612" s="824"/>
      <c r="L612" s="712" t="s">
        <v>417</v>
      </c>
      <c r="M612" s="825"/>
      <c r="O612" s="640"/>
    </row>
    <row r="613" spans="2:15" s="886" customFormat="1" ht="13.5" x14ac:dyDescent="0.4">
      <c r="B613" s="641">
        <f t="shared" si="9"/>
        <v>609</v>
      </c>
      <c r="C613" s="874"/>
      <c r="D613" s="650"/>
      <c r="E613" s="661"/>
      <c r="F613" s="672" t="s">
        <v>3609</v>
      </c>
      <c r="G613" s="674"/>
      <c r="H613" s="691"/>
      <c r="I613" s="691"/>
      <c r="J613" s="665" t="s">
        <v>3513</v>
      </c>
      <c r="K613" s="883"/>
      <c r="L613" s="884" t="s">
        <v>417</v>
      </c>
      <c r="M613" s="885" t="s">
        <v>446</v>
      </c>
      <c r="O613" s="887"/>
    </row>
    <row r="614" spans="2:15" s="624" customFormat="1" ht="13.5" x14ac:dyDescent="0.4">
      <c r="B614" s="641">
        <f t="shared" si="9"/>
        <v>610</v>
      </c>
      <c r="C614" s="649" t="s">
        <v>3610</v>
      </c>
      <c r="D614" s="2039"/>
      <c r="E614" s="2039"/>
      <c r="F614" s="2039"/>
      <c r="G614" s="2039"/>
      <c r="H614" s="2039"/>
      <c r="I614" s="2039"/>
      <c r="J614" s="813" t="s">
        <v>3611</v>
      </c>
      <c r="K614" s="863" t="s">
        <v>417</v>
      </c>
      <c r="L614" s="706" t="s">
        <v>417</v>
      </c>
      <c r="M614" s="822"/>
      <c r="O614" s="1932"/>
    </row>
    <row r="615" spans="2:15" s="886" customFormat="1" ht="13.5" x14ac:dyDescent="0.4">
      <c r="B615" s="641">
        <f t="shared" si="9"/>
        <v>611</v>
      </c>
      <c r="C615" s="874"/>
      <c r="D615" s="650"/>
      <c r="E615" s="661"/>
      <c r="F615" s="655" t="s">
        <v>3086</v>
      </c>
      <c r="G615" s="864"/>
      <c r="H615" s="655"/>
      <c r="I615" s="655"/>
      <c r="J615" s="846" t="s">
        <v>3612</v>
      </c>
      <c r="K615" s="888"/>
      <c r="L615" s="889" t="s">
        <v>417</v>
      </c>
      <c r="M615" s="890"/>
      <c r="O615" s="887"/>
    </row>
    <row r="616" spans="2:15" s="886" customFormat="1" ht="13.5" x14ac:dyDescent="0.4">
      <c r="B616" s="641">
        <f t="shared" si="9"/>
        <v>612</v>
      </c>
      <c r="C616" s="874"/>
      <c r="D616" s="650"/>
      <c r="E616" s="661"/>
      <c r="F616" s="664" t="s">
        <v>3613</v>
      </c>
      <c r="G616" s="781"/>
      <c r="H616" s="664"/>
      <c r="I616" s="664"/>
      <c r="J616" s="665" t="s">
        <v>3283</v>
      </c>
      <c r="K616" s="891"/>
      <c r="L616" s="884" t="s">
        <v>425</v>
      </c>
      <c r="M616" s="885"/>
      <c r="O616" s="887"/>
    </row>
    <row r="617" spans="2:15" s="886" customFormat="1" ht="13.5" x14ac:dyDescent="0.4">
      <c r="B617" s="641">
        <f t="shared" si="9"/>
        <v>613</v>
      </c>
      <c r="C617" s="874"/>
      <c r="D617" s="650"/>
      <c r="E617" s="661"/>
      <c r="F617" s="691" t="s">
        <v>3017</v>
      </c>
      <c r="G617" s="663" t="s">
        <v>3367</v>
      </c>
      <c r="H617" s="664"/>
      <c r="I617" s="664"/>
      <c r="J617" s="823" t="s">
        <v>3614</v>
      </c>
      <c r="K617" s="892"/>
      <c r="L617" s="884" t="s">
        <v>417</v>
      </c>
      <c r="M617" s="885"/>
      <c r="O617" s="887"/>
    </row>
    <row r="618" spans="2:15" s="886" customFormat="1" ht="13.5" x14ac:dyDescent="0.4">
      <c r="B618" s="641">
        <f t="shared" si="9"/>
        <v>614</v>
      </c>
      <c r="C618" s="874"/>
      <c r="D618" s="650"/>
      <c r="E618" s="661"/>
      <c r="F618" s="650" t="s">
        <v>3075</v>
      </c>
      <c r="G618" s="663" t="s">
        <v>573</v>
      </c>
      <c r="H618" s="664"/>
      <c r="I618" s="664"/>
      <c r="J618" s="665" t="s">
        <v>3527</v>
      </c>
      <c r="K618" s="892"/>
      <c r="L618" s="884" t="s">
        <v>2873</v>
      </c>
      <c r="M618" s="885"/>
      <c r="O618" s="887"/>
    </row>
    <row r="619" spans="2:15" ht="13.5" x14ac:dyDescent="0.4">
      <c r="B619" s="641">
        <f t="shared" si="9"/>
        <v>615</v>
      </c>
      <c r="C619" s="879"/>
      <c r="D619" s="643"/>
      <c r="E619" s="671"/>
      <c r="F619" s="736" t="s">
        <v>3615</v>
      </c>
      <c r="G619" s="674"/>
      <c r="H619" s="674"/>
      <c r="I619" s="1009"/>
      <c r="J619" s="675" t="s">
        <v>3616</v>
      </c>
      <c r="K619" s="881"/>
      <c r="L619" s="685" t="s">
        <v>417</v>
      </c>
      <c r="M619" s="882" t="s">
        <v>446</v>
      </c>
      <c r="O619" s="640"/>
    </row>
    <row r="620" spans="2:15" s="624" customFormat="1" ht="13.5" x14ac:dyDescent="0.4">
      <c r="B620" s="641">
        <f t="shared" si="9"/>
        <v>616</v>
      </c>
      <c r="C620" s="649" t="s">
        <v>3617</v>
      </c>
      <c r="D620" s="2039"/>
      <c r="E620" s="2039"/>
      <c r="F620" s="2039"/>
      <c r="G620" s="2039"/>
      <c r="H620" s="2039"/>
      <c r="I620" s="2039"/>
      <c r="J620" s="813" t="s">
        <v>3158</v>
      </c>
      <c r="K620" s="863" t="s">
        <v>417</v>
      </c>
      <c r="L620" s="706" t="s">
        <v>417</v>
      </c>
      <c r="M620" s="822"/>
      <c r="O620" s="1932"/>
    </row>
    <row r="621" spans="2:15" s="886" customFormat="1" ht="13.5" x14ac:dyDescent="0.4">
      <c r="B621" s="641">
        <f t="shared" si="9"/>
        <v>617</v>
      </c>
      <c r="C621" s="874"/>
      <c r="D621" s="650"/>
      <c r="E621" s="661"/>
      <c r="F621" s="655" t="s">
        <v>3066</v>
      </c>
      <c r="G621" s="864"/>
      <c r="H621" s="655"/>
      <c r="I621" s="655"/>
      <c r="J621" s="846" t="s">
        <v>3304</v>
      </c>
      <c r="K621" s="888"/>
      <c r="L621" s="889" t="s">
        <v>417</v>
      </c>
      <c r="M621" s="890"/>
      <c r="O621" s="887"/>
    </row>
    <row r="622" spans="2:15" s="886" customFormat="1" ht="13.5" x14ac:dyDescent="0.4">
      <c r="B622" s="641">
        <f t="shared" si="9"/>
        <v>618</v>
      </c>
      <c r="C622" s="874"/>
      <c r="D622" s="650"/>
      <c r="E622" s="661"/>
      <c r="F622" s="664" t="s">
        <v>3046</v>
      </c>
      <c r="G622" s="781"/>
      <c r="H622" s="664"/>
      <c r="I622" s="664"/>
      <c r="J622" s="665" t="s">
        <v>3618</v>
      </c>
      <c r="K622" s="891"/>
      <c r="L622" s="884" t="s">
        <v>425</v>
      </c>
      <c r="M622" s="885"/>
      <c r="O622" s="887"/>
    </row>
    <row r="623" spans="2:15" s="886" customFormat="1" ht="13.5" x14ac:dyDescent="0.4">
      <c r="B623" s="641">
        <f t="shared" si="9"/>
        <v>619</v>
      </c>
      <c r="C623" s="874"/>
      <c r="D623" s="650"/>
      <c r="E623" s="661"/>
      <c r="F623" s="691" t="s">
        <v>3017</v>
      </c>
      <c r="G623" s="663" t="s">
        <v>3619</v>
      </c>
      <c r="H623" s="664"/>
      <c r="I623" s="664"/>
      <c r="J623" s="823" t="s">
        <v>3332</v>
      </c>
      <c r="K623" s="892"/>
      <c r="L623" s="884" t="s">
        <v>3620</v>
      </c>
      <c r="M623" s="885"/>
      <c r="O623" s="887"/>
    </row>
    <row r="624" spans="2:15" s="886" customFormat="1" ht="13.5" x14ac:dyDescent="0.4">
      <c r="B624" s="641">
        <f t="shared" si="9"/>
        <v>620</v>
      </c>
      <c r="C624" s="874"/>
      <c r="D624" s="650"/>
      <c r="E624" s="661"/>
      <c r="F624" s="650" t="s">
        <v>3075</v>
      </c>
      <c r="G624" s="663" t="s">
        <v>3396</v>
      </c>
      <c r="H624" s="664"/>
      <c r="I624" s="664"/>
      <c r="J624" s="665" t="s">
        <v>3335</v>
      </c>
      <c r="K624" s="892"/>
      <c r="L624" s="884" t="s">
        <v>3081</v>
      </c>
      <c r="M624" s="885"/>
      <c r="O624" s="887"/>
    </row>
    <row r="625" spans="2:15" s="886" customFormat="1" ht="13.5" x14ac:dyDescent="0.4">
      <c r="B625" s="641">
        <f t="shared" si="9"/>
        <v>621</v>
      </c>
      <c r="C625" s="874"/>
      <c r="D625" s="650"/>
      <c r="E625" s="661"/>
      <c r="F625" s="650"/>
      <c r="G625" s="751" t="s">
        <v>3621</v>
      </c>
      <c r="H625" s="691" t="s">
        <v>3340</v>
      </c>
      <c r="I625" s="691"/>
      <c r="J625" s="665" t="s">
        <v>2753</v>
      </c>
      <c r="K625" s="892"/>
      <c r="L625" s="884" t="s">
        <v>417</v>
      </c>
      <c r="M625" s="885"/>
      <c r="O625" s="887"/>
    </row>
    <row r="626" spans="2:15" s="886" customFormat="1" ht="13.5" x14ac:dyDescent="0.4">
      <c r="B626" s="641">
        <f t="shared" si="9"/>
        <v>622</v>
      </c>
      <c r="C626" s="874"/>
      <c r="D626" s="650"/>
      <c r="E626" s="661"/>
      <c r="F626" s="650"/>
      <c r="G626" s="766"/>
      <c r="H626" s="691" t="s">
        <v>3400</v>
      </c>
      <c r="I626" s="691"/>
      <c r="J626" s="665" t="s">
        <v>2753</v>
      </c>
      <c r="K626" s="892"/>
      <c r="L626" s="884" t="s">
        <v>417</v>
      </c>
      <c r="M626" s="885"/>
      <c r="O626" s="887"/>
    </row>
    <row r="627" spans="2:15" s="886" customFormat="1" ht="13.5" x14ac:dyDescent="0.4">
      <c r="B627" s="641">
        <f t="shared" si="9"/>
        <v>623</v>
      </c>
      <c r="C627" s="874"/>
      <c r="D627" s="650"/>
      <c r="E627" s="661"/>
      <c r="F627" s="650"/>
      <c r="G627" s="752"/>
      <c r="H627" s="691" t="s">
        <v>3342</v>
      </c>
      <c r="I627" s="691"/>
      <c r="J627" s="665" t="s">
        <v>2753</v>
      </c>
      <c r="K627" s="892"/>
      <c r="L627" s="884" t="s">
        <v>417</v>
      </c>
      <c r="M627" s="885"/>
      <c r="O627" s="887"/>
    </row>
    <row r="628" spans="2:15" s="886" customFormat="1" ht="13.5" x14ac:dyDescent="0.4">
      <c r="B628" s="641">
        <f t="shared" si="9"/>
        <v>624</v>
      </c>
      <c r="C628" s="874"/>
      <c r="D628" s="650"/>
      <c r="E628" s="661"/>
      <c r="F628" s="650"/>
      <c r="G628" s="745" t="s">
        <v>3321</v>
      </c>
      <c r="H628" s="691"/>
      <c r="I628" s="691"/>
      <c r="J628" s="665" t="s">
        <v>2979</v>
      </c>
      <c r="K628" s="892" t="s">
        <v>3622</v>
      </c>
      <c r="L628" s="884" t="s">
        <v>417</v>
      </c>
      <c r="M628" s="885"/>
      <c r="O628" s="887"/>
    </row>
    <row r="629" spans="2:15" s="886" customFormat="1" ht="13.5" x14ac:dyDescent="0.4">
      <c r="B629" s="641">
        <f t="shared" si="9"/>
        <v>625</v>
      </c>
      <c r="C629" s="874"/>
      <c r="D629" s="650"/>
      <c r="E629" s="661"/>
      <c r="F629" s="650"/>
      <c r="G629" s="663" t="s">
        <v>3423</v>
      </c>
      <c r="H629" s="691"/>
      <c r="I629" s="691"/>
      <c r="J629" s="665" t="s">
        <v>3402</v>
      </c>
      <c r="K629" s="892"/>
      <c r="L629" s="884" t="s">
        <v>417</v>
      </c>
      <c r="M629" s="885"/>
      <c r="O629" s="887"/>
    </row>
    <row r="630" spans="2:15" s="886" customFormat="1" ht="13.5" x14ac:dyDescent="0.4">
      <c r="B630" s="641">
        <f t="shared" si="9"/>
        <v>626</v>
      </c>
      <c r="C630" s="874"/>
      <c r="D630" s="650"/>
      <c r="E630" s="661"/>
      <c r="F630" s="650"/>
      <c r="G630" s="663" t="s">
        <v>3623</v>
      </c>
      <c r="H630" s="691"/>
      <c r="I630" s="691"/>
      <c r="J630" s="665" t="s">
        <v>3624</v>
      </c>
      <c r="K630" s="892"/>
      <c r="L630" s="884" t="s">
        <v>417</v>
      </c>
      <c r="M630" s="885"/>
      <c r="O630" s="887"/>
    </row>
    <row r="631" spans="2:15" ht="13.5" x14ac:dyDescent="0.4">
      <c r="B631" s="641">
        <f t="shared" si="9"/>
        <v>627</v>
      </c>
      <c r="C631" s="879"/>
      <c r="D631" s="643"/>
      <c r="E631" s="671"/>
      <c r="F631" s="736" t="s">
        <v>3373</v>
      </c>
      <c r="G631" s="674"/>
      <c r="H631" s="674"/>
      <c r="I631" s="1009"/>
      <c r="J631" s="675" t="s">
        <v>3390</v>
      </c>
      <c r="K631" s="881"/>
      <c r="L631" s="685" t="s">
        <v>417</v>
      </c>
      <c r="M631" s="882" t="s">
        <v>446</v>
      </c>
      <c r="O631" s="640"/>
    </row>
    <row r="632" spans="2:15" s="624" customFormat="1" ht="13.5" x14ac:dyDescent="0.4">
      <c r="B632" s="641">
        <f t="shared" si="9"/>
        <v>628</v>
      </c>
      <c r="C632" s="696" t="s">
        <v>586</v>
      </c>
      <c r="D632" s="1934"/>
      <c r="E632" s="1934"/>
      <c r="F632" s="1934"/>
      <c r="G632" s="1934"/>
      <c r="H632" s="1934"/>
      <c r="I632" s="1934"/>
      <c r="J632" s="725" t="s">
        <v>3065</v>
      </c>
      <c r="K632" s="726" t="s">
        <v>417</v>
      </c>
      <c r="L632" s="699" t="s">
        <v>417</v>
      </c>
      <c r="M632" s="695"/>
      <c r="O632" s="1932"/>
    </row>
    <row r="633" spans="2:15" s="624" customFormat="1" ht="13.5" x14ac:dyDescent="0.4">
      <c r="B633" s="641">
        <f t="shared" si="9"/>
        <v>629</v>
      </c>
      <c r="C633" s="795" t="s">
        <v>587</v>
      </c>
      <c r="D633" s="2212"/>
      <c r="E633" s="2039"/>
      <c r="F633" s="1934"/>
      <c r="G633" s="1934"/>
      <c r="H633" s="1934"/>
      <c r="I633" s="1934"/>
      <c r="J633" s="725" t="s">
        <v>3065</v>
      </c>
      <c r="K633" s="726" t="s">
        <v>417</v>
      </c>
      <c r="L633" s="699" t="s">
        <v>417</v>
      </c>
      <c r="M633" s="695"/>
      <c r="O633" s="1932"/>
    </row>
    <row r="634" spans="2:15" s="624" customFormat="1" ht="13.5" x14ac:dyDescent="0.4">
      <c r="B634" s="641">
        <f t="shared" si="9"/>
        <v>630</v>
      </c>
      <c r="C634" s="874"/>
      <c r="D634" s="893" t="s">
        <v>3625</v>
      </c>
      <c r="E634" s="2039"/>
      <c r="F634" s="2039"/>
      <c r="G634" s="2039"/>
      <c r="H634" s="2039"/>
      <c r="I634" s="2039"/>
      <c r="J634" s="725" t="s">
        <v>3065</v>
      </c>
      <c r="K634" s="726" t="s">
        <v>417</v>
      </c>
      <c r="L634" s="699" t="s">
        <v>417</v>
      </c>
      <c r="M634" s="730"/>
      <c r="O634" s="1932"/>
    </row>
    <row r="635" spans="2:15" s="886" customFormat="1" ht="13.5" x14ac:dyDescent="0.4">
      <c r="B635" s="641">
        <f t="shared" si="9"/>
        <v>631</v>
      </c>
      <c r="C635" s="894"/>
      <c r="D635" s="660"/>
      <c r="E635" s="661"/>
      <c r="F635" s="679" t="s">
        <v>3066</v>
      </c>
      <c r="G635" s="655"/>
      <c r="H635" s="655"/>
      <c r="I635" s="655"/>
      <c r="J635" s="656" t="s">
        <v>3626</v>
      </c>
      <c r="K635" s="895"/>
      <c r="L635" s="889" t="s">
        <v>417</v>
      </c>
      <c r="M635" s="896"/>
      <c r="O635" s="887"/>
    </row>
    <row r="636" spans="2:15" s="886" customFormat="1" ht="13.5" x14ac:dyDescent="0.4">
      <c r="B636" s="641">
        <f t="shared" si="9"/>
        <v>632</v>
      </c>
      <c r="C636" s="894"/>
      <c r="D636" s="660"/>
      <c r="E636" s="661"/>
      <c r="F636" s="687" t="s">
        <v>2863</v>
      </c>
      <c r="G636" s="664"/>
      <c r="H636" s="664"/>
      <c r="I636" s="664"/>
      <c r="J636" s="665" t="s">
        <v>3627</v>
      </c>
      <c r="K636" s="897"/>
      <c r="L636" s="884" t="s">
        <v>425</v>
      </c>
      <c r="M636" s="898"/>
      <c r="O636" s="887"/>
    </row>
    <row r="637" spans="2:15" s="886" customFormat="1" ht="13.5" x14ac:dyDescent="0.4">
      <c r="B637" s="641">
        <f t="shared" si="9"/>
        <v>633</v>
      </c>
      <c r="C637" s="894"/>
      <c r="D637" s="660"/>
      <c r="E637" s="661"/>
      <c r="F637" s="784" t="s">
        <v>422</v>
      </c>
      <c r="G637" s="663" t="s">
        <v>573</v>
      </c>
      <c r="H637" s="664"/>
      <c r="I637" s="664"/>
      <c r="J637" s="665" t="s">
        <v>2900</v>
      </c>
      <c r="K637" s="897"/>
      <c r="L637" s="884" t="s">
        <v>2901</v>
      </c>
      <c r="M637" s="898"/>
      <c r="O637" s="887"/>
    </row>
    <row r="638" spans="2:15" s="886" customFormat="1" ht="13.5" x14ac:dyDescent="0.4">
      <c r="B638" s="641">
        <f t="shared" si="9"/>
        <v>634</v>
      </c>
      <c r="C638" s="894"/>
      <c r="D638" s="660"/>
      <c r="E638" s="661"/>
      <c r="F638" s="660" t="s">
        <v>2957</v>
      </c>
      <c r="G638" s="663" t="s">
        <v>588</v>
      </c>
      <c r="H638" s="664"/>
      <c r="I638" s="664"/>
      <c r="J638" s="665" t="s">
        <v>3628</v>
      </c>
      <c r="K638" s="897"/>
      <c r="L638" s="884" t="s">
        <v>3629</v>
      </c>
      <c r="M638" s="898"/>
      <c r="O638" s="887"/>
    </row>
    <row r="639" spans="2:15" s="886" customFormat="1" ht="13.5" x14ac:dyDescent="0.4">
      <c r="B639" s="641">
        <f t="shared" si="9"/>
        <v>635</v>
      </c>
      <c r="C639" s="894"/>
      <c r="D639" s="660"/>
      <c r="E639" s="661"/>
      <c r="F639" s="660"/>
      <c r="G639" s="663" t="s">
        <v>3630</v>
      </c>
      <c r="H639" s="664"/>
      <c r="I639" s="664"/>
      <c r="J639" s="665" t="s">
        <v>3631</v>
      </c>
      <c r="K639" s="897"/>
      <c r="L639" s="884" t="s">
        <v>3632</v>
      </c>
      <c r="M639" s="898"/>
      <c r="O639" s="887"/>
    </row>
    <row r="640" spans="2:15" s="886" customFormat="1" ht="13.5" x14ac:dyDescent="0.4">
      <c r="B640" s="641">
        <f t="shared" si="9"/>
        <v>636</v>
      </c>
      <c r="C640" s="894"/>
      <c r="D640" s="660"/>
      <c r="E640" s="661"/>
      <c r="F640" s="660"/>
      <c r="G640" s="663" t="s">
        <v>3633</v>
      </c>
      <c r="H640" s="664"/>
      <c r="I640" s="664"/>
      <c r="J640" s="665" t="s">
        <v>3634</v>
      </c>
      <c r="K640" s="897"/>
      <c r="L640" s="884" t="s">
        <v>3635</v>
      </c>
      <c r="M640" s="898"/>
      <c r="O640" s="887"/>
    </row>
    <row r="641" spans="2:15" s="886" customFormat="1" ht="13.5" x14ac:dyDescent="0.4">
      <c r="B641" s="641">
        <f t="shared" si="9"/>
        <v>637</v>
      </c>
      <c r="C641" s="894"/>
      <c r="D641" s="660"/>
      <c r="E641" s="661"/>
      <c r="F641" s="660"/>
      <c r="G641" s="751" t="s">
        <v>3367</v>
      </c>
      <c r="H641" s="664" t="s">
        <v>3636</v>
      </c>
      <c r="I641" s="664"/>
      <c r="J641" s="665" t="s">
        <v>3637</v>
      </c>
      <c r="K641" s="897"/>
      <c r="L641" s="884" t="s">
        <v>3065</v>
      </c>
      <c r="M641" s="898"/>
      <c r="O641" s="887"/>
    </row>
    <row r="642" spans="2:15" s="886" customFormat="1" ht="13.5" x14ac:dyDescent="0.4">
      <c r="B642" s="641">
        <f t="shared" si="9"/>
        <v>638</v>
      </c>
      <c r="C642" s="894"/>
      <c r="D642" s="660"/>
      <c r="E642" s="661"/>
      <c r="F642" s="660"/>
      <c r="G642" s="752"/>
      <c r="H642" s="664" t="s">
        <v>3638</v>
      </c>
      <c r="I642" s="664"/>
      <c r="J642" s="665" t="s">
        <v>2843</v>
      </c>
      <c r="K642" s="897"/>
      <c r="L642" s="884" t="s">
        <v>417</v>
      </c>
      <c r="M642" s="898"/>
      <c r="O642" s="887"/>
    </row>
    <row r="643" spans="2:15" ht="13.5" x14ac:dyDescent="0.4">
      <c r="B643" s="641">
        <f t="shared" si="9"/>
        <v>639</v>
      </c>
      <c r="C643" s="771"/>
      <c r="D643" s="694"/>
      <c r="E643" s="671"/>
      <c r="F643" s="794" t="s">
        <v>462</v>
      </c>
      <c r="G643" s="691"/>
      <c r="H643" s="691"/>
      <c r="I643" s="691"/>
      <c r="J643" s="665" t="s">
        <v>3348</v>
      </c>
      <c r="K643" s="899"/>
      <c r="L643" s="651" t="s">
        <v>417</v>
      </c>
      <c r="M643" s="652" t="s">
        <v>446</v>
      </c>
      <c r="O643" s="640"/>
    </row>
    <row r="644" spans="2:15" s="624" customFormat="1" ht="13.5" x14ac:dyDescent="0.4">
      <c r="B644" s="641">
        <f t="shared" si="9"/>
        <v>640</v>
      </c>
      <c r="C644" s="874"/>
      <c r="D644" s="893" t="s">
        <v>3639</v>
      </c>
      <c r="E644" s="2039"/>
      <c r="F644" s="2039"/>
      <c r="G644" s="2039"/>
      <c r="H644" s="2039"/>
      <c r="I644" s="2039"/>
      <c r="J644" s="725" t="s">
        <v>3065</v>
      </c>
      <c r="K644" s="726" t="s">
        <v>417</v>
      </c>
      <c r="L644" s="699" t="s">
        <v>417</v>
      </c>
      <c r="M644" s="730"/>
      <c r="O644" s="1932"/>
    </row>
    <row r="645" spans="2:15" ht="13.5" x14ac:dyDescent="0.4">
      <c r="B645" s="641">
        <f t="shared" si="9"/>
        <v>641</v>
      </c>
      <c r="C645" s="771"/>
      <c r="D645" s="660"/>
      <c r="E645" s="661"/>
      <c r="F645" s="679" t="s">
        <v>2993</v>
      </c>
      <c r="G645" s="655"/>
      <c r="H645" s="655"/>
      <c r="I645" s="655"/>
      <c r="J645" s="656" t="s">
        <v>3304</v>
      </c>
      <c r="K645" s="900"/>
      <c r="L645" s="658" t="s">
        <v>417</v>
      </c>
      <c r="M645" s="659"/>
      <c r="O645" s="640"/>
    </row>
    <row r="646" spans="2:15" ht="13.5" x14ac:dyDescent="0.4">
      <c r="B646" s="641">
        <f t="shared" si="9"/>
        <v>642</v>
      </c>
      <c r="C646" s="771"/>
      <c r="D646" s="660"/>
      <c r="E646" s="661"/>
      <c r="F646" s="687" t="s">
        <v>3046</v>
      </c>
      <c r="G646" s="664"/>
      <c r="H646" s="664"/>
      <c r="I646" s="664"/>
      <c r="J646" s="665" t="s">
        <v>3640</v>
      </c>
      <c r="K646" s="901"/>
      <c r="L646" s="712" t="s">
        <v>3641</v>
      </c>
      <c r="M646" s="683"/>
      <c r="O646" s="640"/>
    </row>
    <row r="647" spans="2:15" s="886" customFormat="1" ht="13.5" x14ac:dyDescent="0.4">
      <c r="B647" s="641">
        <f t="shared" ref="B647:B710" si="10">B646+1</f>
        <v>643</v>
      </c>
      <c r="C647" s="894"/>
      <c r="D647" s="660"/>
      <c r="E647" s="661"/>
      <c r="F647" s="784" t="s">
        <v>422</v>
      </c>
      <c r="G647" s="663" t="s">
        <v>3642</v>
      </c>
      <c r="H647" s="664"/>
      <c r="I647" s="664"/>
      <c r="J647" s="665" t="s">
        <v>3394</v>
      </c>
      <c r="K647" s="897"/>
      <c r="L647" s="884" t="s">
        <v>3643</v>
      </c>
      <c r="M647" s="898"/>
      <c r="O647" s="887"/>
    </row>
    <row r="648" spans="2:15" s="886" customFormat="1" ht="13.5" x14ac:dyDescent="0.4">
      <c r="B648" s="641">
        <f t="shared" si="10"/>
        <v>644</v>
      </c>
      <c r="C648" s="894"/>
      <c r="D648" s="660"/>
      <c r="E648" s="661"/>
      <c r="F648" s="660" t="s">
        <v>589</v>
      </c>
      <c r="G648" s="663" t="s">
        <v>3644</v>
      </c>
      <c r="H648" s="664"/>
      <c r="I648" s="664"/>
      <c r="J648" s="665" t="s">
        <v>554</v>
      </c>
      <c r="K648" s="897"/>
      <c r="L648" s="884" t="s">
        <v>555</v>
      </c>
      <c r="M648" s="898" t="s">
        <v>556</v>
      </c>
      <c r="O648" s="887"/>
    </row>
    <row r="649" spans="2:15" s="886" customFormat="1" ht="13.5" x14ac:dyDescent="0.4">
      <c r="B649" s="641">
        <f t="shared" si="10"/>
        <v>645</v>
      </c>
      <c r="C649" s="894"/>
      <c r="D649" s="660"/>
      <c r="E649" s="661"/>
      <c r="F649" s="660"/>
      <c r="G649" s="663" t="s">
        <v>3429</v>
      </c>
      <c r="H649" s="664"/>
      <c r="I649" s="664"/>
      <c r="J649" s="665" t="s">
        <v>2753</v>
      </c>
      <c r="K649" s="897"/>
      <c r="L649" s="884" t="s">
        <v>417</v>
      </c>
      <c r="M649" s="898"/>
      <c r="O649" s="887"/>
    </row>
    <row r="650" spans="2:15" s="906" customFormat="1" ht="13.5" x14ac:dyDescent="0.4">
      <c r="B650" s="641">
        <f t="shared" si="10"/>
        <v>646</v>
      </c>
      <c r="C650" s="902"/>
      <c r="D650" s="893" t="s">
        <v>3645</v>
      </c>
      <c r="E650" s="2039"/>
      <c r="F650" s="2039"/>
      <c r="G650" s="2039"/>
      <c r="H650" s="2039"/>
      <c r="I650" s="2039"/>
      <c r="J650" s="725" t="s">
        <v>3069</v>
      </c>
      <c r="K650" s="903" t="s">
        <v>417</v>
      </c>
      <c r="L650" s="904" t="s">
        <v>417</v>
      </c>
      <c r="M650" s="905"/>
      <c r="O650" s="907"/>
    </row>
    <row r="651" spans="2:15" s="886" customFormat="1" ht="13.5" x14ac:dyDescent="0.4">
      <c r="B651" s="641">
        <f t="shared" si="10"/>
        <v>647</v>
      </c>
      <c r="C651" s="894"/>
      <c r="D651" s="660"/>
      <c r="E651" s="661"/>
      <c r="F651" s="679" t="s">
        <v>3646</v>
      </c>
      <c r="G651" s="655"/>
      <c r="H651" s="655"/>
      <c r="I651" s="655"/>
      <c r="J651" s="656" t="s">
        <v>3304</v>
      </c>
      <c r="K651" s="895"/>
      <c r="L651" s="889" t="s">
        <v>417</v>
      </c>
      <c r="M651" s="896"/>
      <c r="O651" s="887"/>
    </row>
    <row r="652" spans="2:15" s="886" customFormat="1" ht="13.5" x14ac:dyDescent="0.4">
      <c r="B652" s="641">
        <f t="shared" si="10"/>
        <v>648</v>
      </c>
      <c r="C652" s="894"/>
      <c r="D652" s="660"/>
      <c r="E652" s="661"/>
      <c r="F652" s="687" t="s">
        <v>3046</v>
      </c>
      <c r="G652" s="664"/>
      <c r="H652" s="664"/>
      <c r="I652" s="664"/>
      <c r="J652" s="665" t="s">
        <v>3448</v>
      </c>
      <c r="K652" s="897"/>
      <c r="L652" s="884" t="s">
        <v>421</v>
      </c>
      <c r="M652" s="898"/>
      <c r="O652" s="887"/>
    </row>
    <row r="653" spans="2:15" s="886" customFormat="1" ht="13.5" x14ac:dyDescent="0.4">
      <c r="B653" s="641">
        <f t="shared" si="10"/>
        <v>649</v>
      </c>
      <c r="C653" s="894"/>
      <c r="D653" s="660"/>
      <c r="E653" s="661"/>
      <c r="F653" s="784" t="s">
        <v>422</v>
      </c>
      <c r="G653" s="663" t="s">
        <v>3393</v>
      </c>
      <c r="H653" s="664"/>
      <c r="I653" s="664"/>
      <c r="J653" s="665" t="s">
        <v>3647</v>
      </c>
      <c r="K653" s="897"/>
      <c r="L653" s="884" t="s">
        <v>3507</v>
      </c>
      <c r="M653" s="898"/>
      <c r="O653" s="887"/>
    </row>
    <row r="654" spans="2:15" s="886" customFormat="1" ht="13.5" x14ac:dyDescent="0.4">
      <c r="B654" s="641">
        <f t="shared" si="10"/>
        <v>650</v>
      </c>
      <c r="C654" s="894"/>
      <c r="D654" s="660"/>
      <c r="E654" s="661"/>
      <c r="F654" s="660" t="s">
        <v>3020</v>
      </c>
      <c r="G654" s="663" t="s">
        <v>3420</v>
      </c>
      <c r="H654" s="664"/>
      <c r="I654" s="664"/>
      <c r="J654" s="665" t="s">
        <v>554</v>
      </c>
      <c r="K654" s="897"/>
      <c r="L654" s="884" t="s">
        <v>555</v>
      </c>
      <c r="M654" s="898" t="s">
        <v>556</v>
      </c>
      <c r="O654" s="887"/>
    </row>
    <row r="655" spans="2:15" s="886" customFormat="1" ht="13.5" x14ac:dyDescent="0.4">
      <c r="B655" s="641">
        <f t="shared" si="10"/>
        <v>651</v>
      </c>
      <c r="C655" s="894"/>
      <c r="D655" s="660"/>
      <c r="E655" s="661"/>
      <c r="F655" s="660"/>
      <c r="G655" s="663" t="s">
        <v>3321</v>
      </c>
      <c r="H655" s="664"/>
      <c r="I655" s="664"/>
      <c r="J655" s="665" t="s">
        <v>2979</v>
      </c>
      <c r="K655" s="908" t="s">
        <v>2979</v>
      </c>
      <c r="L655" s="884" t="s">
        <v>417</v>
      </c>
      <c r="M655" s="898"/>
      <c r="O655" s="887"/>
    </row>
    <row r="656" spans="2:15" s="886" customFormat="1" ht="15.75" x14ac:dyDescent="0.4">
      <c r="B656" s="641">
        <f t="shared" si="10"/>
        <v>652</v>
      </c>
      <c r="C656" s="894"/>
      <c r="D656" s="660"/>
      <c r="E656" s="661"/>
      <c r="F656" s="660"/>
      <c r="G656" s="663" t="s">
        <v>3648</v>
      </c>
      <c r="H656" s="664"/>
      <c r="I656" s="664"/>
      <c r="J656" s="665" t="s">
        <v>3649</v>
      </c>
      <c r="K656" s="897"/>
      <c r="L656" s="884" t="s">
        <v>3650</v>
      </c>
      <c r="M656" s="898"/>
      <c r="O656" s="887"/>
    </row>
    <row r="657" spans="2:15" s="886" customFormat="1" ht="13.5" x14ac:dyDescent="0.4">
      <c r="B657" s="641">
        <f t="shared" si="10"/>
        <v>653</v>
      </c>
      <c r="C657" s="894"/>
      <c r="D657" s="660"/>
      <c r="E657" s="661"/>
      <c r="F657" s="660"/>
      <c r="G657" s="751" t="s">
        <v>3651</v>
      </c>
      <c r="H657" s="664" t="s">
        <v>3295</v>
      </c>
      <c r="I657" s="664"/>
      <c r="J657" s="665" t="s">
        <v>3304</v>
      </c>
      <c r="K657" s="897"/>
      <c r="L657" s="884" t="s">
        <v>417</v>
      </c>
      <c r="M657" s="898"/>
      <c r="O657" s="887"/>
    </row>
    <row r="658" spans="2:15" s="886" customFormat="1" ht="13.5" x14ac:dyDescent="0.4">
      <c r="B658" s="641">
        <f t="shared" si="10"/>
        <v>654</v>
      </c>
      <c r="C658" s="894"/>
      <c r="D658" s="660"/>
      <c r="E658" s="661"/>
      <c r="F658" s="660"/>
      <c r="G658" s="766"/>
      <c r="H658" s="664" t="s">
        <v>3652</v>
      </c>
      <c r="I658" s="664"/>
      <c r="J658" s="665" t="s">
        <v>2753</v>
      </c>
      <c r="K658" s="897"/>
      <c r="L658" s="884" t="s">
        <v>417</v>
      </c>
      <c r="M658" s="898"/>
      <c r="O658" s="887"/>
    </row>
    <row r="659" spans="2:15" s="886" customFormat="1" ht="13.5" x14ac:dyDescent="0.4">
      <c r="B659" s="641">
        <f t="shared" si="10"/>
        <v>655</v>
      </c>
      <c r="C659" s="894"/>
      <c r="D659" s="660"/>
      <c r="E659" s="661"/>
      <c r="F659" s="660"/>
      <c r="G659" s="752"/>
      <c r="H659" s="664" t="s">
        <v>3342</v>
      </c>
      <c r="I659" s="664"/>
      <c r="J659" s="665" t="s">
        <v>3180</v>
      </c>
      <c r="K659" s="897"/>
      <c r="L659" s="884" t="s">
        <v>417</v>
      </c>
      <c r="M659" s="898"/>
      <c r="O659" s="887"/>
    </row>
    <row r="660" spans="2:15" s="886" customFormat="1" ht="13.5" x14ac:dyDescent="0.4">
      <c r="B660" s="641">
        <f t="shared" si="10"/>
        <v>656</v>
      </c>
      <c r="C660" s="894"/>
      <c r="D660" s="660"/>
      <c r="E660" s="661"/>
      <c r="F660" s="669"/>
      <c r="G660" s="650" t="s">
        <v>3345</v>
      </c>
      <c r="H660" s="691"/>
      <c r="I660" s="691"/>
      <c r="J660" s="665" t="s">
        <v>3402</v>
      </c>
      <c r="K660" s="909"/>
      <c r="L660" s="884" t="s">
        <v>417</v>
      </c>
      <c r="M660" s="898"/>
      <c r="O660" s="887"/>
    </row>
    <row r="661" spans="2:15" s="886" customFormat="1" ht="13.5" x14ac:dyDescent="0.4">
      <c r="B661" s="641">
        <f t="shared" si="10"/>
        <v>657</v>
      </c>
      <c r="C661" s="894"/>
      <c r="D661" s="694"/>
      <c r="E661" s="671"/>
      <c r="F661" s="794" t="s">
        <v>3528</v>
      </c>
      <c r="G661" s="691"/>
      <c r="H661" s="691"/>
      <c r="I661" s="691"/>
      <c r="J661" s="665" t="s">
        <v>3653</v>
      </c>
      <c r="K661" s="910"/>
      <c r="L661" s="884" t="s">
        <v>417</v>
      </c>
      <c r="M661" s="911" t="s">
        <v>446</v>
      </c>
      <c r="O661" s="887"/>
    </row>
    <row r="662" spans="2:15" s="906" customFormat="1" ht="13.5" x14ac:dyDescent="0.4">
      <c r="B662" s="641">
        <f t="shared" si="10"/>
        <v>658</v>
      </c>
      <c r="C662" s="902"/>
      <c r="D662" s="893" t="s">
        <v>3654</v>
      </c>
      <c r="E662" s="2039"/>
      <c r="F662" s="2039"/>
      <c r="G662" s="2039"/>
      <c r="H662" s="2039"/>
      <c r="I662" s="2039"/>
      <c r="J662" s="725" t="s">
        <v>3216</v>
      </c>
      <c r="K662" s="903" t="s">
        <v>417</v>
      </c>
      <c r="L662" s="904" t="s">
        <v>417</v>
      </c>
      <c r="M662" s="912" t="s">
        <v>590</v>
      </c>
      <c r="O662" s="907"/>
    </row>
    <row r="663" spans="2:15" s="886" customFormat="1" ht="13.5" x14ac:dyDescent="0.4">
      <c r="B663" s="641">
        <f t="shared" si="10"/>
        <v>659</v>
      </c>
      <c r="C663" s="894"/>
      <c r="D663" s="660"/>
      <c r="E663" s="661"/>
      <c r="F663" s="679" t="s">
        <v>3066</v>
      </c>
      <c r="G663" s="655"/>
      <c r="H663" s="655"/>
      <c r="I663" s="655"/>
      <c r="J663" s="656" t="s">
        <v>3655</v>
      </c>
      <c r="K663" s="895"/>
      <c r="L663" s="889" t="s">
        <v>417</v>
      </c>
      <c r="M663" s="896"/>
      <c r="O663" s="887"/>
    </row>
    <row r="664" spans="2:15" s="886" customFormat="1" ht="13.5" x14ac:dyDescent="0.4">
      <c r="B664" s="641">
        <f t="shared" si="10"/>
        <v>660</v>
      </c>
      <c r="C664" s="894"/>
      <c r="D664" s="660"/>
      <c r="E664" s="661"/>
      <c r="F664" s="687" t="s">
        <v>3305</v>
      </c>
      <c r="G664" s="664"/>
      <c r="H664" s="664"/>
      <c r="I664" s="664"/>
      <c r="J664" s="665" t="s">
        <v>3283</v>
      </c>
      <c r="K664" s="897"/>
      <c r="L664" s="884" t="s">
        <v>421</v>
      </c>
      <c r="M664" s="898"/>
      <c r="O664" s="887"/>
    </row>
    <row r="665" spans="2:15" s="886" customFormat="1" ht="13.5" x14ac:dyDescent="0.4">
      <c r="B665" s="641">
        <f t="shared" si="10"/>
        <v>661</v>
      </c>
      <c r="C665" s="894"/>
      <c r="D665" s="660"/>
      <c r="E665" s="661"/>
      <c r="F665" s="687" t="s">
        <v>591</v>
      </c>
      <c r="G665" s="664"/>
      <c r="H665" s="664"/>
      <c r="I665" s="664"/>
      <c r="J665" s="665" t="s">
        <v>3527</v>
      </c>
      <c r="K665" s="897"/>
      <c r="L665" s="884" t="s">
        <v>2783</v>
      </c>
      <c r="M665" s="898"/>
      <c r="O665" s="887"/>
    </row>
    <row r="666" spans="2:15" s="886" customFormat="1" ht="13.5" x14ac:dyDescent="0.4">
      <c r="B666" s="641">
        <f t="shared" si="10"/>
        <v>662</v>
      </c>
      <c r="C666" s="894"/>
      <c r="D666" s="660"/>
      <c r="E666" s="661"/>
      <c r="F666" s="687" t="s">
        <v>2477</v>
      </c>
      <c r="G666" s="664"/>
      <c r="H666" s="664"/>
      <c r="I666" s="664"/>
      <c r="J666" s="665" t="s">
        <v>865</v>
      </c>
      <c r="K666" s="897"/>
      <c r="L666" s="884" t="s">
        <v>417</v>
      </c>
      <c r="M666" s="911" t="s">
        <v>446</v>
      </c>
      <c r="O666" s="887"/>
    </row>
    <row r="667" spans="2:15" s="624" customFormat="1" ht="13.5" x14ac:dyDescent="0.4">
      <c r="B667" s="641">
        <f t="shared" si="10"/>
        <v>663</v>
      </c>
      <c r="C667" s="795" t="s">
        <v>3656</v>
      </c>
      <c r="D667" s="2212"/>
      <c r="E667" s="2039"/>
      <c r="F667" s="1934"/>
      <c r="G667" s="1934"/>
      <c r="H667" s="1934"/>
      <c r="I667" s="1934"/>
      <c r="J667" s="725" t="s">
        <v>3065</v>
      </c>
      <c r="K667" s="726" t="s">
        <v>417</v>
      </c>
      <c r="L667" s="699" t="s">
        <v>417</v>
      </c>
      <c r="M667" s="695"/>
      <c r="O667" s="1932"/>
    </row>
    <row r="668" spans="2:15" s="886" customFormat="1" ht="13.5" x14ac:dyDescent="0.4">
      <c r="B668" s="641">
        <f t="shared" si="10"/>
        <v>664</v>
      </c>
      <c r="C668" s="771"/>
      <c r="D668" s="650"/>
      <c r="E668" s="661"/>
      <c r="F668" s="655" t="s">
        <v>2993</v>
      </c>
      <c r="G668" s="655"/>
      <c r="H668" s="783"/>
      <c r="I668" s="655"/>
      <c r="J668" s="681" t="s">
        <v>592</v>
      </c>
      <c r="K668" s="914"/>
      <c r="L668" s="915" t="s">
        <v>417</v>
      </c>
      <c r="M668" s="916"/>
      <c r="O668" s="887"/>
    </row>
    <row r="669" spans="2:15" s="886" customFormat="1" ht="13.5" x14ac:dyDescent="0.4">
      <c r="B669" s="641">
        <f t="shared" si="10"/>
        <v>665</v>
      </c>
      <c r="C669" s="771"/>
      <c r="D669" s="650"/>
      <c r="E669" s="661"/>
      <c r="F669" s="664" t="s">
        <v>2863</v>
      </c>
      <c r="G669" s="664"/>
      <c r="H669" s="2038"/>
      <c r="I669" s="664"/>
      <c r="J669" s="665" t="s">
        <v>3657</v>
      </c>
      <c r="K669" s="917"/>
      <c r="L669" s="884" t="s">
        <v>425</v>
      </c>
      <c r="M669" s="898"/>
      <c r="O669" s="887"/>
    </row>
    <row r="670" spans="2:15" s="886" customFormat="1" ht="13.5" x14ac:dyDescent="0.4">
      <c r="B670" s="641">
        <f t="shared" si="10"/>
        <v>666</v>
      </c>
      <c r="C670" s="771"/>
      <c r="D670" s="1932"/>
      <c r="E670" s="661"/>
      <c r="F670" s="789" t="s">
        <v>422</v>
      </c>
      <c r="G670" s="664" t="s">
        <v>593</v>
      </c>
      <c r="H670" s="2038"/>
      <c r="I670" s="2038"/>
      <c r="J670" s="918" t="s">
        <v>3658</v>
      </c>
      <c r="K670" s="919"/>
      <c r="L670" s="884" t="s">
        <v>3659</v>
      </c>
      <c r="M670" s="898"/>
      <c r="O670" s="887"/>
    </row>
    <row r="671" spans="2:15" s="886" customFormat="1" ht="13.5" x14ac:dyDescent="0.4">
      <c r="B671" s="641">
        <f t="shared" si="10"/>
        <v>667</v>
      </c>
      <c r="C671" s="771"/>
      <c r="D671" s="772"/>
      <c r="E671" s="661"/>
      <c r="F671" s="689" t="s">
        <v>3020</v>
      </c>
      <c r="G671" s="663" t="s">
        <v>3660</v>
      </c>
      <c r="H671" s="664"/>
      <c r="I671" s="2038"/>
      <c r="J671" s="692" t="s">
        <v>3661</v>
      </c>
      <c r="K671" s="920"/>
      <c r="L671" s="921" t="s">
        <v>3271</v>
      </c>
      <c r="M671" s="922"/>
      <c r="O671" s="887"/>
    </row>
    <row r="672" spans="2:15" s="886" customFormat="1" ht="13.5" x14ac:dyDescent="0.4">
      <c r="B672" s="641">
        <f t="shared" si="10"/>
        <v>668</v>
      </c>
      <c r="C672" s="771"/>
      <c r="D672" s="650"/>
      <c r="E672" s="661"/>
      <c r="F672" s="689"/>
      <c r="G672" s="664" t="s">
        <v>594</v>
      </c>
      <c r="H672" s="2038"/>
      <c r="I672" s="2038"/>
      <c r="J672" s="665" t="s">
        <v>3107</v>
      </c>
      <c r="K672" s="917"/>
      <c r="L672" s="884" t="s">
        <v>3108</v>
      </c>
      <c r="M672" s="898"/>
      <c r="O672" s="887"/>
    </row>
    <row r="673" spans="2:15" s="886" customFormat="1" ht="13.5" x14ac:dyDescent="0.4">
      <c r="B673" s="641">
        <f t="shared" si="10"/>
        <v>669</v>
      </c>
      <c r="C673" s="771"/>
      <c r="D673" s="772"/>
      <c r="E673" s="661"/>
      <c r="F673" s="923"/>
      <c r="G673" s="664" t="s">
        <v>595</v>
      </c>
      <c r="H673" s="2038"/>
      <c r="I673" s="2038"/>
      <c r="J673" s="665" t="s">
        <v>596</v>
      </c>
      <c r="K673" s="917"/>
      <c r="L673" s="884" t="s">
        <v>3662</v>
      </c>
      <c r="M673" s="898"/>
      <c r="O673" s="887"/>
    </row>
    <row r="674" spans="2:15" s="886" customFormat="1" ht="13.5" x14ac:dyDescent="0.4">
      <c r="B674" s="641">
        <f t="shared" si="10"/>
        <v>670</v>
      </c>
      <c r="C674" s="771"/>
      <c r="D674" s="772"/>
      <c r="E674" s="661"/>
      <c r="F674" s="923"/>
      <c r="G674" s="664" t="s">
        <v>597</v>
      </c>
      <c r="H674" s="2038"/>
      <c r="I674" s="2038"/>
      <c r="J674" s="665" t="s">
        <v>598</v>
      </c>
      <c r="K674" s="917"/>
      <c r="L674" s="884" t="s">
        <v>599</v>
      </c>
      <c r="M674" s="898"/>
      <c r="O674" s="887"/>
    </row>
    <row r="675" spans="2:15" s="886" customFormat="1" ht="13.5" x14ac:dyDescent="0.4">
      <c r="B675" s="641">
        <f t="shared" si="10"/>
        <v>671</v>
      </c>
      <c r="C675" s="771"/>
      <c r="D675" s="650"/>
      <c r="E675" s="661"/>
      <c r="F675" s="689"/>
      <c r="G675" s="924" t="s">
        <v>3663</v>
      </c>
      <c r="H675" s="925" t="s">
        <v>3664</v>
      </c>
      <c r="I675" s="2254" t="s">
        <v>440</v>
      </c>
      <c r="J675" s="692" t="s">
        <v>3665</v>
      </c>
      <c r="K675" s="920"/>
      <c r="L675" s="921" t="s">
        <v>417</v>
      </c>
      <c r="M675" s="922"/>
      <c r="O675" s="887"/>
    </row>
    <row r="676" spans="2:15" s="886" customFormat="1" ht="13.5" x14ac:dyDescent="0.4">
      <c r="B676" s="641">
        <f t="shared" si="10"/>
        <v>672</v>
      </c>
      <c r="C676" s="771"/>
      <c r="D676" s="650"/>
      <c r="E676" s="661"/>
      <c r="F676" s="689"/>
      <c r="G676" s="926"/>
      <c r="H676" s="2260"/>
      <c r="I676" s="2254" t="s">
        <v>441</v>
      </c>
      <c r="J676" s="692" t="s">
        <v>3666</v>
      </c>
      <c r="K676" s="920"/>
      <c r="L676" s="921" t="s">
        <v>3184</v>
      </c>
      <c r="M676" s="922"/>
      <c r="O676" s="887"/>
    </row>
    <row r="677" spans="2:15" s="886" customFormat="1" ht="13.5" x14ac:dyDescent="0.4">
      <c r="B677" s="641">
        <f t="shared" si="10"/>
        <v>673</v>
      </c>
      <c r="C677" s="771"/>
      <c r="D677" s="650"/>
      <c r="E677" s="661"/>
      <c r="F677" s="689"/>
      <c r="G677" s="834"/>
      <c r="H677" s="751" t="s">
        <v>3667</v>
      </c>
      <c r="I677" s="2254" t="s">
        <v>440</v>
      </c>
      <c r="J677" s="692" t="s">
        <v>3668</v>
      </c>
      <c r="K677" s="920"/>
      <c r="L677" s="884" t="s">
        <v>417</v>
      </c>
      <c r="M677" s="898"/>
      <c r="O677" s="887"/>
    </row>
    <row r="678" spans="2:15" s="886" customFormat="1" ht="13.5" x14ac:dyDescent="0.4">
      <c r="B678" s="641">
        <f t="shared" si="10"/>
        <v>674</v>
      </c>
      <c r="C678" s="771"/>
      <c r="D678" s="650"/>
      <c r="E678" s="661"/>
      <c r="F678" s="689"/>
      <c r="G678" s="834"/>
      <c r="H678" s="766"/>
      <c r="I678" s="2254" t="s">
        <v>441</v>
      </c>
      <c r="J678" s="692" t="s">
        <v>3181</v>
      </c>
      <c r="K678" s="920"/>
      <c r="L678" s="921" t="s">
        <v>3184</v>
      </c>
      <c r="M678" s="927"/>
      <c r="O678" s="887"/>
    </row>
    <row r="679" spans="2:15" s="886" customFormat="1" ht="27" x14ac:dyDescent="0.4">
      <c r="B679" s="641">
        <f t="shared" si="10"/>
        <v>675</v>
      </c>
      <c r="C679" s="771"/>
      <c r="D679" s="650"/>
      <c r="E679" s="661"/>
      <c r="F679" s="689"/>
      <c r="G679" s="834"/>
      <c r="H679" s="752"/>
      <c r="I679" s="2254" t="s">
        <v>3669</v>
      </c>
      <c r="J679" s="692" t="s">
        <v>3670</v>
      </c>
      <c r="K679" s="920"/>
      <c r="L679" s="921"/>
      <c r="M679" s="927"/>
      <c r="O679" s="887"/>
    </row>
    <row r="680" spans="2:15" s="886" customFormat="1" ht="13.5" x14ac:dyDescent="0.4">
      <c r="B680" s="641">
        <f t="shared" si="10"/>
        <v>676</v>
      </c>
      <c r="C680" s="771"/>
      <c r="D680" s="650"/>
      <c r="E680" s="661"/>
      <c r="F680" s="689"/>
      <c r="G680" s="834"/>
      <c r="H680" s="751" t="s">
        <v>600</v>
      </c>
      <c r="I680" s="2254" t="s">
        <v>440</v>
      </c>
      <c r="J680" s="692" t="s">
        <v>3036</v>
      </c>
      <c r="K680" s="920"/>
      <c r="L680" s="921" t="s">
        <v>417</v>
      </c>
      <c r="M680" s="922"/>
      <c r="O680" s="887"/>
    </row>
    <row r="681" spans="2:15" s="886" customFormat="1" ht="13.5" x14ac:dyDescent="0.4">
      <c r="B681" s="641">
        <f t="shared" si="10"/>
        <v>677</v>
      </c>
      <c r="C681" s="771"/>
      <c r="D681" s="650"/>
      <c r="E681" s="661"/>
      <c r="F681" s="689"/>
      <c r="G681" s="834"/>
      <c r="H681" s="752"/>
      <c r="I681" s="2254" t="s">
        <v>441</v>
      </c>
      <c r="J681" s="692" t="s">
        <v>3671</v>
      </c>
      <c r="K681" s="920"/>
      <c r="L681" s="921" t="s">
        <v>3179</v>
      </c>
      <c r="M681" s="922"/>
      <c r="O681" s="887"/>
    </row>
    <row r="682" spans="2:15" s="886" customFormat="1" ht="16.5" x14ac:dyDescent="0.4">
      <c r="B682" s="641">
        <f t="shared" si="10"/>
        <v>678</v>
      </c>
      <c r="C682" s="771"/>
      <c r="D682" s="650"/>
      <c r="E682" s="661"/>
      <c r="F682" s="689"/>
      <c r="G682" s="928" t="s">
        <v>601</v>
      </c>
      <c r="H682" s="664" t="s">
        <v>3672</v>
      </c>
      <c r="I682" s="2038"/>
      <c r="J682" s="918" t="s">
        <v>3673</v>
      </c>
      <c r="K682" s="919"/>
      <c r="L682" s="884" t="s">
        <v>3674</v>
      </c>
      <c r="M682" s="2993" t="s">
        <v>3675</v>
      </c>
      <c r="O682" s="887"/>
    </row>
    <row r="683" spans="2:15" s="886" customFormat="1" ht="16.5" x14ac:dyDescent="0.4">
      <c r="B683" s="641">
        <f t="shared" si="10"/>
        <v>679</v>
      </c>
      <c r="C683" s="771"/>
      <c r="D683" s="650"/>
      <c r="E683" s="661"/>
      <c r="F683" s="689"/>
      <c r="G683" s="929"/>
      <c r="H683" s="690" t="s">
        <v>602</v>
      </c>
      <c r="I683" s="1012"/>
      <c r="J683" s="665" t="s">
        <v>2478</v>
      </c>
      <c r="K683" s="917"/>
      <c r="L683" s="884" t="s">
        <v>603</v>
      </c>
      <c r="M683" s="2995"/>
      <c r="O683" s="887"/>
    </row>
    <row r="684" spans="2:15" s="886" customFormat="1" ht="13.5" x14ac:dyDescent="0.4">
      <c r="B684" s="641">
        <f t="shared" si="10"/>
        <v>680</v>
      </c>
      <c r="C684" s="771"/>
      <c r="D684" s="650"/>
      <c r="E684" s="661"/>
      <c r="F684" s="689"/>
      <c r="G684" s="664" t="s">
        <v>604</v>
      </c>
      <c r="H684" s="2038"/>
      <c r="I684" s="2038"/>
      <c r="J684" s="665" t="s">
        <v>605</v>
      </c>
      <c r="K684" s="917"/>
      <c r="L684" s="884" t="s">
        <v>3676</v>
      </c>
      <c r="M684" s="898"/>
      <c r="O684" s="887"/>
    </row>
    <row r="685" spans="2:15" s="886" customFormat="1" ht="13.5" x14ac:dyDescent="0.4">
      <c r="B685" s="641">
        <f t="shared" si="10"/>
        <v>681</v>
      </c>
      <c r="C685" s="771"/>
      <c r="D685" s="772"/>
      <c r="E685" s="661"/>
      <c r="F685" s="923"/>
      <c r="G685" s="664" t="s">
        <v>486</v>
      </c>
      <c r="H685" s="664"/>
      <c r="I685" s="2038"/>
      <c r="J685" s="692" t="s">
        <v>3677</v>
      </c>
      <c r="K685" s="920"/>
      <c r="L685" s="921" t="s">
        <v>417</v>
      </c>
      <c r="M685" s="922"/>
      <c r="O685" s="887"/>
    </row>
    <row r="686" spans="2:15" ht="13.5" x14ac:dyDescent="0.4">
      <c r="B686" s="641">
        <f t="shared" si="10"/>
        <v>682</v>
      </c>
      <c r="C686" s="771"/>
      <c r="D686" s="650"/>
      <c r="E686" s="661"/>
      <c r="F686" s="662" t="s">
        <v>462</v>
      </c>
      <c r="G686" s="663" t="s">
        <v>3678</v>
      </c>
      <c r="H686" s="2255"/>
      <c r="I686" s="2038" t="s">
        <v>647</v>
      </c>
      <c r="J686" s="692" t="s">
        <v>3098</v>
      </c>
      <c r="K686" s="682"/>
      <c r="L686" s="712" t="s">
        <v>417</v>
      </c>
      <c r="M686" s="930"/>
      <c r="O686" s="640"/>
    </row>
    <row r="687" spans="2:15" ht="13.5" x14ac:dyDescent="0.4">
      <c r="B687" s="641">
        <f t="shared" si="10"/>
        <v>683</v>
      </c>
      <c r="C687" s="771"/>
      <c r="D687" s="650"/>
      <c r="E687" s="661"/>
      <c r="F687" s="689"/>
      <c r="G687" s="663" t="s">
        <v>3679</v>
      </c>
      <c r="H687" s="2255"/>
      <c r="I687" s="2038" t="s">
        <v>647</v>
      </c>
      <c r="J687" s="692" t="s">
        <v>3098</v>
      </c>
      <c r="K687" s="682"/>
      <c r="L687" s="712" t="s">
        <v>417</v>
      </c>
      <c r="M687" s="930"/>
      <c r="O687" s="640"/>
    </row>
    <row r="688" spans="2:15" ht="13.5" x14ac:dyDescent="0.4">
      <c r="B688" s="641">
        <f t="shared" si="10"/>
        <v>684</v>
      </c>
      <c r="C688" s="771"/>
      <c r="D688" s="650"/>
      <c r="E688" s="661"/>
      <c r="F688" s="689"/>
      <c r="G688" s="663" t="s">
        <v>3680</v>
      </c>
      <c r="H688" s="2255"/>
      <c r="I688" s="2038" t="s">
        <v>647</v>
      </c>
      <c r="J688" s="692" t="s">
        <v>3098</v>
      </c>
      <c r="K688" s="682"/>
      <c r="L688" s="712" t="s">
        <v>417</v>
      </c>
      <c r="M688" s="930"/>
      <c r="O688" s="640"/>
    </row>
    <row r="689" spans="2:15" ht="13.5" x14ac:dyDescent="0.4">
      <c r="B689" s="641">
        <f t="shared" si="10"/>
        <v>685</v>
      </c>
      <c r="C689" s="771"/>
      <c r="D689" s="650"/>
      <c r="E689" s="661"/>
      <c r="F689" s="689"/>
      <c r="G689" s="691" t="s">
        <v>3681</v>
      </c>
      <c r="H689" s="2255"/>
      <c r="I689" s="827" t="s">
        <v>647</v>
      </c>
      <c r="J689" s="692" t="s">
        <v>3098</v>
      </c>
      <c r="K689" s="758"/>
      <c r="L689" s="712" t="s">
        <v>417</v>
      </c>
      <c r="M689" s="927"/>
      <c r="O689" s="640"/>
    </row>
    <row r="690" spans="2:15" ht="13.5" x14ac:dyDescent="0.4">
      <c r="B690" s="641">
        <f t="shared" si="10"/>
        <v>686</v>
      </c>
      <c r="C690" s="771"/>
      <c r="D690" s="650"/>
      <c r="E690" s="661"/>
      <c r="F690" s="689"/>
      <c r="G690" s="691" t="s">
        <v>3682</v>
      </c>
      <c r="H690" s="2255"/>
      <c r="I690" s="827" t="s">
        <v>647</v>
      </c>
      <c r="J690" s="692" t="s">
        <v>3098</v>
      </c>
      <c r="K690" s="758"/>
      <c r="L690" s="712" t="s">
        <v>417</v>
      </c>
      <c r="M690" s="927"/>
      <c r="O690" s="640"/>
    </row>
    <row r="691" spans="2:15" ht="13.5" x14ac:dyDescent="0.4">
      <c r="B691" s="641">
        <f t="shared" si="10"/>
        <v>687</v>
      </c>
      <c r="C691" s="771"/>
      <c r="D691" s="643"/>
      <c r="E691" s="671"/>
      <c r="F691" s="931"/>
      <c r="G691" s="780" t="s">
        <v>606</v>
      </c>
      <c r="H691" s="1044"/>
      <c r="I691" s="1044"/>
      <c r="J691" s="692" t="s">
        <v>3683</v>
      </c>
      <c r="K691" s="758"/>
      <c r="L691" s="759" t="s">
        <v>417</v>
      </c>
      <c r="M691" s="932" t="s">
        <v>607</v>
      </c>
      <c r="O691" s="640"/>
    </row>
    <row r="692" spans="2:15" s="624" customFormat="1" ht="13.5" x14ac:dyDescent="0.4">
      <c r="B692" s="641">
        <f t="shared" si="10"/>
        <v>688</v>
      </c>
      <c r="C692" s="795" t="s">
        <v>3684</v>
      </c>
      <c r="D692" s="802"/>
      <c r="E692" s="1934"/>
      <c r="F692" s="1934"/>
      <c r="G692" s="1934"/>
      <c r="H692" s="1934"/>
      <c r="I692" s="1934"/>
      <c r="J692" s="725" t="s">
        <v>3069</v>
      </c>
      <c r="K692" s="726" t="s">
        <v>417</v>
      </c>
      <c r="L692" s="699" t="s">
        <v>417</v>
      </c>
      <c r="M692" s="695"/>
      <c r="O692" s="1932"/>
    </row>
    <row r="693" spans="2:15" s="624" customFormat="1" ht="13.5" x14ac:dyDescent="0.4">
      <c r="B693" s="641">
        <f t="shared" si="10"/>
        <v>689</v>
      </c>
      <c r="C693" s="653"/>
      <c r="D693" s="677" t="s">
        <v>3685</v>
      </c>
      <c r="E693" s="2039"/>
      <c r="F693" s="650"/>
      <c r="G693" s="650"/>
      <c r="H693" s="650"/>
      <c r="I693" s="650"/>
      <c r="J693" s="816" t="s">
        <v>3065</v>
      </c>
      <c r="K693" s="817" t="s">
        <v>417</v>
      </c>
      <c r="L693" s="651" t="s">
        <v>417</v>
      </c>
      <c r="M693" s="818"/>
      <c r="O693" s="1932"/>
    </row>
    <row r="694" spans="2:15" s="886" customFormat="1" ht="13.5" x14ac:dyDescent="0.4">
      <c r="B694" s="641">
        <f t="shared" si="10"/>
        <v>690</v>
      </c>
      <c r="C694" s="782"/>
      <c r="D694" s="3010"/>
      <c r="E694" s="661"/>
      <c r="F694" s="655" t="s">
        <v>3066</v>
      </c>
      <c r="G694" s="655"/>
      <c r="H694" s="783"/>
      <c r="I694" s="655"/>
      <c r="J694" s="656" t="s">
        <v>3686</v>
      </c>
      <c r="K694" s="933"/>
      <c r="L694" s="889" t="s">
        <v>417</v>
      </c>
      <c r="M694" s="896"/>
      <c r="O694" s="887"/>
    </row>
    <row r="695" spans="2:15" s="886" customFormat="1" ht="13.5" x14ac:dyDescent="0.4">
      <c r="B695" s="641">
        <f t="shared" si="10"/>
        <v>691</v>
      </c>
      <c r="C695" s="782"/>
      <c r="D695" s="3010"/>
      <c r="E695" s="661"/>
      <c r="F695" s="664" t="s">
        <v>3046</v>
      </c>
      <c r="G695" s="664"/>
      <c r="H695" s="2038"/>
      <c r="I695" s="664"/>
      <c r="J695" s="665" t="s">
        <v>608</v>
      </c>
      <c r="K695" s="917"/>
      <c r="L695" s="884" t="s">
        <v>609</v>
      </c>
      <c r="M695" s="898"/>
      <c r="O695" s="887"/>
    </row>
    <row r="696" spans="2:15" s="886" customFormat="1" ht="13.5" x14ac:dyDescent="0.4">
      <c r="B696" s="641">
        <f t="shared" si="10"/>
        <v>692</v>
      </c>
      <c r="C696" s="782"/>
      <c r="D696" s="1931"/>
      <c r="E696" s="826"/>
      <c r="F696" s="2257" t="s">
        <v>422</v>
      </c>
      <c r="G696" s="751" t="s">
        <v>593</v>
      </c>
      <c r="H696" s="664" t="s">
        <v>3687</v>
      </c>
      <c r="I696" s="2038"/>
      <c r="J696" s="918" t="s">
        <v>3658</v>
      </c>
      <c r="K696" s="919"/>
      <c r="L696" s="884" t="s">
        <v>3688</v>
      </c>
      <c r="M696" s="898"/>
      <c r="O696" s="887"/>
    </row>
    <row r="697" spans="2:15" s="886" customFormat="1" ht="13.5" x14ac:dyDescent="0.4">
      <c r="B697" s="641">
        <f t="shared" si="10"/>
        <v>693</v>
      </c>
      <c r="C697" s="782"/>
      <c r="D697" s="1931"/>
      <c r="E697" s="826"/>
      <c r="F697" s="830" t="s">
        <v>3689</v>
      </c>
      <c r="G697" s="766"/>
      <c r="H697" s="664" t="s">
        <v>3690</v>
      </c>
      <c r="I697" s="2038"/>
      <c r="J697" s="918" t="s">
        <v>3691</v>
      </c>
      <c r="K697" s="919"/>
      <c r="L697" s="884" t="s">
        <v>3692</v>
      </c>
      <c r="M697" s="898"/>
      <c r="O697" s="887"/>
    </row>
    <row r="698" spans="2:15" s="886" customFormat="1" ht="13.5" x14ac:dyDescent="0.4">
      <c r="B698" s="641">
        <f t="shared" si="10"/>
        <v>694</v>
      </c>
      <c r="C698" s="782"/>
      <c r="D698" s="1931"/>
      <c r="E698" s="826"/>
      <c r="F698" s="2258"/>
      <c r="G698" s="752"/>
      <c r="H698" s="664" t="s">
        <v>3693</v>
      </c>
      <c r="I698" s="2038"/>
      <c r="J698" s="918" t="s">
        <v>3694</v>
      </c>
      <c r="K698" s="919"/>
      <c r="L698" s="884" t="s">
        <v>3692</v>
      </c>
      <c r="M698" s="898"/>
      <c r="O698" s="887"/>
    </row>
    <row r="699" spans="2:15" s="886" customFormat="1" ht="13.5" x14ac:dyDescent="0.4">
      <c r="B699" s="641">
        <f t="shared" si="10"/>
        <v>695</v>
      </c>
      <c r="C699" s="782"/>
      <c r="D699" s="1931"/>
      <c r="E699" s="661"/>
      <c r="F699" s="830"/>
      <c r="G699" s="751" t="s">
        <v>610</v>
      </c>
      <c r="H699" s="664" t="s">
        <v>3695</v>
      </c>
      <c r="I699" s="2038"/>
      <c r="J699" s="665" t="s">
        <v>3696</v>
      </c>
      <c r="K699" s="883" t="s">
        <v>3697</v>
      </c>
      <c r="L699" s="884" t="s">
        <v>3698</v>
      </c>
      <c r="M699" s="898"/>
      <c r="O699" s="887"/>
    </row>
    <row r="700" spans="2:15" s="886" customFormat="1" ht="13.5" x14ac:dyDescent="0.4">
      <c r="B700" s="641">
        <f t="shared" si="10"/>
        <v>696</v>
      </c>
      <c r="C700" s="782"/>
      <c r="D700" s="1931"/>
      <c r="E700" s="773"/>
      <c r="F700" s="830"/>
      <c r="G700" s="766" t="s">
        <v>3699</v>
      </c>
      <c r="H700" s="664" t="s">
        <v>3700</v>
      </c>
      <c r="I700" s="2038"/>
      <c r="J700" s="665" t="s">
        <v>3553</v>
      </c>
      <c r="K700" s="883"/>
      <c r="L700" s="884" t="s">
        <v>611</v>
      </c>
      <c r="M700" s="898"/>
      <c r="O700" s="887"/>
    </row>
    <row r="701" spans="2:15" s="886" customFormat="1" ht="13.5" x14ac:dyDescent="0.4">
      <c r="B701" s="641">
        <f t="shared" si="10"/>
        <v>697</v>
      </c>
      <c r="C701" s="782"/>
      <c r="D701" s="1931"/>
      <c r="E701" s="773"/>
      <c r="F701" s="830"/>
      <c r="G701" s="752"/>
      <c r="H701" s="664" t="s">
        <v>3701</v>
      </c>
      <c r="I701" s="2038"/>
      <c r="J701" s="665" t="s">
        <v>3702</v>
      </c>
      <c r="K701" s="883"/>
      <c r="L701" s="884" t="s">
        <v>611</v>
      </c>
      <c r="M701" s="898"/>
      <c r="O701" s="887"/>
    </row>
    <row r="702" spans="2:15" s="886" customFormat="1" ht="13.5" x14ac:dyDescent="0.4">
      <c r="B702" s="641">
        <f t="shared" si="10"/>
        <v>698</v>
      </c>
      <c r="C702" s="782"/>
      <c r="D702" s="1931"/>
      <c r="E702" s="773"/>
      <c r="F702" s="830"/>
      <c r="G702" s="808" t="s">
        <v>3703</v>
      </c>
      <c r="H702" s="690" t="s">
        <v>3704</v>
      </c>
      <c r="I702" s="2038"/>
      <c r="J702" s="665" t="s">
        <v>3705</v>
      </c>
      <c r="K702" s="883" t="s">
        <v>3706</v>
      </c>
      <c r="L702" s="884" t="s">
        <v>3707</v>
      </c>
      <c r="M702" s="2993" t="s">
        <v>3708</v>
      </c>
      <c r="O702" s="887"/>
    </row>
    <row r="703" spans="2:15" s="886" customFormat="1" ht="13.5" x14ac:dyDescent="0.4">
      <c r="B703" s="641">
        <f t="shared" si="10"/>
        <v>699</v>
      </c>
      <c r="C703" s="782"/>
      <c r="D703" s="1931"/>
      <c r="E703" s="773"/>
      <c r="F703" s="830"/>
      <c r="G703" s="2996"/>
      <c r="H703" s="664" t="s">
        <v>3709</v>
      </c>
      <c r="I703" s="2038"/>
      <c r="J703" s="681" t="s">
        <v>612</v>
      </c>
      <c r="K703" s="883"/>
      <c r="L703" s="884" t="s">
        <v>3710</v>
      </c>
      <c r="M703" s="2994"/>
      <c r="O703" s="887"/>
    </row>
    <row r="704" spans="2:15" s="886" customFormat="1" ht="13.5" x14ac:dyDescent="0.4">
      <c r="B704" s="641">
        <f t="shared" si="10"/>
        <v>700</v>
      </c>
      <c r="C704" s="782"/>
      <c r="D704" s="1931"/>
      <c r="E704" s="773"/>
      <c r="F704" s="830"/>
      <c r="G704" s="2997"/>
      <c r="H704" s="664" t="s">
        <v>3701</v>
      </c>
      <c r="I704" s="2038"/>
      <c r="J704" s="665" t="s">
        <v>3711</v>
      </c>
      <c r="K704" s="883"/>
      <c r="L704" s="884" t="s">
        <v>3710</v>
      </c>
      <c r="M704" s="2995"/>
      <c r="O704" s="887"/>
    </row>
    <row r="705" spans="2:15" s="886" customFormat="1" ht="13.5" x14ac:dyDescent="0.4">
      <c r="B705" s="641">
        <f t="shared" si="10"/>
        <v>701</v>
      </c>
      <c r="C705" s="782"/>
      <c r="D705" s="1931"/>
      <c r="E705" s="773"/>
      <c r="F705" s="830"/>
      <c r="G705" s="751" t="s">
        <v>3712</v>
      </c>
      <c r="H705" s="664" t="s">
        <v>3704</v>
      </c>
      <c r="I705" s="2038"/>
      <c r="J705" s="665" t="s">
        <v>3713</v>
      </c>
      <c r="K705" s="883" t="s">
        <v>3706</v>
      </c>
      <c r="L705" s="884" t="s">
        <v>3714</v>
      </c>
      <c r="M705" s="2993" t="s">
        <v>3708</v>
      </c>
      <c r="O705" s="887"/>
    </row>
    <row r="706" spans="2:15" s="886" customFormat="1" ht="13.5" x14ac:dyDescent="0.4">
      <c r="B706" s="641">
        <f t="shared" si="10"/>
        <v>702</v>
      </c>
      <c r="C706" s="782"/>
      <c r="D706" s="1931"/>
      <c r="E706" s="773"/>
      <c r="F706" s="830"/>
      <c r="G706" s="2996"/>
      <c r="H706" s="664" t="s">
        <v>3690</v>
      </c>
      <c r="I706" s="2038"/>
      <c r="J706" s="681" t="s">
        <v>3715</v>
      </c>
      <c r="K706" s="883"/>
      <c r="L706" s="884" t="s">
        <v>3716</v>
      </c>
      <c r="M706" s="2994"/>
      <c r="O706" s="887"/>
    </row>
    <row r="707" spans="2:15" s="886" customFormat="1" ht="13.5" x14ac:dyDescent="0.4">
      <c r="B707" s="641">
        <f t="shared" si="10"/>
        <v>703</v>
      </c>
      <c r="C707" s="782"/>
      <c r="D707" s="1931"/>
      <c r="E707" s="773"/>
      <c r="F707" s="830"/>
      <c r="G707" s="2997"/>
      <c r="H707" s="663" t="s">
        <v>3717</v>
      </c>
      <c r="I707" s="2038"/>
      <c r="J707" s="665" t="s">
        <v>3718</v>
      </c>
      <c r="K707" s="914"/>
      <c r="L707" s="884" t="s">
        <v>3716</v>
      </c>
      <c r="M707" s="2995"/>
      <c r="O707" s="887"/>
    </row>
    <row r="708" spans="2:15" s="886" customFormat="1" ht="13.5" x14ac:dyDescent="0.4">
      <c r="B708" s="641">
        <f t="shared" si="10"/>
        <v>704</v>
      </c>
      <c r="C708" s="782"/>
      <c r="D708" s="1931"/>
      <c r="E708" s="773"/>
      <c r="F708" s="830"/>
      <c r="G708" s="664" t="s">
        <v>613</v>
      </c>
      <c r="H708" s="2038"/>
      <c r="I708" s="2038"/>
      <c r="J708" s="665" t="s">
        <v>3067</v>
      </c>
      <c r="K708" s="917"/>
      <c r="L708" s="884" t="s">
        <v>417</v>
      </c>
      <c r="M708" s="898"/>
      <c r="O708" s="887"/>
    </row>
    <row r="709" spans="2:15" s="886" customFormat="1" ht="13.5" x14ac:dyDescent="0.4">
      <c r="B709" s="641">
        <f t="shared" si="10"/>
        <v>705</v>
      </c>
      <c r="C709" s="782"/>
      <c r="D709" s="1931"/>
      <c r="E709" s="773"/>
      <c r="F709" s="830"/>
      <c r="G709" s="691" t="s">
        <v>3719</v>
      </c>
      <c r="H709" s="827"/>
      <c r="I709" s="827"/>
      <c r="J709" s="692" t="s">
        <v>3720</v>
      </c>
      <c r="K709" s="920"/>
      <c r="L709" s="921" t="s">
        <v>3091</v>
      </c>
      <c r="M709" s="922"/>
      <c r="O709" s="887"/>
    </row>
    <row r="710" spans="2:15" s="886" customFormat="1" ht="13.5" x14ac:dyDescent="0.4">
      <c r="B710" s="641">
        <f t="shared" si="10"/>
        <v>706</v>
      </c>
      <c r="C710" s="782"/>
      <c r="D710" s="1931"/>
      <c r="E710" s="773"/>
      <c r="F710" s="830"/>
      <c r="G710" s="691" t="s">
        <v>871</v>
      </c>
      <c r="H710" s="827"/>
      <c r="I710" s="827"/>
      <c r="J710" s="692" t="s">
        <v>3067</v>
      </c>
      <c r="K710" s="920"/>
      <c r="L710" s="884" t="s">
        <v>417</v>
      </c>
      <c r="M710" s="922"/>
      <c r="O710" s="887"/>
    </row>
    <row r="711" spans="2:15" s="886" customFormat="1" ht="13.5" x14ac:dyDescent="0.4">
      <c r="B711" s="641">
        <f t="shared" ref="B711:B774" si="11">B710+1</f>
        <v>707</v>
      </c>
      <c r="C711" s="782"/>
      <c r="D711" s="1931"/>
      <c r="E711" s="773"/>
      <c r="F711" s="789" t="s">
        <v>614</v>
      </c>
      <c r="G711" s="691" t="s">
        <v>3721</v>
      </c>
      <c r="H711" s="2036" t="s">
        <v>577</v>
      </c>
      <c r="I711" s="741"/>
      <c r="J711" s="1157" t="s">
        <v>266</v>
      </c>
      <c r="K711" s="917"/>
      <c r="L711" s="884" t="s">
        <v>417</v>
      </c>
      <c r="M711" s="922"/>
      <c r="O711" s="887"/>
    </row>
    <row r="712" spans="2:15" s="886" customFormat="1" ht="13.5" x14ac:dyDescent="0.4">
      <c r="B712" s="641">
        <f t="shared" si="11"/>
        <v>708</v>
      </c>
      <c r="C712" s="782"/>
      <c r="D712" s="1931"/>
      <c r="E712" s="773"/>
      <c r="F712" s="2217"/>
      <c r="G712" s="766"/>
      <c r="H712" s="2036" t="s">
        <v>578</v>
      </c>
      <c r="I712" s="741"/>
      <c r="J712" s="1157" t="s">
        <v>266</v>
      </c>
      <c r="K712" s="917"/>
      <c r="L712" s="884" t="s">
        <v>421</v>
      </c>
      <c r="M712" s="922"/>
      <c r="O712" s="887"/>
    </row>
    <row r="713" spans="2:15" s="886" customFormat="1" ht="13.5" x14ac:dyDescent="0.4">
      <c r="B713" s="641">
        <f t="shared" si="11"/>
        <v>709</v>
      </c>
      <c r="C713" s="782"/>
      <c r="D713" s="1931"/>
      <c r="E713" s="773"/>
      <c r="F713" s="2217"/>
      <c r="G713" s="752"/>
      <c r="H713" s="2036" t="s">
        <v>942</v>
      </c>
      <c r="I713" s="741"/>
      <c r="J713" s="1157" t="s">
        <v>266</v>
      </c>
      <c r="K713" s="917"/>
      <c r="L713" s="884" t="s">
        <v>4884</v>
      </c>
      <c r="M713" s="922"/>
      <c r="O713" s="887"/>
    </row>
    <row r="714" spans="2:15" s="886" customFormat="1" ht="13.5" x14ac:dyDescent="0.4">
      <c r="B714" s="641">
        <f t="shared" si="11"/>
        <v>710</v>
      </c>
      <c r="C714" s="782"/>
      <c r="D714" s="660"/>
      <c r="E714" s="661"/>
      <c r="F714" s="3012" t="s">
        <v>3722</v>
      </c>
      <c r="G714" s="745" t="s">
        <v>2479</v>
      </c>
      <c r="H714" s="2036" t="s">
        <v>577</v>
      </c>
      <c r="I714" s="741"/>
      <c r="J714" s="665" t="s">
        <v>3723</v>
      </c>
      <c r="K714" s="917"/>
      <c r="L714" s="884" t="s">
        <v>417</v>
      </c>
      <c r="M714" s="898"/>
      <c r="O714" s="887"/>
    </row>
    <row r="715" spans="2:15" s="886" customFormat="1" ht="13.5" x14ac:dyDescent="0.4">
      <c r="B715" s="641">
        <f t="shared" si="11"/>
        <v>711</v>
      </c>
      <c r="C715" s="782"/>
      <c r="D715" s="660"/>
      <c r="E715" s="661"/>
      <c r="F715" s="3012"/>
      <c r="G715" s="812"/>
      <c r="H715" s="2036" t="s">
        <v>578</v>
      </c>
      <c r="I715" s="741"/>
      <c r="J715" s="665" t="s">
        <v>495</v>
      </c>
      <c r="K715" s="917"/>
      <c r="L715" s="884" t="s">
        <v>421</v>
      </c>
      <c r="M715" s="898"/>
      <c r="O715" s="887"/>
    </row>
    <row r="716" spans="2:15" s="886" customFormat="1" ht="13.5" customHeight="1" x14ac:dyDescent="0.4">
      <c r="B716" s="641">
        <f t="shared" si="11"/>
        <v>712</v>
      </c>
      <c r="C716" s="782"/>
      <c r="D716" s="660"/>
      <c r="E716" s="661"/>
      <c r="F716" s="3012"/>
      <c r="G716" s="841"/>
      <c r="H716" s="827" t="s">
        <v>3408</v>
      </c>
      <c r="I716" s="691"/>
      <c r="J716" s="665" t="s">
        <v>2900</v>
      </c>
      <c r="K716" s="917"/>
      <c r="L716" s="884" t="s">
        <v>2783</v>
      </c>
      <c r="M716" s="898"/>
      <c r="O716" s="887"/>
    </row>
    <row r="717" spans="2:15" s="886" customFormat="1" ht="54" x14ac:dyDescent="0.4">
      <c r="B717" s="641">
        <f t="shared" si="11"/>
        <v>713</v>
      </c>
      <c r="C717" s="782"/>
      <c r="D717" s="660"/>
      <c r="E717" s="661"/>
      <c r="F717" s="3012"/>
      <c r="G717" s="841"/>
      <c r="H717" s="743"/>
      <c r="I717" s="1194"/>
      <c r="J717" s="665" t="s">
        <v>3724</v>
      </c>
      <c r="K717" s="917"/>
      <c r="L717" s="884" t="s">
        <v>615</v>
      </c>
      <c r="M717" s="898"/>
      <c r="O717" s="887"/>
    </row>
    <row r="718" spans="2:15" s="886" customFormat="1" ht="13.5" x14ac:dyDescent="0.4">
      <c r="B718" s="641">
        <f t="shared" si="11"/>
        <v>714</v>
      </c>
      <c r="C718" s="782"/>
      <c r="D718" s="660"/>
      <c r="E718" s="661"/>
      <c r="F718" s="3012"/>
      <c r="G718" s="841"/>
      <c r="H718" s="2038" t="s">
        <v>572</v>
      </c>
      <c r="I718" s="664"/>
      <c r="J718" s="665" t="s">
        <v>3725</v>
      </c>
      <c r="K718" s="917" t="s">
        <v>3725</v>
      </c>
      <c r="L718" s="884" t="s">
        <v>3726</v>
      </c>
      <c r="M718" s="898"/>
      <c r="O718" s="887"/>
    </row>
    <row r="719" spans="2:15" s="886" customFormat="1" ht="13.5" x14ac:dyDescent="0.4">
      <c r="B719" s="641">
        <f t="shared" si="11"/>
        <v>715</v>
      </c>
      <c r="C719" s="782"/>
      <c r="D719" s="660"/>
      <c r="E719" s="661"/>
      <c r="F719" s="3012"/>
      <c r="G719" s="841"/>
      <c r="H719" s="2038" t="s">
        <v>439</v>
      </c>
      <c r="I719" s="664"/>
      <c r="J719" s="665" t="s">
        <v>3727</v>
      </c>
      <c r="K719" s="917"/>
      <c r="L719" s="884" t="s">
        <v>3728</v>
      </c>
      <c r="M719" s="898"/>
      <c r="O719" s="887"/>
    </row>
    <row r="720" spans="2:15" s="886" customFormat="1" ht="27" x14ac:dyDescent="0.4">
      <c r="B720" s="641">
        <f t="shared" si="11"/>
        <v>716</v>
      </c>
      <c r="C720" s="782"/>
      <c r="D720" s="660"/>
      <c r="E720" s="661"/>
      <c r="F720" s="3012"/>
      <c r="G720" s="747"/>
      <c r="H720" s="1012" t="s">
        <v>869</v>
      </c>
      <c r="I720" s="664"/>
      <c r="J720" s="665" t="s">
        <v>3729</v>
      </c>
      <c r="K720" s="917"/>
      <c r="L720" s="884" t="s">
        <v>3730</v>
      </c>
      <c r="M720" s="898"/>
      <c r="O720" s="887"/>
    </row>
    <row r="721" spans="2:15" s="886" customFormat="1" ht="13.5" x14ac:dyDescent="0.4">
      <c r="B721" s="641">
        <f t="shared" si="11"/>
        <v>717</v>
      </c>
      <c r="C721" s="782"/>
      <c r="D721" s="660"/>
      <c r="E721" s="661"/>
      <c r="F721" s="3012"/>
      <c r="G721" s="2998" t="s">
        <v>2480</v>
      </c>
      <c r="H721" s="2036" t="s">
        <v>577</v>
      </c>
      <c r="I721" s="741"/>
      <c r="J721" s="665" t="s">
        <v>3731</v>
      </c>
      <c r="K721" s="917"/>
      <c r="L721" s="884" t="s">
        <v>417</v>
      </c>
      <c r="M721" s="898"/>
      <c r="O721" s="887"/>
    </row>
    <row r="722" spans="2:15" s="886" customFormat="1" ht="13.5" x14ac:dyDescent="0.4">
      <c r="B722" s="641">
        <f t="shared" si="11"/>
        <v>718</v>
      </c>
      <c r="C722" s="782"/>
      <c r="D722" s="660"/>
      <c r="E722" s="661"/>
      <c r="F722" s="3012"/>
      <c r="G722" s="3013"/>
      <c r="H722" s="2036" t="s">
        <v>578</v>
      </c>
      <c r="I722" s="741"/>
      <c r="J722" s="665" t="s">
        <v>495</v>
      </c>
      <c r="K722" s="917"/>
      <c r="L722" s="884" t="s">
        <v>421</v>
      </c>
      <c r="M722" s="898"/>
      <c r="O722" s="887"/>
    </row>
    <row r="723" spans="2:15" s="886" customFormat="1" ht="13.5" x14ac:dyDescent="0.4">
      <c r="B723" s="641">
        <f t="shared" si="11"/>
        <v>719</v>
      </c>
      <c r="C723" s="782"/>
      <c r="D723" s="660"/>
      <c r="E723" s="661"/>
      <c r="F723" s="3012"/>
      <c r="G723" s="3013"/>
      <c r="H723" s="2038" t="s">
        <v>583</v>
      </c>
      <c r="I723" s="664"/>
      <c r="J723" s="665" t="s">
        <v>3732</v>
      </c>
      <c r="K723" s="917" t="s">
        <v>3733</v>
      </c>
      <c r="L723" s="884" t="s">
        <v>3734</v>
      </c>
      <c r="M723" s="898"/>
      <c r="O723" s="887"/>
    </row>
    <row r="724" spans="2:15" s="886" customFormat="1" ht="13.5" x14ac:dyDescent="0.4">
      <c r="B724" s="641">
        <f t="shared" si="11"/>
        <v>720</v>
      </c>
      <c r="C724" s="782"/>
      <c r="D724" s="660"/>
      <c r="E724" s="661"/>
      <c r="F724" s="3012"/>
      <c r="G724" s="3013"/>
      <c r="H724" s="664" t="s">
        <v>2481</v>
      </c>
      <c r="I724" s="664"/>
      <c r="J724" s="665" t="s">
        <v>3735</v>
      </c>
      <c r="K724" s="917"/>
      <c r="L724" s="884"/>
      <c r="M724" s="898"/>
      <c r="O724" s="887"/>
    </row>
    <row r="725" spans="2:15" s="886" customFormat="1" ht="13.5" x14ac:dyDescent="0.4">
      <c r="B725" s="641">
        <f t="shared" si="11"/>
        <v>721</v>
      </c>
      <c r="C725" s="782"/>
      <c r="D725" s="660"/>
      <c r="E725" s="661"/>
      <c r="F725" s="3012"/>
      <c r="G725" s="3013"/>
      <c r="H725" s="2038" t="s">
        <v>870</v>
      </c>
      <c r="I725" s="664"/>
      <c r="J725" s="665" t="s">
        <v>3736</v>
      </c>
      <c r="K725" s="917" t="s">
        <v>444</v>
      </c>
      <c r="L725" s="884" t="s">
        <v>3737</v>
      </c>
      <c r="M725" s="898"/>
      <c r="O725" s="887"/>
    </row>
    <row r="726" spans="2:15" s="886" customFormat="1" ht="13.5" x14ac:dyDescent="0.4">
      <c r="B726" s="641">
        <f t="shared" si="11"/>
        <v>722</v>
      </c>
      <c r="C726" s="782"/>
      <c r="D726" s="660"/>
      <c r="E726" s="661"/>
      <c r="F726" s="3012"/>
      <c r="G726" s="3013"/>
      <c r="H726" s="2038" t="s">
        <v>871</v>
      </c>
      <c r="I726" s="664"/>
      <c r="J726" s="665" t="s">
        <v>3738</v>
      </c>
      <c r="K726" s="917"/>
      <c r="L726" s="884" t="s">
        <v>3739</v>
      </c>
      <c r="M726" s="898"/>
      <c r="O726" s="887"/>
    </row>
    <row r="727" spans="2:15" s="886" customFormat="1" ht="13.5" x14ac:dyDescent="0.4">
      <c r="B727" s="641">
        <f t="shared" si="11"/>
        <v>723</v>
      </c>
      <c r="C727" s="782"/>
      <c r="D727" s="660"/>
      <c r="E727" s="661"/>
      <c r="F727" s="3012"/>
      <c r="G727" s="2999"/>
      <c r="H727" s="2038" t="s">
        <v>869</v>
      </c>
      <c r="I727" s="664"/>
      <c r="J727" s="665" t="s">
        <v>3740</v>
      </c>
      <c r="K727" s="917"/>
      <c r="L727" s="884" t="s">
        <v>3741</v>
      </c>
      <c r="M727" s="898"/>
      <c r="O727" s="887"/>
    </row>
    <row r="728" spans="2:15" s="886" customFormat="1" ht="13.5" x14ac:dyDescent="0.4">
      <c r="B728" s="641">
        <f t="shared" si="11"/>
        <v>724</v>
      </c>
      <c r="C728" s="782"/>
      <c r="D728" s="660"/>
      <c r="E728" s="661"/>
      <c r="F728" s="3012"/>
      <c r="G728" s="3008" t="s">
        <v>3742</v>
      </c>
      <c r="H728" s="2036" t="s">
        <v>577</v>
      </c>
      <c r="I728" s="741"/>
      <c r="J728" s="665" t="s">
        <v>3743</v>
      </c>
      <c r="K728" s="917"/>
      <c r="L728" s="884" t="s">
        <v>417</v>
      </c>
      <c r="M728" s="898"/>
      <c r="O728" s="887"/>
    </row>
    <row r="729" spans="2:15" s="886" customFormat="1" ht="13.5" x14ac:dyDescent="0.4">
      <c r="B729" s="641">
        <f t="shared" si="11"/>
        <v>725</v>
      </c>
      <c r="C729" s="782"/>
      <c r="D729" s="660"/>
      <c r="E729" s="661"/>
      <c r="F729" s="3012"/>
      <c r="G729" s="3011"/>
      <c r="H729" s="2036" t="s">
        <v>578</v>
      </c>
      <c r="I729" s="741"/>
      <c r="J729" s="665" t="s">
        <v>495</v>
      </c>
      <c r="K729" s="917"/>
      <c r="L729" s="884" t="s">
        <v>421</v>
      </c>
      <c r="M729" s="898"/>
      <c r="O729" s="887"/>
    </row>
    <row r="730" spans="2:15" s="886" customFormat="1" ht="13.5" x14ac:dyDescent="0.4">
      <c r="B730" s="641">
        <f t="shared" si="11"/>
        <v>726</v>
      </c>
      <c r="C730" s="782"/>
      <c r="D730" s="660"/>
      <c r="E730" s="661"/>
      <c r="F730" s="3012"/>
      <c r="G730" s="3011"/>
      <c r="H730" s="925" t="s">
        <v>3492</v>
      </c>
      <c r="I730" s="664" t="s">
        <v>2482</v>
      </c>
      <c r="J730" s="665" t="s">
        <v>3067</v>
      </c>
      <c r="K730" s="917"/>
      <c r="L730" s="884" t="s">
        <v>417</v>
      </c>
      <c r="M730" s="898"/>
      <c r="O730" s="887"/>
    </row>
    <row r="731" spans="2:15" s="886" customFormat="1" ht="13.5" x14ac:dyDescent="0.4">
      <c r="B731" s="641">
        <f t="shared" si="11"/>
        <v>727</v>
      </c>
      <c r="C731" s="782"/>
      <c r="D731" s="660"/>
      <c r="E731" s="661"/>
      <c r="F731" s="3012"/>
      <c r="G731" s="3011"/>
      <c r="H731" s="766"/>
      <c r="I731" s="664" t="s">
        <v>2483</v>
      </c>
      <c r="J731" s="665" t="s">
        <v>3744</v>
      </c>
      <c r="K731" s="917" t="s">
        <v>3745</v>
      </c>
      <c r="L731" s="884" t="s">
        <v>2484</v>
      </c>
      <c r="M731" s="898"/>
      <c r="O731" s="887"/>
    </row>
    <row r="732" spans="2:15" s="886" customFormat="1" ht="13.5" x14ac:dyDescent="0.4">
      <c r="B732" s="641">
        <f t="shared" si="11"/>
        <v>728</v>
      </c>
      <c r="C732" s="782"/>
      <c r="D732" s="660"/>
      <c r="E732" s="661"/>
      <c r="F732" s="3012"/>
      <c r="G732" s="3011"/>
      <c r="H732" s="2259"/>
      <c r="I732" s="664" t="s">
        <v>2485</v>
      </c>
      <c r="J732" s="665" t="s">
        <v>3746</v>
      </c>
      <c r="K732" s="917" t="s">
        <v>3747</v>
      </c>
      <c r="L732" s="884" t="s">
        <v>3748</v>
      </c>
      <c r="M732" s="898"/>
      <c r="O732" s="887"/>
    </row>
    <row r="733" spans="2:15" s="886" customFormat="1" ht="13.5" x14ac:dyDescent="0.4">
      <c r="B733" s="641">
        <f t="shared" si="11"/>
        <v>729</v>
      </c>
      <c r="C733" s="782"/>
      <c r="D733" s="660"/>
      <c r="E733" s="661"/>
      <c r="F733" s="3012"/>
      <c r="G733" s="3011"/>
      <c r="H733" s="2259"/>
      <c r="I733" s="664" t="s">
        <v>870</v>
      </c>
      <c r="J733" s="665" t="s">
        <v>2979</v>
      </c>
      <c r="K733" s="917" t="s">
        <v>444</v>
      </c>
      <c r="L733" s="884" t="s">
        <v>417</v>
      </c>
      <c r="M733" s="898"/>
      <c r="O733" s="887"/>
    </row>
    <row r="734" spans="2:15" s="886" customFormat="1" ht="13.5" x14ac:dyDescent="0.4">
      <c r="B734" s="641">
        <f t="shared" si="11"/>
        <v>730</v>
      </c>
      <c r="C734" s="782"/>
      <c r="D734" s="660"/>
      <c r="E734" s="661"/>
      <c r="F734" s="3012"/>
      <c r="G734" s="3011"/>
      <c r="H734" s="2259"/>
      <c r="I734" s="664" t="s">
        <v>871</v>
      </c>
      <c r="J734" s="665" t="s">
        <v>2486</v>
      </c>
      <c r="K734" s="917"/>
      <c r="L734" s="884" t="s">
        <v>417</v>
      </c>
      <c r="M734" s="898"/>
      <c r="O734" s="887"/>
    </row>
    <row r="735" spans="2:15" s="886" customFormat="1" ht="13.5" x14ac:dyDescent="0.4">
      <c r="B735" s="641">
        <f t="shared" si="11"/>
        <v>731</v>
      </c>
      <c r="C735" s="782"/>
      <c r="D735" s="660"/>
      <c r="E735" s="661"/>
      <c r="F735" s="3012"/>
      <c r="G735" s="3009"/>
      <c r="H735" s="2260"/>
      <c r="I735" s="664" t="s">
        <v>869</v>
      </c>
      <c r="J735" s="665" t="s">
        <v>3749</v>
      </c>
      <c r="K735" s="917"/>
      <c r="L735" s="884" t="s">
        <v>3750</v>
      </c>
      <c r="M735" s="898" t="s">
        <v>446</v>
      </c>
      <c r="O735" s="887"/>
    </row>
    <row r="736" spans="2:15" s="886" customFormat="1" ht="13.5" x14ac:dyDescent="0.4">
      <c r="B736" s="641">
        <f t="shared" si="11"/>
        <v>732</v>
      </c>
      <c r="C736" s="782"/>
      <c r="D736" s="660"/>
      <c r="E736" s="661"/>
      <c r="F736" s="736" t="s">
        <v>3751</v>
      </c>
      <c r="G736" s="780"/>
      <c r="H736" s="2261"/>
      <c r="I736" s="1009"/>
      <c r="J736" s="665" t="s">
        <v>3723</v>
      </c>
      <c r="K736" s="917"/>
      <c r="L736" s="884" t="s">
        <v>417</v>
      </c>
      <c r="M736" s="2344" t="s">
        <v>607</v>
      </c>
      <c r="O736" s="887"/>
    </row>
    <row r="737" spans="2:15" s="624" customFormat="1" ht="13.5" x14ac:dyDescent="0.4">
      <c r="B737" s="641">
        <f t="shared" si="11"/>
        <v>733</v>
      </c>
      <c r="C737" s="653"/>
      <c r="D737" s="677" t="s">
        <v>3752</v>
      </c>
      <c r="E737" s="2039"/>
      <c r="F737" s="1934"/>
      <c r="G737" s="1934"/>
      <c r="H737" s="1934"/>
      <c r="I737" s="1935"/>
      <c r="J737" s="934" t="s">
        <v>3611</v>
      </c>
      <c r="K737" s="863" t="s">
        <v>417</v>
      </c>
      <c r="L737" s="706" t="s">
        <v>3216</v>
      </c>
      <c r="M737" s="822"/>
      <c r="O737" s="1932"/>
    </row>
    <row r="738" spans="2:15" s="624" customFormat="1" ht="13.5" x14ac:dyDescent="0.4">
      <c r="B738" s="641">
        <f t="shared" si="11"/>
        <v>734</v>
      </c>
      <c r="C738" s="653"/>
      <c r="D738" s="660"/>
      <c r="E738" s="677" t="s">
        <v>3753</v>
      </c>
      <c r="F738" s="2039"/>
      <c r="G738" s="650"/>
      <c r="H738" s="2039"/>
      <c r="I738" s="2040"/>
      <c r="J738" s="934" t="s">
        <v>3216</v>
      </c>
      <c r="K738" s="863" t="s">
        <v>417</v>
      </c>
      <c r="L738" s="706" t="s">
        <v>3057</v>
      </c>
      <c r="M738" s="822"/>
      <c r="O738" s="1932"/>
    </row>
    <row r="739" spans="2:15" s="886" customFormat="1" ht="13.5" x14ac:dyDescent="0.4">
      <c r="B739" s="641">
        <f t="shared" si="11"/>
        <v>735</v>
      </c>
      <c r="C739" s="653"/>
      <c r="D739" s="660"/>
      <c r="E739" s="660"/>
      <c r="F739" s="679" t="s">
        <v>3754</v>
      </c>
      <c r="G739" s="655"/>
      <c r="H739" s="655"/>
      <c r="I739" s="703"/>
      <c r="J739" s="846" t="s">
        <v>3694</v>
      </c>
      <c r="K739" s="935"/>
      <c r="L739" s="936" t="s">
        <v>3057</v>
      </c>
      <c r="M739" s="890"/>
      <c r="O739" s="887"/>
    </row>
    <row r="740" spans="2:15" s="886" customFormat="1" ht="13.5" x14ac:dyDescent="0.4">
      <c r="B740" s="641">
        <f t="shared" si="11"/>
        <v>736</v>
      </c>
      <c r="C740" s="653"/>
      <c r="D740" s="660"/>
      <c r="E740" s="660"/>
      <c r="F740" s="687" t="s">
        <v>3755</v>
      </c>
      <c r="G740" s="650"/>
      <c r="H740" s="650"/>
      <c r="I740" s="971"/>
      <c r="J740" s="828" t="s">
        <v>3266</v>
      </c>
      <c r="K740" s="937"/>
      <c r="L740" s="884" t="s">
        <v>3692</v>
      </c>
      <c r="M740" s="2345"/>
      <c r="O740" s="887"/>
    </row>
    <row r="741" spans="2:15" s="886" customFormat="1" ht="13.5" x14ac:dyDescent="0.4">
      <c r="B741" s="641">
        <f t="shared" si="11"/>
        <v>737</v>
      </c>
      <c r="C741" s="653"/>
      <c r="D741" s="788"/>
      <c r="E741" s="660"/>
      <c r="F741" s="2328" t="s">
        <v>3756</v>
      </c>
      <c r="G741" s="674"/>
      <c r="H741" s="674"/>
      <c r="I741" s="1009"/>
      <c r="J741" s="869" t="s">
        <v>3757</v>
      </c>
      <c r="K741" s="938"/>
      <c r="L741" s="2262" t="s">
        <v>3758</v>
      </c>
      <c r="M741" s="2346" t="s">
        <v>3759</v>
      </c>
      <c r="O741" s="887"/>
    </row>
    <row r="742" spans="2:15" s="624" customFormat="1" ht="13.5" x14ac:dyDescent="0.4">
      <c r="B742" s="641">
        <f t="shared" si="11"/>
        <v>738</v>
      </c>
      <c r="C742" s="653"/>
      <c r="D742" s="788"/>
      <c r="E742" s="677" t="s">
        <v>616</v>
      </c>
      <c r="F742" s="1934"/>
      <c r="G742" s="1934"/>
      <c r="H742" s="1934"/>
      <c r="I742" s="1934"/>
      <c r="J742" s="813" t="s">
        <v>3065</v>
      </c>
      <c r="K742" s="814" t="s">
        <v>417</v>
      </c>
      <c r="L742" s="699" t="s">
        <v>3065</v>
      </c>
      <c r="M742" s="815"/>
      <c r="O742" s="1932"/>
    </row>
    <row r="743" spans="2:15" s="886" customFormat="1" ht="13.5" x14ac:dyDescent="0.4">
      <c r="B743" s="641">
        <f t="shared" si="11"/>
        <v>739</v>
      </c>
      <c r="C743" s="653"/>
      <c r="D743" s="660"/>
      <c r="E743" s="788"/>
      <c r="F743" s="655" t="s">
        <v>3066</v>
      </c>
      <c r="G743" s="655"/>
      <c r="H743" s="783"/>
      <c r="I743" s="655"/>
      <c r="J743" s="940" t="s">
        <v>617</v>
      </c>
      <c r="K743" s="941"/>
      <c r="L743" s="889" t="s">
        <v>3760</v>
      </c>
      <c r="M743" s="896"/>
      <c r="O743" s="887"/>
    </row>
    <row r="744" spans="2:15" s="886" customFormat="1" ht="13.5" x14ac:dyDescent="0.4">
      <c r="B744" s="641">
        <f t="shared" si="11"/>
        <v>740</v>
      </c>
      <c r="C744" s="653"/>
      <c r="D744" s="660"/>
      <c r="E744" s="788"/>
      <c r="F744" s="664" t="s">
        <v>3046</v>
      </c>
      <c r="G744" s="664"/>
      <c r="H744" s="2038"/>
      <c r="I744" s="664"/>
      <c r="J744" s="942" t="s">
        <v>618</v>
      </c>
      <c r="K744" s="943"/>
      <c r="L744" s="884" t="s">
        <v>609</v>
      </c>
      <c r="M744" s="885"/>
      <c r="O744" s="887"/>
    </row>
    <row r="745" spans="2:15" s="886" customFormat="1" ht="13.5" x14ac:dyDescent="0.4">
      <c r="B745" s="641">
        <f t="shared" si="11"/>
        <v>741</v>
      </c>
      <c r="C745" s="653"/>
      <c r="D745" s="660"/>
      <c r="E745" s="788"/>
      <c r="F745" s="2257" t="s">
        <v>422</v>
      </c>
      <c r="G745" s="663" t="s">
        <v>3761</v>
      </c>
      <c r="H745" s="680"/>
      <c r="I745" s="2263"/>
      <c r="J745" s="665" t="s">
        <v>3762</v>
      </c>
      <c r="K745" s="917"/>
      <c r="L745" s="884" t="s">
        <v>417</v>
      </c>
      <c r="M745" s="2347"/>
      <c r="O745" s="887"/>
    </row>
    <row r="746" spans="2:15" s="886" customFormat="1" ht="13.5" x14ac:dyDescent="0.4">
      <c r="B746" s="641">
        <f t="shared" si="11"/>
        <v>742</v>
      </c>
      <c r="C746" s="653"/>
      <c r="D746" s="660"/>
      <c r="E746" s="788"/>
      <c r="F746" s="2264" t="s">
        <v>620</v>
      </c>
      <c r="G746" s="808" t="s">
        <v>621</v>
      </c>
      <c r="H746" s="2265" t="s">
        <v>3408</v>
      </c>
      <c r="I746" s="756"/>
      <c r="J746" s="665" t="s">
        <v>3163</v>
      </c>
      <c r="K746" s="919"/>
      <c r="L746" s="884" t="s">
        <v>2783</v>
      </c>
      <c r="M746" s="922"/>
      <c r="O746" s="887"/>
    </row>
    <row r="747" spans="2:15" s="886" customFormat="1" ht="54" x14ac:dyDescent="0.4">
      <c r="B747" s="641">
        <f t="shared" si="11"/>
        <v>743</v>
      </c>
      <c r="C747" s="653"/>
      <c r="D747" s="660"/>
      <c r="E747" s="788"/>
      <c r="F747" s="2209"/>
      <c r="G747" s="747"/>
      <c r="H747" s="746"/>
      <c r="I747" s="757"/>
      <c r="J747" s="665" t="s">
        <v>3763</v>
      </c>
      <c r="K747" s="919"/>
      <c r="L747" s="884" t="s">
        <v>615</v>
      </c>
      <c r="M747" s="922"/>
      <c r="O747" s="887"/>
    </row>
    <row r="748" spans="2:15" s="886" customFormat="1" ht="13.5" x14ac:dyDescent="0.4">
      <c r="B748" s="641">
        <f t="shared" si="11"/>
        <v>744</v>
      </c>
      <c r="C748" s="653"/>
      <c r="D748" s="660"/>
      <c r="E748" s="788"/>
      <c r="F748" s="689"/>
      <c r="G748" s="2266" t="s">
        <v>622</v>
      </c>
      <c r="H748" s="2038" t="s">
        <v>577</v>
      </c>
      <c r="I748" s="664"/>
      <c r="J748" s="918" t="s">
        <v>560</v>
      </c>
      <c r="K748" s="919"/>
      <c r="L748" s="884" t="s">
        <v>417</v>
      </c>
      <c r="M748" s="2348"/>
      <c r="O748" s="887"/>
    </row>
    <row r="749" spans="2:15" s="886" customFormat="1" ht="13.5" x14ac:dyDescent="0.4">
      <c r="B749" s="641">
        <f t="shared" si="11"/>
        <v>745</v>
      </c>
      <c r="C749" s="653"/>
      <c r="D749" s="660"/>
      <c r="E749" s="788"/>
      <c r="F749" s="689"/>
      <c r="G749" s="745" t="s">
        <v>3764</v>
      </c>
      <c r="H749" s="827"/>
      <c r="I749" s="691"/>
      <c r="J749" s="810" t="s">
        <v>560</v>
      </c>
      <c r="K749" s="945"/>
      <c r="L749" s="921" t="s">
        <v>417</v>
      </c>
      <c r="M749" s="2349" t="s">
        <v>607</v>
      </c>
      <c r="O749" s="887"/>
    </row>
    <row r="750" spans="2:15" s="624" customFormat="1" ht="13.5" x14ac:dyDescent="0.4">
      <c r="B750" s="641">
        <f t="shared" si="11"/>
        <v>746</v>
      </c>
      <c r="C750" s="653"/>
      <c r="D750" s="788"/>
      <c r="E750" s="677" t="s">
        <v>623</v>
      </c>
      <c r="F750" s="2039"/>
      <c r="G750" s="2039"/>
      <c r="H750" s="2039"/>
      <c r="I750" s="2039"/>
      <c r="J750" s="813" t="s">
        <v>3246</v>
      </c>
      <c r="K750" s="813" t="s">
        <v>417</v>
      </c>
      <c r="L750" s="699" t="s">
        <v>417</v>
      </c>
      <c r="M750" s="822"/>
      <c r="O750" s="1932"/>
    </row>
    <row r="751" spans="2:15" s="886" customFormat="1" ht="13.5" x14ac:dyDescent="0.4">
      <c r="B751" s="641">
        <f t="shared" si="11"/>
        <v>747</v>
      </c>
      <c r="C751" s="653"/>
      <c r="D751" s="660"/>
      <c r="E751" s="788"/>
      <c r="F751" s="655" t="s">
        <v>3765</v>
      </c>
      <c r="G751" s="655"/>
      <c r="H751" s="783"/>
      <c r="I751" s="655"/>
      <c r="J751" s="940" t="s">
        <v>3766</v>
      </c>
      <c r="K751" s="941"/>
      <c r="L751" s="889" t="s">
        <v>417</v>
      </c>
      <c r="M751" s="896"/>
      <c r="O751" s="887"/>
    </row>
    <row r="752" spans="2:15" s="886" customFormat="1" ht="13.5" x14ac:dyDescent="0.4">
      <c r="B752" s="641">
        <f t="shared" si="11"/>
        <v>748</v>
      </c>
      <c r="C752" s="653"/>
      <c r="D752" s="660"/>
      <c r="E752" s="788"/>
      <c r="F752" s="664" t="s">
        <v>3046</v>
      </c>
      <c r="G752" s="664"/>
      <c r="H752" s="2038"/>
      <c r="I752" s="664"/>
      <c r="J752" s="942" t="s">
        <v>3767</v>
      </c>
      <c r="K752" s="943"/>
      <c r="L752" s="884" t="s">
        <v>609</v>
      </c>
      <c r="M752" s="885"/>
      <c r="O752" s="887"/>
    </row>
    <row r="753" spans="2:15" s="886" customFormat="1" ht="13.5" x14ac:dyDescent="0.4">
      <c r="B753" s="641">
        <f t="shared" si="11"/>
        <v>749</v>
      </c>
      <c r="C753" s="653"/>
      <c r="D753" s="660"/>
      <c r="E753" s="2023"/>
      <c r="F753" s="2257" t="s">
        <v>422</v>
      </c>
      <c r="G753" s="751" t="s">
        <v>593</v>
      </c>
      <c r="H753" s="663" t="s">
        <v>2487</v>
      </c>
      <c r="I753" s="741"/>
      <c r="J753" s="918" t="s">
        <v>3658</v>
      </c>
      <c r="K753" s="919"/>
      <c r="L753" s="944" t="s">
        <v>3768</v>
      </c>
      <c r="M753" s="885"/>
      <c r="O753" s="887"/>
    </row>
    <row r="754" spans="2:15" s="886" customFormat="1" ht="13.5" x14ac:dyDescent="0.4">
      <c r="B754" s="641">
        <f t="shared" si="11"/>
        <v>750</v>
      </c>
      <c r="C754" s="653"/>
      <c r="D754" s="660"/>
      <c r="E754" s="2023"/>
      <c r="F754" s="2258"/>
      <c r="G754" s="766"/>
      <c r="H754" s="663" t="s">
        <v>624</v>
      </c>
      <c r="I754" s="741"/>
      <c r="J754" s="918" t="s">
        <v>3769</v>
      </c>
      <c r="K754" s="919"/>
      <c r="L754" s="944" t="s">
        <v>3768</v>
      </c>
      <c r="M754" s="885"/>
      <c r="O754" s="887"/>
    </row>
    <row r="755" spans="2:15" s="886" customFormat="1" ht="13.5" x14ac:dyDescent="0.4">
      <c r="B755" s="641">
        <f t="shared" si="11"/>
        <v>751</v>
      </c>
      <c r="C755" s="653"/>
      <c r="D755" s="660"/>
      <c r="E755" s="788"/>
      <c r="F755" s="830"/>
      <c r="G755" s="751" t="s">
        <v>3770</v>
      </c>
      <c r="H755" s="663" t="s">
        <v>2487</v>
      </c>
      <c r="I755" s="2038"/>
      <c r="J755" s="665" t="s">
        <v>3771</v>
      </c>
      <c r="K755" s="917"/>
      <c r="L755" s="884" t="s">
        <v>3772</v>
      </c>
      <c r="M755" s="885"/>
      <c r="O755" s="887"/>
    </row>
    <row r="756" spans="2:15" s="886" customFormat="1" ht="13.5" x14ac:dyDescent="0.4">
      <c r="B756" s="641">
        <f t="shared" si="11"/>
        <v>752</v>
      </c>
      <c r="C756" s="653"/>
      <c r="D756" s="660"/>
      <c r="E756" s="788"/>
      <c r="F756" s="650"/>
      <c r="G756" s="766"/>
      <c r="H756" s="663" t="s">
        <v>624</v>
      </c>
      <c r="I756" s="2038"/>
      <c r="J756" s="665" t="s">
        <v>3773</v>
      </c>
      <c r="K756" s="917"/>
      <c r="L756" s="884" t="s">
        <v>3273</v>
      </c>
      <c r="M756" s="885"/>
      <c r="O756" s="887"/>
    </row>
    <row r="757" spans="2:15" s="886" customFormat="1" ht="13.5" x14ac:dyDescent="0.4">
      <c r="B757" s="641">
        <f t="shared" si="11"/>
        <v>753</v>
      </c>
      <c r="C757" s="653"/>
      <c r="D757" s="660"/>
      <c r="E757" s="788"/>
      <c r="F757" s="650"/>
      <c r="G757" s="751" t="s">
        <v>3774</v>
      </c>
      <c r="H757" s="663" t="s">
        <v>2487</v>
      </c>
      <c r="I757" s="2038"/>
      <c r="J757" s="665" t="s">
        <v>3775</v>
      </c>
      <c r="K757" s="917"/>
      <c r="L757" s="884" t="s">
        <v>3776</v>
      </c>
      <c r="M757" s="2993" t="s">
        <v>3777</v>
      </c>
      <c r="O757" s="887"/>
    </row>
    <row r="758" spans="2:15" s="886" customFormat="1" ht="13.5" x14ac:dyDescent="0.4">
      <c r="B758" s="641">
        <f t="shared" si="11"/>
        <v>754</v>
      </c>
      <c r="C758" s="653"/>
      <c r="D758" s="660"/>
      <c r="E758" s="788"/>
      <c r="F758" s="650"/>
      <c r="G758" s="766"/>
      <c r="H758" s="663" t="s">
        <v>624</v>
      </c>
      <c r="I758" s="2263"/>
      <c r="J758" s="665" t="s">
        <v>3778</v>
      </c>
      <c r="K758" s="917"/>
      <c r="L758" s="884" t="s">
        <v>3776</v>
      </c>
      <c r="M758" s="2994"/>
      <c r="O758" s="887"/>
    </row>
    <row r="759" spans="2:15" s="886" customFormat="1" ht="13.5" x14ac:dyDescent="0.4">
      <c r="B759" s="641">
        <f t="shared" si="11"/>
        <v>755</v>
      </c>
      <c r="C759" s="653"/>
      <c r="D759" s="660"/>
      <c r="E759" s="788"/>
      <c r="F759" s="650"/>
      <c r="G759" s="663" t="s">
        <v>3779</v>
      </c>
      <c r="H759" s="680"/>
      <c r="I759" s="2263"/>
      <c r="J759" s="665" t="s">
        <v>3780</v>
      </c>
      <c r="K759" s="917"/>
      <c r="L759" s="884" t="s">
        <v>3781</v>
      </c>
      <c r="M759" s="930"/>
      <c r="O759" s="887"/>
    </row>
    <row r="760" spans="2:15" s="886" customFormat="1" ht="13.5" x14ac:dyDescent="0.4">
      <c r="B760" s="641">
        <f t="shared" si="11"/>
        <v>756</v>
      </c>
      <c r="C760" s="653"/>
      <c r="D760" s="660"/>
      <c r="E760" s="788"/>
      <c r="F760" s="650"/>
      <c r="G760" s="663" t="s">
        <v>3761</v>
      </c>
      <c r="H760" s="680"/>
      <c r="I760" s="2263"/>
      <c r="J760" s="665" t="s">
        <v>3782</v>
      </c>
      <c r="K760" s="917"/>
      <c r="L760" s="884" t="s">
        <v>417</v>
      </c>
      <c r="M760" s="930"/>
      <c r="O760" s="887"/>
    </row>
    <row r="761" spans="2:15" s="886" customFormat="1" ht="13.5" x14ac:dyDescent="0.4">
      <c r="B761" s="641">
        <f t="shared" si="11"/>
        <v>757</v>
      </c>
      <c r="C761" s="653"/>
      <c r="D761" s="660"/>
      <c r="E761" s="788"/>
      <c r="F761" s="2264" t="s">
        <v>3456</v>
      </c>
      <c r="G761" s="808" t="s">
        <v>3783</v>
      </c>
      <c r="H761" s="2038" t="s">
        <v>578</v>
      </c>
      <c r="I761" s="664"/>
      <c r="J761" s="665" t="s">
        <v>2488</v>
      </c>
      <c r="K761" s="919"/>
      <c r="L761" s="884" t="s">
        <v>417</v>
      </c>
      <c r="M761" s="922"/>
      <c r="O761" s="887"/>
    </row>
    <row r="762" spans="2:15" s="886" customFormat="1" ht="13.5" x14ac:dyDescent="0.4">
      <c r="B762" s="641">
        <f t="shared" si="11"/>
        <v>758</v>
      </c>
      <c r="C762" s="653"/>
      <c r="D762" s="660"/>
      <c r="E762" s="788"/>
      <c r="F762" s="2209"/>
      <c r="G762" s="841"/>
      <c r="H762" s="925" t="s">
        <v>3784</v>
      </c>
      <c r="I762" s="664" t="s">
        <v>3785</v>
      </c>
      <c r="J762" s="665" t="s">
        <v>560</v>
      </c>
      <c r="K762" s="919"/>
      <c r="L762" s="884" t="s">
        <v>417</v>
      </c>
      <c r="M762" s="922"/>
      <c r="O762" s="887"/>
    </row>
    <row r="763" spans="2:15" s="886" customFormat="1" ht="13.5" x14ac:dyDescent="0.4">
      <c r="B763" s="641">
        <f t="shared" si="11"/>
        <v>759</v>
      </c>
      <c r="C763" s="653"/>
      <c r="D763" s="660"/>
      <c r="E763" s="788"/>
      <c r="F763" s="2209"/>
      <c r="G763" s="841"/>
      <c r="H763" s="2260"/>
      <c r="I763" s="664" t="s">
        <v>3786</v>
      </c>
      <c r="J763" s="665" t="s">
        <v>3527</v>
      </c>
      <c r="K763" s="919"/>
      <c r="L763" s="884" t="s">
        <v>3787</v>
      </c>
      <c r="M763" s="922"/>
      <c r="O763" s="887"/>
    </row>
    <row r="764" spans="2:15" s="886" customFormat="1" ht="13.5" x14ac:dyDescent="0.4">
      <c r="B764" s="641">
        <f t="shared" si="11"/>
        <v>760</v>
      </c>
      <c r="C764" s="653"/>
      <c r="D764" s="660"/>
      <c r="E764" s="788"/>
      <c r="F764" s="2209"/>
      <c r="G764" s="841"/>
      <c r="H764" s="925" t="s">
        <v>3788</v>
      </c>
      <c r="I764" s="768" t="s">
        <v>3789</v>
      </c>
      <c r="J764" s="665" t="s">
        <v>3790</v>
      </c>
      <c r="K764" s="919"/>
      <c r="L764" s="884" t="s">
        <v>417</v>
      </c>
      <c r="M764" s="922"/>
      <c r="O764" s="887"/>
    </row>
    <row r="765" spans="2:15" s="886" customFormat="1" ht="13.5" x14ac:dyDescent="0.4">
      <c r="B765" s="641">
        <f t="shared" si="11"/>
        <v>761</v>
      </c>
      <c r="C765" s="653"/>
      <c r="D765" s="660"/>
      <c r="E765" s="788"/>
      <c r="F765" s="2209"/>
      <c r="G765" s="841"/>
      <c r="H765" s="2259"/>
      <c r="I765" s="769"/>
      <c r="J765" s="665" t="s">
        <v>3791</v>
      </c>
      <c r="K765" s="919"/>
      <c r="L765" s="884" t="s">
        <v>3792</v>
      </c>
      <c r="M765" s="922"/>
      <c r="O765" s="887"/>
    </row>
    <row r="766" spans="2:15" s="886" customFormat="1" ht="13.5" x14ac:dyDescent="0.4">
      <c r="B766" s="641">
        <f t="shared" si="11"/>
        <v>762</v>
      </c>
      <c r="C766" s="653"/>
      <c r="D766" s="660"/>
      <c r="E766" s="788"/>
      <c r="F766" s="2209"/>
      <c r="G766" s="747"/>
      <c r="H766" s="2260"/>
      <c r="I766" s="664" t="s">
        <v>3793</v>
      </c>
      <c r="J766" s="665" t="s">
        <v>3794</v>
      </c>
      <c r="K766" s="919"/>
      <c r="L766" s="884" t="s">
        <v>417</v>
      </c>
      <c r="M766" s="922"/>
      <c r="O766" s="887"/>
    </row>
    <row r="767" spans="2:15" s="886" customFormat="1" ht="13.5" x14ac:dyDescent="0.4">
      <c r="B767" s="641">
        <f t="shared" si="11"/>
        <v>763</v>
      </c>
      <c r="C767" s="653"/>
      <c r="D767" s="660"/>
      <c r="E767" s="788"/>
      <c r="F767" s="689"/>
      <c r="G767" s="808" t="s">
        <v>3795</v>
      </c>
      <c r="H767" s="2038" t="s">
        <v>577</v>
      </c>
      <c r="I767" s="664"/>
      <c r="J767" s="665" t="s">
        <v>3796</v>
      </c>
      <c r="K767" s="919"/>
      <c r="L767" s="884" t="s">
        <v>3797</v>
      </c>
      <c r="M767" s="922"/>
      <c r="O767" s="887"/>
    </row>
    <row r="768" spans="2:15" s="886" customFormat="1" ht="13.5" x14ac:dyDescent="0.4">
      <c r="B768" s="641">
        <f t="shared" si="11"/>
        <v>764</v>
      </c>
      <c r="C768" s="653"/>
      <c r="D768" s="660"/>
      <c r="E768" s="788"/>
      <c r="F768" s="689"/>
      <c r="G768" s="841"/>
      <c r="H768" s="2265" t="s">
        <v>756</v>
      </c>
      <c r="I768" s="756"/>
      <c r="J768" s="665" t="s">
        <v>726</v>
      </c>
      <c r="K768" s="919"/>
      <c r="L768" s="884"/>
      <c r="M768" s="922"/>
      <c r="O768" s="887"/>
    </row>
    <row r="769" spans="2:15" s="886" customFormat="1" ht="54" x14ac:dyDescent="0.4">
      <c r="B769" s="641">
        <f t="shared" si="11"/>
        <v>765</v>
      </c>
      <c r="C769" s="653"/>
      <c r="D769" s="660"/>
      <c r="E769" s="788"/>
      <c r="F769" s="689"/>
      <c r="G769" s="747"/>
      <c r="H769" s="746"/>
      <c r="I769" s="757"/>
      <c r="J769" s="665" t="s">
        <v>3798</v>
      </c>
      <c r="K769" s="919"/>
      <c r="L769" s="884" t="s">
        <v>615</v>
      </c>
      <c r="M769" s="922"/>
      <c r="O769" s="887"/>
    </row>
    <row r="770" spans="2:15" s="886" customFormat="1" ht="13.5" x14ac:dyDescent="0.4">
      <c r="B770" s="641">
        <f t="shared" si="11"/>
        <v>766</v>
      </c>
      <c r="C770" s="653"/>
      <c r="D770" s="660"/>
      <c r="E770" s="788"/>
      <c r="F770" s="689"/>
      <c r="G770" s="2266" t="s">
        <v>3799</v>
      </c>
      <c r="H770" s="2038" t="s">
        <v>625</v>
      </c>
      <c r="I770" s="664"/>
      <c r="J770" s="665" t="s">
        <v>3782</v>
      </c>
      <c r="K770" s="919"/>
      <c r="L770" s="884" t="s">
        <v>417</v>
      </c>
      <c r="M770" s="2348"/>
      <c r="O770" s="887"/>
    </row>
    <row r="771" spans="2:15" s="886" customFormat="1" ht="13.5" x14ac:dyDescent="0.4">
      <c r="B771" s="641">
        <f t="shared" si="11"/>
        <v>767</v>
      </c>
      <c r="C771" s="653"/>
      <c r="D771" s="660"/>
      <c r="E771" s="788"/>
      <c r="F771" s="2218" t="s">
        <v>3800</v>
      </c>
      <c r="G771" s="715" t="s">
        <v>3801</v>
      </c>
      <c r="H771" s="2038"/>
      <c r="I771" s="664"/>
      <c r="J771" s="665" t="s">
        <v>560</v>
      </c>
      <c r="K771" s="919"/>
      <c r="L771" s="884" t="s">
        <v>417</v>
      </c>
      <c r="M771" s="922"/>
      <c r="O771" s="887"/>
    </row>
    <row r="772" spans="2:15" s="886" customFormat="1" ht="13.5" x14ac:dyDescent="0.4">
      <c r="B772" s="641">
        <f t="shared" si="11"/>
        <v>768</v>
      </c>
      <c r="C772" s="653"/>
      <c r="D772" s="660"/>
      <c r="E772" s="788"/>
      <c r="F772" s="689"/>
      <c r="G772" s="663" t="s">
        <v>3764</v>
      </c>
      <c r="H772" s="2038"/>
      <c r="I772" s="664"/>
      <c r="J772" s="918" t="s">
        <v>560</v>
      </c>
      <c r="K772" s="919"/>
      <c r="L772" s="884" t="s">
        <v>417</v>
      </c>
      <c r="M772" s="2349" t="s">
        <v>607</v>
      </c>
      <c r="O772" s="887"/>
    </row>
    <row r="773" spans="2:15" s="624" customFormat="1" ht="13.5" x14ac:dyDescent="0.4">
      <c r="B773" s="641">
        <f t="shared" si="11"/>
        <v>769</v>
      </c>
      <c r="C773" s="653"/>
      <c r="D773" s="788"/>
      <c r="E773" s="677" t="s">
        <v>3802</v>
      </c>
      <c r="F773" s="1934"/>
      <c r="G773" s="1934"/>
      <c r="H773" s="1934"/>
      <c r="I773" s="1934"/>
      <c r="J773" s="813" t="s">
        <v>3611</v>
      </c>
      <c r="K773" s="814" t="s">
        <v>417</v>
      </c>
      <c r="L773" s="699" t="s">
        <v>3611</v>
      </c>
      <c r="M773" s="815"/>
      <c r="O773" s="1932"/>
    </row>
    <row r="774" spans="2:15" s="886" customFormat="1" ht="13.5" x14ac:dyDescent="0.4">
      <c r="B774" s="641">
        <f t="shared" si="11"/>
        <v>770</v>
      </c>
      <c r="C774" s="653"/>
      <c r="D774" s="660"/>
      <c r="E774" s="788"/>
      <c r="F774" s="655" t="s">
        <v>3765</v>
      </c>
      <c r="G774" s="655"/>
      <c r="H774" s="783"/>
      <c r="I774" s="655"/>
      <c r="J774" s="940" t="s">
        <v>560</v>
      </c>
      <c r="K774" s="941"/>
      <c r="L774" s="889" t="s">
        <v>3065</v>
      </c>
      <c r="M774" s="896"/>
      <c r="O774" s="887"/>
    </row>
    <row r="775" spans="2:15" s="886" customFormat="1" ht="13.5" x14ac:dyDescent="0.4">
      <c r="B775" s="641">
        <f t="shared" ref="B775:B838" si="12">B774+1</f>
        <v>771</v>
      </c>
      <c r="C775" s="653"/>
      <c r="D775" s="660"/>
      <c r="E775" s="788"/>
      <c r="F775" s="664" t="s">
        <v>3803</v>
      </c>
      <c r="G775" s="664"/>
      <c r="H775" s="2038"/>
      <c r="I775" s="664"/>
      <c r="J775" s="942" t="s">
        <v>3804</v>
      </c>
      <c r="K775" s="943"/>
      <c r="L775" s="884" t="s">
        <v>609</v>
      </c>
      <c r="M775" s="885"/>
      <c r="O775" s="887"/>
    </row>
    <row r="776" spans="2:15" s="886" customFormat="1" ht="27" customHeight="1" x14ac:dyDescent="0.4">
      <c r="B776" s="641">
        <f t="shared" si="12"/>
        <v>772</v>
      </c>
      <c r="C776" s="653"/>
      <c r="D776" s="660"/>
      <c r="E776" s="788"/>
      <c r="F776" s="986" t="s">
        <v>3456</v>
      </c>
      <c r="G776" s="3014" t="s">
        <v>3805</v>
      </c>
      <c r="H776" s="3014"/>
      <c r="I776" s="3015"/>
      <c r="J776" s="942"/>
      <c r="K776" s="943"/>
      <c r="L776" s="884" t="s">
        <v>417</v>
      </c>
      <c r="M776" s="2350"/>
      <c r="O776" s="887"/>
    </row>
    <row r="777" spans="2:15" s="624" customFormat="1" ht="13.5" x14ac:dyDescent="0.4">
      <c r="B777" s="641">
        <f t="shared" si="12"/>
        <v>773</v>
      </c>
      <c r="C777" s="653"/>
      <c r="D777" s="677" t="s">
        <v>3806</v>
      </c>
      <c r="E777" s="2039"/>
      <c r="F777" s="2039"/>
      <c r="G777" s="2039"/>
      <c r="H777" s="2039"/>
      <c r="I777" s="2039"/>
      <c r="J777" s="813" t="s">
        <v>3065</v>
      </c>
      <c r="K777" s="863" t="s">
        <v>417</v>
      </c>
      <c r="L777" s="699" t="s">
        <v>3807</v>
      </c>
      <c r="M777" s="730"/>
      <c r="O777" s="1932"/>
    </row>
    <row r="778" spans="2:15" s="886" customFormat="1" ht="13.5" x14ac:dyDescent="0.4">
      <c r="B778" s="641">
        <f t="shared" si="12"/>
        <v>774</v>
      </c>
      <c r="C778" s="782"/>
      <c r="D778" s="1932"/>
      <c r="E778" s="661"/>
      <c r="F778" s="655" t="s">
        <v>3808</v>
      </c>
      <c r="G778" s="774"/>
      <c r="H778" s="783"/>
      <c r="I778" s="655"/>
      <c r="J778" s="656" t="s">
        <v>560</v>
      </c>
      <c r="K778" s="933"/>
      <c r="L778" s="889" t="s">
        <v>3065</v>
      </c>
      <c r="M778" s="896"/>
      <c r="O778" s="887"/>
    </row>
    <row r="779" spans="2:15" s="886" customFormat="1" ht="13.5" x14ac:dyDescent="0.4">
      <c r="B779" s="641">
        <f t="shared" si="12"/>
        <v>775</v>
      </c>
      <c r="C779" s="782"/>
      <c r="D779" s="1932"/>
      <c r="E779" s="661"/>
      <c r="F779" s="664" t="s">
        <v>3803</v>
      </c>
      <c r="G779" s="716"/>
      <c r="H779" s="2038"/>
      <c r="I779" s="664"/>
      <c r="J779" s="665" t="s">
        <v>3809</v>
      </c>
      <c r="K779" s="917"/>
      <c r="L779" s="915" t="s">
        <v>609</v>
      </c>
      <c r="M779" s="898"/>
      <c r="O779" s="887"/>
    </row>
    <row r="780" spans="2:15" s="886" customFormat="1" ht="13.5" x14ac:dyDescent="0.4">
      <c r="B780" s="641">
        <f t="shared" si="12"/>
        <v>776</v>
      </c>
      <c r="C780" s="782"/>
      <c r="D780" s="1932"/>
      <c r="E780" s="826"/>
      <c r="F780" s="789" t="s">
        <v>422</v>
      </c>
      <c r="G780" s="751" t="s">
        <v>593</v>
      </c>
      <c r="H780" s="664" t="s">
        <v>2489</v>
      </c>
      <c r="I780" s="2038"/>
      <c r="J780" s="918" t="s">
        <v>3810</v>
      </c>
      <c r="K780" s="919"/>
      <c r="L780" s="944" t="s">
        <v>3811</v>
      </c>
      <c r="M780" s="898"/>
      <c r="O780" s="887"/>
    </row>
    <row r="781" spans="2:15" s="886" customFormat="1" ht="13.5" x14ac:dyDescent="0.4">
      <c r="B781" s="641">
        <f t="shared" si="12"/>
        <v>777</v>
      </c>
      <c r="C781" s="782"/>
      <c r="D781" s="1932"/>
      <c r="E781" s="826"/>
      <c r="F781" s="689" t="s">
        <v>3812</v>
      </c>
      <c r="G781" s="766"/>
      <c r="H781" s="664" t="s">
        <v>626</v>
      </c>
      <c r="I781" s="2038"/>
      <c r="J781" s="918" t="s">
        <v>3813</v>
      </c>
      <c r="K781" s="946"/>
      <c r="L781" s="944" t="s">
        <v>3768</v>
      </c>
      <c r="M781" s="898"/>
      <c r="O781" s="887"/>
    </row>
    <row r="782" spans="2:15" s="886" customFormat="1" ht="13.5" x14ac:dyDescent="0.4">
      <c r="B782" s="641">
        <f t="shared" si="12"/>
        <v>778</v>
      </c>
      <c r="C782" s="782"/>
      <c r="D782" s="1932"/>
      <c r="E782" s="826"/>
      <c r="F782" s="2217"/>
      <c r="G782" s="752"/>
      <c r="H782" s="664" t="s">
        <v>3814</v>
      </c>
      <c r="I782" s="2038"/>
      <c r="J782" s="918" t="s">
        <v>3815</v>
      </c>
      <c r="K782" s="946"/>
      <c r="L782" s="944" t="s">
        <v>3816</v>
      </c>
      <c r="M782" s="898"/>
      <c r="O782" s="887"/>
    </row>
    <row r="783" spans="2:15" s="886" customFormat="1" ht="13.5" x14ac:dyDescent="0.4">
      <c r="B783" s="641">
        <f t="shared" si="12"/>
        <v>779</v>
      </c>
      <c r="C783" s="782"/>
      <c r="D783" s="1932"/>
      <c r="E783" s="661"/>
      <c r="F783" s="689"/>
      <c r="G783" s="751" t="s">
        <v>627</v>
      </c>
      <c r="H783" s="664" t="s">
        <v>2489</v>
      </c>
      <c r="I783" s="2038"/>
      <c r="J783" s="665" t="s">
        <v>3817</v>
      </c>
      <c r="K783" s="920"/>
      <c r="L783" s="884" t="s">
        <v>3818</v>
      </c>
      <c r="M783" s="898"/>
      <c r="O783" s="887"/>
    </row>
    <row r="784" spans="2:15" s="886" customFormat="1" ht="13.5" x14ac:dyDescent="0.4">
      <c r="B784" s="641">
        <f t="shared" si="12"/>
        <v>780</v>
      </c>
      <c r="C784" s="782"/>
      <c r="D784" s="1932"/>
      <c r="E784" s="661"/>
      <c r="F784" s="689"/>
      <c r="G784" s="766"/>
      <c r="H784" s="664" t="s">
        <v>626</v>
      </c>
      <c r="I784" s="2038"/>
      <c r="J784" s="665" t="s">
        <v>3819</v>
      </c>
      <c r="K784" s="920"/>
      <c r="L784" s="884" t="s">
        <v>3820</v>
      </c>
      <c r="M784" s="927"/>
      <c r="O784" s="887"/>
    </row>
    <row r="785" spans="2:15" s="886" customFormat="1" ht="13.5" x14ac:dyDescent="0.4">
      <c r="B785" s="641">
        <f t="shared" si="12"/>
        <v>781</v>
      </c>
      <c r="C785" s="782"/>
      <c r="D785" s="1932"/>
      <c r="E785" s="661"/>
      <c r="F785" s="689"/>
      <c r="G785" s="752"/>
      <c r="H785" s="664" t="s">
        <v>3821</v>
      </c>
      <c r="I785" s="2038"/>
      <c r="J785" s="665" t="s">
        <v>3272</v>
      </c>
      <c r="K785" s="920"/>
      <c r="L785" s="884" t="s">
        <v>3772</v>
      </c>
      <c r="M785" s="927"/>
      <c r="O785" s="887"/>
    </row>
    <row r="786" spans="2:15" s="886" customFormat="1" ht="13.5" x14ac:dyDescent="0.4">
      <c r="B786" s="641">
        <f t="shared" si="12"/>
        <v>782</v>
      </c>
      <c r="C786" s="782"/>
      <c r="D786" s="1932"/>
      <c r="E786" s="773"/>
      <c r="F786" s="689"/>
      <c r="G786" s="2267" t="s">
        <v>628</v>
      </c>
      <c r="H786" s="664" t="s">
        <v>2489</v>
      </c>
      <c r="I786" s="2038"/>
      <c r="J786" s="810" t="s">
        <v>3822</v>
      </c>
      <c r="K786" s="947"/>
      <c r="L786" s="944" t="s">
        <v>3823</v>
      </c>
      <c r="M786" s="2993" t="s">
        <v>3824</v>
      </c>
      <c r="O786" s="887"/>
    </row>
    <row r="787" spans="2:15" s="886" customFormat="1" ht="13.5" x14ac:dyDescent="0.4">
      <c r="B787" s="641">
        <f t="shared" si="12"/>
        <v>783</v>
      </c>
      <c r="C787" s="782"/>
      <c r="D787" s="1932"/>
      <c r="E787" s="773"/>
      <c r="F787" s="689"/>
      <c r="G787" s="3016"/>
      <c r="H787" s="664" t="s">
        <v>3825</v>
      </c>
      <c r="I787" s="2038"/>
      <c r="J787" s="918" t="s">
        <v>3826</v>
      </c>
      <c r="K787" s="947"/>
      <c r="L787" s="944" t="s">
        <v>3827</v>
      </c>
      <c r="M787" s="2994"/>
      <c r="O787" s="887"/>
    </row>
    <row r="788" spans="2:15" s="886" customFormat="1" ht="13.5" x14ac:dyDescent="0.4">
      <c r="B788" s="641">
        <f t="shared" si="12"/>
        <v>784</v>
      </c>
      <c r="C788" s="782"/>
      <c r="D788" s="1932"/>
      <c r="E788" s="773"/>
      <c r="F788" s="689"/>
      <c r="G788" s="3017"/>
      <c r="H788" s="664" t="s">
        <v>3828</v>
      </c>
      <c r="I788" s="2038"/>
      <c r="J788" s="948" t="s">
        <v>3829</v>
      </c>
      <c r="K788" s="947"/>
      <c r="L788" s="944" t="s">
        <v>629</v>
      </c>
      <c r="M788" s="2995"/>
      <c r="O788" s="887"/>
    </row>
    <row r="789" spans="2:15" s="886" customFormat="1" ht="13.5" x14ac:dyDescent="0.4">
      <c r="B789" s="641">
        <f t="shared" si="12"/>
        <v>785</v>
      </c>
      <c r="C789" s="782"/>
      <c r="D789" s="1932"/>
      <c r="E789" s="773"/>
      <c r="F789" s="689"/>
      <c r="G789" s="715" t="s">
        <v>3830</v>
      </c>
      <c r="H789" s="664"/>
      <c r="I789" s="2038"/>
      <c r="J789" s="949" t="s">
        <v>3831</v>
      </c>
      <c r="K789" s="947"/>
      <c r="L789" s="944" t="s">
        <v>3832</v>
      </c>
      <c r="M789" s="2214"/>
      <c r="O789" s="887"/>
    </row>
    <row r="790" spans="2:15" s="886" customFormat="1" ht="13.5" x14ac:dyDescent="0.4">
      <c r="B790" s="641">
        <f t="shared" si="12"/>
        <v>786</v>
      </c>
      <c r="C790" s="782"/>
      <c r="D790" s="1932"/>
      <c r="E790" s="773"/>
      <c r="F790" s="689"/>
      <c r="G790" s="928" t="s">
        <v>630</v>
      </c>
      <c r="H790" s="664" t="s">
        <v>2489</v>
      </c>
      <c r="I790" s="2038"/>
      <c r="J790" s="810" t="s">
        <v>3833</v>
      </c>
      <c r="K790" s="947"/>
      <c r="L790" s="884" t="s">
        <v>3834</v>
      </c>
      <c r="M790" s="2993" t="s">
        <v>3835</v>
      </c>
      <c r="O790" s="887"/>
    </row>
    <row r="791" spans="2:15" s="886" customFormat="1" ht="13.5" x14ac:dyDescent="0.4">
      <c r="B791" s="641">
        <f t="shared" si="12"/>
        <v>787</v>
      </c>
      <c r="C791" s="782"/>
      <c r="D791" s="1932"/>
      <c r="E791" s="773"/>
      <c r="F791" s="689"/>
      <c r="G791" s="2996"/>
      <c r="H791" s="664" t="s">
        <v>626</v>
      </c>
      <c r="I791" s="2038"/>
      <c r="J791" s="918" t="s">
        <v>3836</v>
      </c>
      <c r="K791" s="947"/>
      <c r="L791" s="884" t="s">
        <v>631</v>
      </c>
      <c r="M791" s="2994"/>
      <c r="O791" s="887"/>
    </row>
    <row r="792" spans="2:15" s="886" customFormat="1" ht="13.5" x14ac:dyDescent="0.4">
      <c r="B792" s="641">
        <f t="shared" si="12"/>
        <v>788</v>
      </c>
      <c r="C792" s="782"/>
      <c r="D792" s="1932"/>
      <c r="E792" s="773"/>
      <c r="F792" s="689"/>
      <c r="G792" s="2997"/>
      <c r="H792" s="664" t="s">
        <v>3814</v>
      </c>
      <c r="I792" s="2268"/>
      <c r="J792" s="948" t="s">
        <v>3837</v>
      </c>
      <c r="K792" s="947"/>
      <c r="L792" s="944" t="s">
        <v>632</v>
      </c>
      <c r="M792" s="2995"/>
      <c r="O792" s="887"/>
    </row>
    <row r="793" spans="2:15" s="886" customFormat="1" ht="13.5" x14ac:dyDescent="0.4">
      <c r="B793" s="641">
        <f t="shared" si="12"/>
        <v>789</v>
      </c>
      <c r="C793" s="782"/>
      <c r="D793" s="1932"/>
      <c r="E793" s="773"/>
      <c r="F793" s="689"/>
      <c r="G793" s="664" t="s">
        <v>633</v>
      </c>
      <c r="H793" s="2038"/>
      <c r="I793" s="2038"/>
      <c r="J793" s="681" t="s">
        <v>2939</v>
      </c>
      <c r="K793" s="914"/>
      <c r="L793" s="950" t="s">
        <v>634</v>
      </c>
      <c r="M793" s="916"/>
      <c r="O793" s="887"/>
    </row>
    <row r="794" spans="2:15" s="886" customFormat="1" ht="13.5" x14ac:dyDescent="0.4">
      <c r="B794" s="641">
        <f t="shared" si="12"/>
        <v>790</v>
      </c>
      <c r="C794" s="782"/>
      <c r="D794" s="1932"/>
      <c r="E794" s="773"/>
      <c r="F794" s="689"/>
      <c r="G794" s="664" t="s">
        <v>613</v>
      </c>
      <c r="H794" s="2038"/>
      <c r="I794" s="2038"/>
      <c r="J794" s="665" t="s">
        <v>3010</v>
      </c>
      <c r="K794" s="914"/>
      <c r="L794" s="884" t="s">
        <v>3057</v>
      </c>
      <c r="M794" s="916"/>
      <c r="O794" s="887"/>
    </row>
    <row r="795" spans="2:15" s="886" customFormat="1" ht="13.5" x14ac:dyDescent="0.4">
      <c r="B795" s="641">
        <f t="shared" si="12"/>
        <v>791</v>
      </c>
      <c r="C795" s="782"/>
      <c r="D795" s="1932"/>
      <c r="E795" s="773"/>
      <c r="F795" s="689"/>
      <c r="G795" s="664" t="s">
        <v>486</v>
      </c>
      <c r="H795" s="2038"/>
      <c r="I795" s="2038"/>
      <c r="J795" s="665" t="s">
        <v>2843</v>
      </c>
      <c r="K795" s="914"/>
      <c r="L795" s="884" t="s">
        <v>3057</v>
      </c>
      <c r="M795" s="916"/>
      <c r="O795" s="887"/>
    </row>
    <row r="796" spans="2:15" s="886" customFormat="1" ht="13.5" x14ac:dyDescent="0.4">
      <c r="B796" s="641">
        <f t="shared" si="12"/>
        <v>792</v>
      </c>
      <c r="C796" s="782"/>
      <c r="D796" s="1932"/>
      <c r="E796" s="661"/>
      <c r="F796" s="662" t="s">
        <v>614</v>
      </c>
      <c r="G796" s="925" t="s">
        <v>3838</v>
      </c>
      <c r="H796" s="2036" t="s">
        <v>635</v>
      </c>
      <c r="I796" s="680"/>
      <c r="J796" s="665" t="s">
        <v>3839</v>
      </c>
      <c r="K796" s="946"/>
      <c r="L796" s="884" t="s">
        <v>3057</v>
      </c>
      <c r="M796" s="922"/>
      <c r="O796" s="887"/>
    </row>
    <row r="797" spans="2:15" s="886" customFormat="1" ht="13.5" x14ac:dyDescent="0.4">
      <c r="B797" s="641">
        <f t="shared" si="12"/>
        <v>793</v>
      </c>
      <c r="C797" s="782"/>
      <c r="D797" s="1932"/>
      <c r="E797" s="661"/>
      <c r="F797" s="660"/>
      <c r="G797" s="2259"/>
      <c r="H797" s="2036" t="s">
        <v>636</v>
      </c>
      <c r="I797" s="680"/>
      <c r="J797" s="665" t="s">
        <v>860</v>
      </c>
      <c r="K797" s="946"/>
      <c r="L797" s="921" t="s">
        <v>425</v>
      </c>
      <c r="M797" s="922"/>
      <c r="O797" s="887"/>
    </row>
    <row r="798" spans="2:15" s="886" customFormat="1" ht="13.5" x14ac:dyDescent="0.4">
      <c r="B798" s="641">
        <f t="shared" si="12"/>
        <v>794</v>
      </c>
      <c r="C798" s="782"/>
      <c r="D798" s="1932"/>
      <c r="E798" s="661"/>
      <c r="F798" s="660"/>
      <c r="G798" s="2259"/>
      <c r="H798" s="2271" t="s">
        <v>422</v>
      </c>
      <c r="I798" s="2269" t="s">
        <v>637</v>
      </c>
      <c r="J798" s="665" t="s">
        <v>2900</v>
      </c>
      <c r="K798" s="919"/>
      <c r="L798" s="884" t="s">
        <v>2873</v>
      </c>
      <c r="M798" s="922"/>
      <c r="O798" s="887"/>
    </row>
    <row r="799" spans="2:15" s="886" customFormat="1" ht="54" x14ac:dyDescent="0.4">
      <c r="B799" s="641">
        <f t="shared" si="12"/>
        <v>795</v>
      </c>
      <c r="C799" s="782"/>
      <c r="D799" s="1932"/>
      <c r="E799" s="661"/>
      <c r="F799" s="660"/>
      <c r="G799" s="2259"/>
      <c r="H799" s="2271"/>
      <c r="I799" s="2270"/>
      <c r="J799" s="665" t="s">
        <v>3798</v>
      </c>
      <c r="K799" s="919"/>
      <c r="L799" s="884" t="s">
        <v>615</v>
      </c>
      <c r="M799" s="922"/>
      <c r="O799" s="887"/>
    </row>
    <row r="800" spans="2:15" s="886" customFormat="1" ht="13.5" x14ac:dyDescent="0.4">
      <c r="B800" s="641">
        <f t="shared" si="12"/>
        <v>796</v>
      </c>
      <c r="C800" s="782"/>
      <c r="D800" s="1932"/>
      <c r="E800" s="661"/>
      <c r="F800" s="660"/>
      <c r="G800" s="2259"/>
      <c r="H800" s="2259"/>
      <c r="I800" s="809" t="s">
        <v>638</v>
      </c>
      <c r="J800" s="665" t="s">
        <v>639</v>
      </c>
      <c r="K800" s="883" t="s">
        <v>640</v>
      </c>
      <c r="L800" s="884" t="s">
        <v>3840</v>
      </c>
      <c r="M800" s="922"/>
      <c r="O800" s="887"/>
    </row>
    <row r="801" spans="2:15" s="886" customFormat="1" ht="13.5" x14ac:dyDescent="0.4">
      <c r="B801" s="641">
        <f t="shared" si="12"/>
        <v>797</v>
      </c>
      <c r="C801" s="782"/>
      <c r="D801" s="1932"/>
      <c r="E801" s="661"/>
      <c r="F801" s="660"/>
      <c r="G801" s="2259"/>
      <c r="H801" s="2259"/>
      <c r="I801" s="680" t="s">
        <v>641</v>
      </c>
      <c r="J801" s="665" t="s">
        <v>642</v>
      </c>
      <c r="K801" s="946"/>
      <c r="L801" s="884" t="s">
        <v>3208</v>
      </c>
      <c r="M801" s="922"/>
      <c r="O801" s="887"/>
    </row>
    <row r="802" spans="2:15" s="886" customFormat="1" ht="27" x14ac:dyDescent="0.4">
      <c r="B802" s="641">
        <f t="shared" si="12"/>
        <v>798</v>
      </c>
      <c r="C802" s="782"/>
      <c r="D802" s="1932"/>
      <c r="E802" s="661"/>
      <c r="F802" s="660"/>
      <c r="G802" s="2260"/>
      <c r="H802" s="2249" t="s">
        <v>2860</v>
      </c>
      <c r="I802" s="680"/>
      <c r="J802" s="665" t="s">
        <v>3729</v>
      </c>
      <c r="K802" s="946"/>
      <c r="L802" s="884" t="s">
        <v>3841</v>
      </c>
      <c r="M802" s="2349" t="s">
        <v>607</v>
      </c>
      <c r="O802" s="887"/>
    </row>
    <row r="803" spans="2:15" s="886" customFormat="1" ht="13.5" x14ac:dyDescent="0.4">
      <c r="B803" s="641">
        <f t="shared" si="12"/>
        <v>799</v>
      </c>
      <c r="C803" s="782"/>
      <c r="D803" s="1932"/>
      <c r="E803" s="661"/>
      <c r="F803" s="689"/>
      <c r="G803" s="925" t="s">
        <v>3842</v>
      </c>
      <c r="H803" s="2038" t="s">
        <v>3843</v>
      </c>
      <c r="I803" s="680"/>
      <c r="J803" s="665" t="s">
        <v>3668</v>
      </c>
      <c r="K803" s="946"/>
      <c r="L803" s="884" t="s">
        <v>3216</v>
      </c>
      <c r="M803" s="922"/>
      <c r="O803" s="887"/>
    </row>
    <row r="804" spans="2:15" s="886" customFormat="1" ht="13.5" x14ac:dyDescent="0.4">
      <c r="B804" s="641">
        <f t="shared" si="12"/>
        <v>800</v>
      </c>
      <c r="C804" s="782"/>
      <c r="D804" s="1932"/>
      <c r="E804" s="661"/>
      <c r="F804" s="689"/>
      <c r="G804" s="3011" t="s">
        <v>3844</v>
      </c>
      <c r="H804" s="2038" t="s">
        <v>643</v>
      </c>
      <c r="I804" s="680"/>
      <c r="J804" s="665" t="s">
        <v>860</v>
      </c>
      <c r="K804" s="946"/>
      <c r="L804" s="921" t="s">
        <v>425</v>
      </c>
      <c r="M804" s="922"/>
      <c r="O804" s="887"/>
    </row>
    <row r="805" spans="2:15" s="886" customFormat="1" ht="13.5" x14ac:dyDescent="0.4">
      <c r="B805" s="641">
        <f t="shared" si="12"/>
        <v>801</v>
      </c>
      <c r="C805" s="782"/>
      <c r="D805" s="1932"/>
      <c r="E805" s="661"/>
      <c r="F805" s="689"/>
      <c r="G805" s="3011"/>
      <c r="H805" s="1932" t="s">
        <v>644</v>
      </c>
      <c r="I805" s="663" t="s">
        <v>645</v>
      </c>
      <c r="J805" s="665" t="s">
        <v>3845</v>
      </c>
      <c r="K805" s="883" t="s">
        <v>3733</v>
      </c>
      <c r="L805" s="884" t="s">
        <v>3846</v>
      </c>
      <c r="M805" s="922"/>
      <c r="O805" s="887"/>
    </row>
    <row r="806" spans="2:15" s="886" customFormat="1" ht="13.5" x14ac:dyDescent="0.4">
      <c r="B806" s="641">
        <f t="shared" si="12"/>
        <v>802</v>
      </c>
      <c r="C806" s="782"/>
      <c r="D806" s="1932"/>
      <c r="E806" s="661"/>
      <c r="F806" s="689"/>
      <c r="G806" s="2259"/>
      <c r="H806" s="1932"/>
      <c r="I806" s="746" t="s">
        <v>3847</v>
      </c>
      <c r="J806" s="665" t="s">
        <v>3848</v>
      </c>
      <c r="K806" s="946"/>
      <c r="L806" s="884" t="s">
        <v>3065</v>
      </c>
      <c r="M806" s="922"/>
      <c r="O806" s="887"/>
    </row>
    <row r="807" spans="2:15" s="886" customFormat="1" ht="13.5" x14ac:dyDescent="0.4">
      <c r="B807" s="641">
        <f t="shared" si="12"/>
        <v>803</v>
      </c>
      <c r="C807" s="782"/>
      <c r="D807" s="1932"/>
      <c r="E807" s="661"/>
      <c r="F807" s="689"/>
      <c r="G807" s="2259"/>
      <c r="H807" s="1932"/>
      <c r="I807" s="746" t="s">
        <v>646</v>
      </c>
      <c r="J807" s="665" t="s">
        <v>3849</v>
      </c>
      <c r="K807" s="883" t="s">
        <v>2979</v>
      </c>
      <c r="L807" s="884" t="s">
        <v>3216</v>
      </c>
      <c r="M807" s="922"/>
      <c r="O807" s="887"/>
    </row>
    <row r="808" spans="2:15" s="886" customFormat="1" ht="13.5" x14ac:dyDescent="0.4">
      <c r="B808" s="641">
        <f t="shared" si="12"/>
        <v>804</v>
      </c>
      <c r="C808" s="782"/>
      <c r="D808" s="1932"/>
      <c r="E808" s="661"/>
      <c r="F808" s="689"/>
      <c r="G808" s="2259"/>
      <c r="H808" s="1932"/>
      <c r="I808" s="746" t="s">
        <v>486</v>
      </c>
      <c r="J808" s="665" t="s">
        <v>3402</v>
      </c>
      <c r="K808" s="946"/>
      <c r="L808" s="884" t="s">
        <v>3065</v>
      </c>
      <c r="M808" s="922"/>
      <c r="O808" s="887"/>
    </row>
    <row r="809" spans="2:15" s="886" customFormat="1" ht="13.5" x14ac:dyDescent="0.4">
      <c r="B809" s="641">
        <f t="shared" si="12"/>
        <v>805</v>
      </c>
      <c r="C809" s="782"/>
      <c r="D809" s="1932"/>
      <c r="E809" s="661"/>
      <c r="F809" s="689"/>
      <c r="G809" s="2260"/>
      <c r="H809" s="2038" t="s">
        <v>2952</v>
      </c>
      <c r="I809" s="680"/>
      <c r="J809" s="665" t="s">
        <v>445</v>
      </c>
      <c r="K809" s="946"/>
      <c r="L809" s="884" t="s">
        <v>3841</v>
      </c>
      <c r="M809" s="922" t="s">
        <v>446</v>
      </c>
      <c r="O809" s="887"/>
    </row>
    <row r="810" spans="2:15" s="886" customFormat="1" ht="13.5" x14ac:dyDescent="0.4">
      <c r="B810" s="641">
        <f t="shared" si="12"/>
        <v>806</v>
      </c>
      <c r="C810" s="782"/>
      <c r="D810" s="1932"/>
      <c r="E810" s="661"/>
      <c r="F810" s="689"/>
      <c r="G810" s="925" t="s">
        <v>3850</v>
      </c>
      <c r="H810" s="2038" t="s">
        <v>647</v>
      </c>
      <c r="I810" s="680"/>
      <c r="J810" s="665" t="s">
        <v>2843</v>
      </c>
      <c r="K810" s="946"/>
      <c r="L810" s="884" t="s">
        <v>3065</v>
      </c>
      <c r="M810" s="922"/>
      <c r="O810" s="887"/>
    </row>
    <row r="811" spans="2:15" s="886" customFormat="1" ht="13.5" x14ac:dyDescent="0.4">
      <c r="B811" s="641">
        <f t="shared" si="12"/>
        <v>807</v>
      </c>
      <c r="C811" s="782"/>
      <c r="D811" s="1932"/>
      <c r="E811" s="661"/>
      <c r="F811" s="689"/>
      <c r="G811" s="3011" t="s">
        <v>3851</v>
      </c>
      <c r="H811" s="2038" t="s">
        <v>643</v>
      </c>
      <c r="I811" s="680"/>
      <c r="J811" s="665" t="s">
        <v>860</v>
      </c>
      <c r="K811" s="946"/>
      <c r="L811" s="921" t="s">
        <v>425</v>
      </c>
      <c r="M811" s="922"/>
      <c r="O811" s="887"/>
    </row>
    <row r="812" spans="2:15" s="886" customFormat="1" ht="13.5" x14ac:dyDescent="0.4">
      <c r="B812" s="641">
        <f t="shared" si="12"/>
        <v>808</v>
      </c>
      <c r="C812" s="782"/>
      <c r="D812" s="1932"/>
      <c r="E812" s="661"/>
      <c r="F812" s="689"/>
      <c r="G812" s="3011"/>
      <c r="H812" s="1932" t="s">
        <v>3330</v>
      </c>
      <c r="I812" s="663" t="s">
        <v>648</v>
      </c>
      <c r="J812" s="665" t="s">
        <v>2802</v>
      </c>
      <c r="K812" s="946"/>
      <c r="L812" s="884" t="s">
        <v>3065</v>
      </c>
      <c r="M812" s="922"/>
      <c r="O812" s="887"/>
    </row>
    <row r="813" spans="2:15" s="886" customFormat="1" ht="13.5" x14ac:dyDescent="0.4">
      <c r="B813" s="641">
        <f t="shared" si="12"/>
        <v>809</v>
      </c>
      <c r="C813" s="782"/>
      <c r="D813" s="1932"/>
      <c r="E813" s="661"/>
      <c r="F813" s="689"/>
      <c r="G813" s="2259"/>
      <c r="H813" s="1932"/>
      <c r="I813" s="746" t="s">
        <v>649</v>
      </c>
      <c r="J813" s="665" t="s">
        <v>3658</v>
      </c>
      <c r="K813" s="946"/>
      <c r="L813" s="921" t="s">
        <v>3659</v>
      </c>
      <c r="M813" s="922"/>
      <c r="O813" s="887"/>
    </row>
    <row r="814" spans="2:15" s="886" customFormat="1" ht="13.5" x14ac:dyDescent="0.4">
      <c r="B814" s="641">
        <f t="shared" si="12"/>
        <v>810</v>
      </c>
      <c r="C814" s="782"/>
      <c r="D814" s="1932"/>
      <c r="E814" s="661"/>
      <c r="F814" s="689"/>
      <c r="G814" s="2259"/>
      <c r="H814" s="1932"/>
      <c r="I814" s="746" t="s">
        <v>650</v>
      </c>
      <c r="J814" s="665" t="s">
        <v>651</v>
      </c>
      <c r="K814" s="946"/>
      <c r="L814" s="921" t="s">
        <v>652</v>
      </c>
      <c r="M814" s="2351" t="s">
        <v>556</v>
      </c>
      <c r="O814" s="887"/>
    </row>
    <row r="815" spans="2:15" s="886" customFormat="1" ht="13.5" x14ac:dyDescent="0.4">
      <c r="B815" s="641">
        <f t="shared" si="12"/>
        <v>811</v>
      </c>
      <c r="C815" s="782"/>
      <c r="D815" s="1932"/>
      <c r="E815" s="661"/>
      <c r="F815" s="689"/>
      <c r="G815" s="2259"/>
      <c r="H815" s="1932"/>
      <c r="I815" s="746" t="s">
        <v>646</v>
      </c>
      <c r="J815" s="665" t="s">
        <v>2857</v>
      </c>
      <c r="K815" s="883" t="s">
        <v>3852</v>
      </c>
      <c r="L815" s="884" t="s">
        <v>3216</v>
      </c>
      <c r="M815" s="922"/>
      <c r="O815" s="887"/>
    </row>
    <row r="816" spans="2:15" s="886" customFormat="1" ht="13.5" x14ac:dyDescent="0.4">
      <c r="B816" s="641">
        <f t="shared" si="12"/>
        <v>812</v>
      </c>
      <c r="C816" s="782"/>
      <c r="D816" s="1932"/>
      <c r="E816" s="661"/>
      <c r="F816" s="689"/>
      <c r="G816" s="2259"/>
      <c r="H816" s="1932"/>
      <c r="I816" s="746" t="s">
        <v>486</v>
      </c>
      <c r="J816" s="665" t="s">
        <v>3402</v>
      </c>
      <c r="K816" s="946"/>
      <c r="L816" s="884" t="s">
        <v>3065</v>
      </c>
      <c r="M816" s="922"/>
      <c r="O816" s="887"/>
    </row>
    <row r="817" spans="2:15" s="886" customFormat="1" ht="13.5" x14ac:dyDescent="0.4">
      <c r="B817" s="641">
        <f t="shared" si="12"/>
        <v>813</v>
      </c>
      <c r="C817" s="857"/>
      <c r="D817" s="952"/>
      <c r="E817" s="671"/>
      <c r="F817" s="931"/>
      <c r="G817" s="2272"/>
      <c r="H817" s="1044" t="s">
        <v>2952</v>
      </c>
      <c r="I817" s="643"/>
      <c r="J817" s="675" t="s">
        <v>445</v>
      </c>
      <c r="K817" s="951"/>
      <c r="L817" s="939" t="s">
        <v>3611</v>
      </c>
      <c r="M817" s="2352" t="s">
        <v>446</v>
      </c>
      <c r="O817" s="887"/>
    </row>
    <row r="818" spans="2:15" s="624" customFormat="1" ht="13.5" x14ac:dyDescent="0.4">
      <c r="B818" s="641">
        <f t="shared" si="12"/>
        <v>814</v>
      </c>
      <c r="C818" s="879" t="s">
        <v>653</v>
      </c>
      <c r="D818" s="952"/>
      <c r="E818" s="643"/>
      <c r="F818" s="953"/>
      <c r="G818" s="953"/>
      <c r="H818" s="954"/>
      <c r="I818" s="953"/>
      <c r="J818" s="955" t="s">
        <v>417</v>
      </c>
      <c r="K818" s="956" t="s">
        <v>417</v>
      </c>
      <c r="L818" s="646" t="s">
        <v>3198</v>
      </c>
      <c r="M818" s="2353"/>
      <c r="O818" s="1932"/>
    </row>
    <row r="819" spans="2:15" s="624" customFormat="1" ht="13.5" x14ac:dyDescent="0.4">
      <c r="B819" s="641">
        <f t="shared" si="12"/>
        <v>815</v>
      </c>
      <c r="C819" s="795" t="s">
        <v>3853</v>
      </c>
      <c r="D819" s="2221"/>
      <c r="E819" s="2039"/>
      <c r="F819" s="1934"/>
      <c r="G819" s="643"/>
      <c r="H819" s="952"/>
      <c r="I819" s="643"/>
      <c r="J819" s="955" t="s">
        <v>417</v>
      </c>
      <c r="K819" s="956" t="s">
        <v>417</v>
      </c>
      <c r="L819" s="699" t="s">
        <v>3065</v>
      </c>
      <c r="M819" s="2354"/>
      <c r="O819" s="1932"/>
    </row>
    <row r="820" spans="2:15" s="624" customFormat="1" ht="13.5" x14ac:dyDescent="0.4">
      <c r="B820" s="641">
        <f t="shared" si="12"/>
        <v>816</v>
      </c>
      <c r="C820" s="819"/>
      <c r="D820" s="677" t="s">
        <v>3854</v>
      </c>
      <c r="E820" s="2039"/>
      <c r="F820" s="1934"/>
      <c r="G820" s="643"/>
      <c r="H820" s="952"/>
      <c r="I820" s="643"/>
      <c r="J820" s="955" t="s">
        <v>417</v>
      </c>
      <c r="K820" s="956" t="s">
        <v>417</v>
      </c>
      <c r="L820" s="699" t="s">
        <v>3065</v>
      </c>
      <c r="M820" s="2354"/>
      <c r="O820" s="1932"/>
    </row>
    <row r="821" spans="2:15" s="886" customFormat="1" ht="13.5" x14ac:dyDescent="0.4">
      <c r="B821" s="641">
        <f t="shared" si="12"/>
        <v>817</v>
      </c>
      <c r="C821" s="771"/>
      <c r="D821" s="1931"/>
      <c r="E821" s="661"/>
      <c r="F821" s="655" t="s">
        <v>3066</v>
      </c>
      <c r="G821" s="655"/>
      <c r="H821" s="783"/>
      <c r="I821" s="655"/>
      <c r="J821" s="656" t="s">
        <v>2843</v>
      </c>
      <c r="K821" s="933"/>
      <c r="L821" s="915" t="s">
        <v>3065</v>
      </c>
      <c r="M821" s="2355"/>
      <c r="O821" s="887"/>
    </row>
    <row r="822" spans="2:15" s="886" customFormat="1" ht="13.5" x14ac:dyDescent="0.4">
      <c r="B822" s="641">
        <f t="shared" si="12"/>
        <v>818</v>
      </c>
      <c r="C822" s="771"/>
      <c r="D822" s="1931"/>
      <c r="E822" s="661"/>
      <c r="F822" s="664" t="s">
        <v>3046</v>
      </c>
      <c r="G822" s="664"/>
      <c r="H822" s="2038"/>
      <c r="I822" s="664"/>
      <c r="J822" s="665" t="s">
        <v>464</v>
      </c>
      <c r="K822" s="917"/>
      <c r="L822" s="884" t="s">
        <v>425</v>
      </c>
      <c r="M822" s="2351"/>
      <c r="O822" s="887"/>
    </row>
    <row r="823" spans="2:15" s="886" customFormat="1" ht="13.5" x14ac:dyDescent="0.4">
      <c r="B823" s="641">
        <f t="shared" si="12"/>
        <v>819</v>
      </c>
      <c r="C823" s="771"/>
      <c r="D823" s="1931"/>
      <c r="E823" s="661"/>
      <c r="F823" s="982" t="s">
        <v>3017</v>
      </c>
      <c r="G823" s="663" t="s">
        <v>3855</v>
      </c>
      <c r="H823" s="2038"/>
      <c r="I823" s="664"/>
      <c r="J823" s="665" t="s">
        <v>3856</v>
      </c>
      <c r="K823" s="917"/>
      <c r="L823" s="884" t="s">
        <v>3857</v>
      </c>
      <c r="M823" s="2351"/>
      <c r="O823" s="887"/>
    </row>
    <row r="824" spans="2:15" s="886" customFormat="1" ht="13.5" x14ac:dyDescent="0.4">
      <c r="B824" s="641">
        <f t="shared" si="12"/>
        <v>820</v>
      </c>
      <c r="C824" s="771"/>
      <c r="D824" s="1931"/>
      <c r="E824" s="661"/>
      <c r="F824" s="830" t="s">
        <v>3020</v>
      </c>
      <c r="G824" s="663" t="s">
        <v>3858</v>
      </c>
      <c r="H824" s="2038"/>
      <c r="I824" s="664"/>
      <c r="J824" s="665" t="s">
        <v>3859</v>
      </c>
      <c r="K824" s="917"/>
      <c r="L824" s="884" t="s">
        <v>3360</v>
      </c>
      <c r="M824" s="2351"/>
      <c r="O824" s="887"/>
    </row>
    <row r="825" spans="2:15" s="886" customFormat="1" ht="15.75" x14ac:dyDescent="0.4">
      <c r="B825" s="641">
        <f t="shared" si="12"/>
        <v>821</v>
      </c>
      <c r="C825" s="771"/>
      <c r="D825" s="1931"/>
      <c r="E825" s="661"/>
      <c r="F825" s="689"/>
      <c r="G825" s="663" t="s">
        <v>3860</v>
      </c>
      <c r="H825" s="2038"/>
      <c r="I825" s="664"/>
      <c r="J825" s="665" t="s">
        <v>3861</v>
      </c>
      <c r="K825" s="917"/>
      <c r="L825" s="884" t="s">
        <v>3862</v>
      </c>
      <c r="M825" s="2351"/>
      <c r="O825" s="887"/>
    </row>
    <row r="826" spans="2:15" s="886" customFormat="1" ht="15.75" x14ac:dyDescent="0.4">
      <c r="B826" s="641">
        <f t="shared" si="12"/>
        <v>822</v>
      </c>
      <c r="C826" s="771"/>
      <c r="D826" s="1931"/>
      <c r="E826" s="661"/>
      <c r="F826" s="2217"/>
      <c r="G826" s="663" t="s">
        <v>3863</v>
      </c>
      <c r="H826" s="664"/>
      <c r="I826" s="2037"/>
      <c r="J826" s="665" t="s">
        <v>3864</v>
      </c>
      <c r="K826" s="917"/>
      <c r="L826" s="884" t="s">
        <v>3865</v>
      </c>
      <c r="M826" s="2351"/>
      <c r="O826" s="887"/>
    </row>
    <row r="827" spans="2:15" s="886" customFormat="1" ht="13.5" x14ac:dyDescent="0.4">
      <c r="B827" s="641">
        <f t="shared" si="12"/>
        <v>823</v>
      </c>
      <c r="C827" s="771"/>
      <c r="D827" s="1931"/>
      <c r="E827" s="661"/>
      <c r="F827" s="689"/>
      <c r="G827" s="663" t="s">
        <v>3866</v>
      </c>
      <c r="H827" s="664"/>
      <c r="I827" s="2037"/>
      <c r="J827" s="665" t="s">
        <v>554</v>
      </c>
      <c r="K827" s="917"/>
      <c r="L827" s="884" t="s">
        <v>555</v>
      </c>
      <c r="M827" s="2351" t="s">
        <v>556</v>
      </c>
      <c r="O827" s="887"/>
    </row>
    <row r="828" spans="2:15" s="886" customFormat="1" ht="13.5" x14ac:dyDescent="0.4">
      <c r="B828" s="641">
        <f t="shared" si="12"/>
        <v>824</v>
      </c>
      <c r="C828" s="771"/>
      <c r="D828" s="1931"/>
      <c r="E828" s="661"/>
      <c r="F828" s="689"/>
      <c r="G828" s="663" t="s">
        <v>3867</v>
      </c>
      <c r="H828" s="664"/>
      <c r="I828" s="2037"/>
      <c r="J828" s="665" t="s">
        <v>3357</v>
      </c>
      <c r="K828" s="917"/>
      <c r="L828" s="884" t="s">
        <v>3868</v>
      </c>
      <c r="M828" s="2351"/>
      <c r="O828" s="887"/>
    </row>
    <row r="829" spans="2:15" s="886" customFormat="1" ht="13.5" x14ac:dyDescent="0.4">
      <c r="B829" s="641">
        <f t="shared" si="12"/>
        <v>825</v>
      </c>
      <c r="C829" s="771"/>
      <c r="D829" s="1931"/>
      <c r="E829" s="661"/>
      <c r="F829" s="689"/>
      <c r="G829" s="715" t="s">
        <v>3869</v>
      </c>
      <c r="H829" s="664"/>
      <c r="I829" s="2037"/>
      <c r="J829" s="665" t="s">
        <v>654</v>
      </c>
      <c r="K829" s="917" t="s">
        <v>3870</v>
      </c>
      <c r="L829" s="884" t="s">
        <v>3871</v>
      </c>
      <c r="M829" s="2351" t="s">
        <v>556</v>
      </c>
      <c r="O829" s="887"/>
    </row>
    <row r="830" spans="2:15" s="886" customFormat="1" ht="13.5" x14ac:dyDescent="0.4">
      <c r="B830" s="641">
        <f t="shared" si="12"/>
        <v>826</v>
      </c>
      <c r="C830" s="771"/>
      <c r="D830" s="1931"/>
      <c r="E830" s="661"/>
      <c r="F830" s="689"/>
      <c r="G830" s="751" t="s">
        <v>3872</v>
      </c>
      <c r="H830" s="664" t="s">
        <v>3873</v>
      </c>
      <c r="I830" s="2037"/>
      <c r="J830" s="665" t="s">
        <v>655</v>
      </c>
      <c r="K830" s="883"/>
      <c r="L830" s="884" t="s">
        <v>3198</v>
      </c>
      <c r="M830" s="2351"/>
      <c r="O830" s="887"/>
    </row>
    <row r="831" spans="2:15" s="886" customFormat="1" ht="13.5" x14ac:dyDescent="0.4">
      <c r="B831" s="641">
        <f t="shared" si="12"/>
        <v>827</v>
      </c>
      <c r="C831" s="771"/>
      <c r="D831" s="1931"/>
      <c r="E831" s="661"/>
      <c r="F831" s="689"/>
      <c r="G831" s="766"/>
      <c r="H831" s="664" t="s">
        <v>3874</v>
      </c>
      <c r="I831" s="2038"/>
      <c r="J831" s="665" t="s">
        <v>3875</v>
      </c>
      <c r="K831" s="917"/>
      <c r="L831" s="884" t="s">
        <v>3065</v>
      </c>
      <c r="M831" s="2351"/>
      <c r="O831" s="887"/>
    </row>
    <row r="832" spans="2:15" s="886" customFormat="1" ht="13.5" x14ac:dyDescent="0.4">
      <c r="B832" s="641">
        <f t="shared" si="12"/>
        <v>828</v>
      </c>
      <c r="C832" s="771"/>
      <c r="D832" s="1931"/>
      <c r="E832" s="661"/>
      <c r="F832" s="689"/>
      <c r="G832" s="766"/>
      <c r="H832" s="664" t="s">
        <v>3876</v>
      </c>
      <c r="I832" s="2038"/>
      <c r="J832" s="665" t="s">
        <v>3877</v>
      </c>
      <c r="K832" s="917"/>
      <c r="L832" s="884" t="s">
        <v>3065</v>
      </c>
      <c r="M832" s="2351"/>
      <c r="O832" s="887"/>
    </row>
    <row r="833" spans="2:15" s="886" customFormat="1" ht="13.5" x14ac:dyDescent="0.4">
      <c r="B833" s="641">
        <f t="shared" si="12"/>
        <v>829</v>
      </c>
      <c r="C833" s="771"/>
      <c r="D833" s="1931"/>
      <c r="E833" s="661"/>
      <c r="F833" s="689"/>
      <c r="G833" s="766"/>
      <c r="H833" s="663" t="s">
        <v>3878</v>
      </c>
      <c r="I833" s="2037"/>
      <c r="J833" s="665" t="s">
        <v>3879</v>
      </c>
      <c r="K833" s="917"/>
      <c r="L833" s="884" t="s">
        <v>3065</v>
      </c>
      <c r="M833" s="2351"/>
      <c r="O833" s="887"/>
    </row>
    <row r="834" spans="2:15" s="886" customFormat="1" ht="13.5" x14ac:dyDescent="0.4">
      <c r="B834" s="641">
        <f t="shared" si="12"/>
        <v>830</v>
      </c>
      <c r="C834" s="771"/>
      <c r="D834" s="1931"/>
      <c r="E834" s="661"/>
      <c r="F834" s="689"/>
      <c r="G834" s="766"/>
      <c r="H834" s="745" t="s">
        <v>3880</v>
      </c>
      <c r="I834" s="1159"/>
      <c r="J834" s="665" t="s">
        <v>655</v>
      </c>
      <c r="K834" s="917"/>
      <c r="L834" s="884" t="s">
        <v>3065</v>
      </c>
      <c r="M834" s="2351"/>
      <c r="O834" s="887"/>
    </row>
    <row r="835" spans="2:15" s="886" customFormat="1" ht="13.5" x14ac:dyDescent="0.4">
      <c r="B835" s="641">
        <f t="shared" si="12"/>
        <v>831</v>
      </c>
      <c r="C835" s="782"/>
      <c r="D835" s="1931"/>
      <c r="E835" s="661"/>
      <c r="F835" s="2218" t="s">
        <v>3373</v>
      </c>
      <c r="G835" s="745" t="s">
        <v>3881</v>
      </c>
      <c r="H835" s="982"/>
      <c r="I835" s="2250" t="s">
        <v>3882</v>
      </c>
      <c r="J835" s="665" t="s">
        <v>560</v>
      </c>
      <c r="K835" s="917"/>
      <c r="L835" s="884" t="s">
        <v>3065</v>
      </c>
      <c r="M835" s="2356"/>
      <c r="O835" s="887"/>
    </row>
    <row r="836" spans="2:15" s="886" customFormat="1" ht="13.5" x14ac:dyDescent="0.4">
      <c r="B836" s="641">
        <f t="shared" si="12"/>
        <v>832</v>
      </c>
      <c r="C836" s="782"/>
      <c r="D836" s="1931"/>
      <c r="E836" s="661"/>
      <c r="F836" s="3012" t="s">
        <v>3883</v>
      </c>
      <c r="G836" s="743" t="s">
        <v>3884</v>
      </c>
      <c r="H836" s="983"/>
      <c r="I836" s="1014" t="s">
        <v>578</v>
      </c>
      <c r="J836" s="692" t="s">
        <v>495</v>
      </c>
      <c r="K836" s="920"/>
      <c r="L836" s="921" t="s">
        <v>417</v>
      </c>
      <c r="M836" s="2357"/>
      <c r="O836" s="887"/>
    </row>
    <row r="837" spans="2:15" s="886" customFormat="1" ht="13.5" x14ac:dyDescent="0.4">
      <c r="B837" s="641">
        <f t="shared" si="12"/>
        <v>833</v>
      </c>
      <c r="C837" s="782"/>
      <c r="D837" s="1931"/>
      <c r="E837" s="661"/>
      <c r="F837" s="3012"/>
      <c r="G837" s="745" t="s">
        <v>3885</v>
      </c>
      <c r="H837" s="982"/>
      <c r="I837" s="1014" t="s">
        <v>647</v>
      </c>
      <c r="J837" s="692" t="s">
        <v>560</v>
      </c>
      <c r="K837" s="920"/>
      <c r="L837" s="921" t="s">
        <v>417</v>
      </c>
      <c r="M837" s="2357"/>
      <c r="O837" s="887"/>
    </row>
    <row r="838" spans="2:15" s="886" customFormat="1" ht="13.5" x14ac:dyDescent="0.4">
      <c r="B838" s="641">
        <f t="shared" si="12"/>
        <v>834</v>
      </c>
      <c r="C838" s="782"/>
      <c r="D838" s="1931"/>
      <c r="E838" s="661"/>
      <c r="F838" s="3012"/>
      <c r="G838" s="746"/>
      <c r="H838" s="983"/>
      <c r="I838" s="1014" t="s">
        <v>578</v>
      </c>
      <c r="J838" s="692" t="s">
        <v>495</v>
      </c>
      <c r="K838" s="920"/>
      <c r="L838" s="921" t="s">
        <v>417</v>
      </c>
      <c r="M838" s="2357"/>
      <c r="O838" s="887"/>
    </row>
    <row r="839" spans="2:15" s="886" customFormat="1" ht="13.5" x14ac:dyDescent="0.4">
      <c r="B839" s="641">
        <f t="shared" ref="B839:B902" si="13">B838+1</f>
        <v>835</v>
      </c>
      <c r="C839" s="782"/>
      <c r="D839" s="1931"/>
      <c r="E839" s="661"/>
      <c r="F839" s="2219"/>
      <c r="G839" s="745" t="s">
        <v>3886</v>
      </c>
      <c r="H839" s="982"/>
      <c r="I839" s="2250" t="s">
        <v>3887</v>
      </c>
      <c r="J839" s="692" t="s">
        <v>560</v>
      </c>
      <c r="K839" s="920"/>
      <c r="L839" s="921" t="s">
        <v>417</v>
      </c>
      <c r="M839" s="2357"/>
      <c r="O839" s="887"/>
    </row>
    <row r="840" spans="2:15" s="886" customFormat="1" ht="13.5" x14ac:dyDescent="0.4">
      <c r="B840" s="641">
        <f t="shared" si="13"/>
        <v>836</v>
      </c>
      <c r="C840" s="782"/>
      <c r="D840" s="1931"/>
      <c r="E840" s="661"/>
      <c r="F840" s="2219"/>
      <c r="G840" s="746"/>
      <c r="H840" s="983"/>
      <c r="I840" s="1014" t="s">
        <v>578</v>
      </c>
      <c r="J840" s="692" t="s">
        <v>495</v>
      </c>
      <c r="K840" s="920"/>
      <c r="L840" s="921" t="s">
        <v>417</v>
      </c>
      <c r="M840" s="2357"/>
      <c r="O840" s="887"/>
    </row>
    <row r="841" spans="2:15" s="886" customFormat="1" ht="13.5" x14ac:dyDescent="0.4">
      <c r="B841" s="641">
        <f t="shared" si="13"/>
        <v>837</v>
      </c>
      <c r="C841" s="782"/>
      <c r="D841" s="1931"/>
      <c r="E841" s="661"/>
      <c r="F841" s="2219"/>
      <c r="G841" s="745" t="s">
        <v>3888</v>
      </c>
      <c r="H841" s="982"/>
      <c r="I841" s="2250" t="s">
        <v>3887</v>
      </c>
      <c r="J841" s="692" t="s">
        <v>560</v>
      </c>
      <c r="K841" s="920"/>
      <c r="L841" s="921" t="s">
        <v>417</v>
      </c>
      <c r="M841" s="2357"/>
      <c r="O841" s="887"/>
    </row>
    <row r="842" spans="2:15" s="886" customFormat="1" ht="13.5" x14ac:dyDescent="0.4">
      <c r="B842" s="641">
        <f t="shared" si="13"/>
        <v>838</v>
      </c>
      <c r="C842" s="782"/>
      <c r="D842" s="1931"/>
      <c r="E842" s="661"/>
      <c r="F842" s="2219"/>
      <c r="G842" s="746"/>
      <c r="H842" s="983"/>
      <c r="I842" s="1014" t="s">
        <v>578</v>
      </c>
      <c r="J842" s="692" t="s">
        <v>495</v>
      </c>
      <c r="K842" s="920"/>
      <c r="L842" s="921" t="s">
        <v>417</v>
      </c>
      <c r="M842" s="2357"/>
      <c r="O842" s="887"/>
    </row>
    <row r="843" spans="2:15" s="886" customFormat="1" ht="13.5" x14ac:dyDescent="0.4">
      <c r="B843" s="641">
        <f t="shared" si="13"/>
        <v>839</v>
      </c>
      <c r="C843" s="782"/>
      <c r="D843" s="1931"/>
      <c r="E843" s="661"/>
      <c r="F843" s="2219"/>
      <c r="G843" s="745" t="s">
        <v>3889</v>
      </c>
      <c r="H843" s="982"/>
      <c r="I843" s="2250" t="s">
        <v>3446</v>
      </c>
      <c r="J843" s="692" t="s">
        <v>560</v>
      </c>
      <c r="K843" s="920"/>
      <c r="L843" s="921" t="s">
        <v>417</v>
      </c>
      <c r="M843" s="2357"/>
      <c r="O843" s="887"/>
    </row>
    <row r="844" spans="2:15" s="886" customFormat="1" ht="13.5" x14ac:dyDescent="0.4">
      <c r="B844" s="641">
        <f t="shared" si="13"/>
        <v>840</v>
      </c>
      <c r="C844" s="782"/>
      <c r="D844" s="1931"/>
      <c r="E844" s="661"/>
      <c r="F844" s="2219"/>
      <c r="G844" s="746"/>
      <c r="H844" s="983"/>
      <c r="I844" s="1014" t="s">
        <v>578</v>
      </c>
      <c r="J844" s="692" t="s">
        <v>495</v>
      </c>
      <c r="K844" s="920"/>
      <c r="L844" s="921" t="s">
        <v>417</v>
      </c>
      <c r="M844" s="2357"/>
      <c r="O844" s="887"/>
    </row>
    <row r="845" spans="2:15" s="886" customFormat="1" ht="13.5" x14ac:dyDescent="0.4">
      <c r="B845" s="641">
        <f t="shared" si="13"/>
        <v>841</v>
      </c>
      <c r="C845" s="782"/>
      <c r="D845" s="1931"/>
      <c r="E845" s="661"/>
      <c r="F845" s="2219"/>
      <c r="G845" s="745" t="s">
        <v>3890</v>
      </c>
      <c r="H845" s="982"/>
      <c r="I845" s="2250" t="s">
        <v>3446</v>
      </c>
      <c r="J845" s="692" t="s">
        <v>560</v>
      </c>
      <c r="K845" s="920"/>
      <c r="L845" s="921" t="s">
        <v>417</v>
      </c>
      <c r="M845" s="2357"/>
      <c r="O845" s="887"/>
    </row>
    <row r="846" spans="2:15" s="886" customFormat="1" ht="13.5" x14ac:dyDescent="0.4">
      <c r="B846" s="641">
        <f t="shared" si="13"/>
        <v>842</v>
      </c>
      <c r="C846" s="782"/>
      <c r="D846" s="1931"/>
      <c r="E846" s="661"/>
      <c r="F846" s="2219"/>
      <c r="G846" s="746"/>
      <c r="H846" s="983"/>
      <c r="I846" s="1014" t="s">
        <v>578</v>
      </c>
      <c r="J846" s="692" t="s">
        <v>495</v>
      </c>
      <c r="K846" s="920"/>
      <c r="L846" s="921" t="s">
        <v>417</v>
      </c>
      <c r="M846" s="2357"/>
      <c r="O846" s="887"/>
    </row>
    <row r="847" spans="2:15" s="886" customFormat="1" ht="13.5" x14ac:dyDescent="0.4">
      <c r="B847" s="641">
        <f t="shared" si="13"/>
        <v>843</v>
      </c>
      <c r="C847" s="782"/>
      <c r="D847" s="1931"/>
      <c r="E847" s="661"/>
      <c r="F847" s="2219"/>
      <c r="G847" s="745" t="s">
        <v>3891</v>
      </c>
      <c r="H847" s="982"/>
      <c r="I847" s="2250" t="s">
        <v>3446</v>
      </c>
      <c r="J847" s="692" t="s">
        <v>560</v>
      </c>
      <c r="K847" s="920"/>
      <c r="L847" s="921" t="s">
        <v>417</v>
      </c>
      <c r="M847" s="2357"/>
      <c r="O847" s="887"/>
    </row>
    <row r="848" spans="2:15" s="886" customFormat="1" ht="13.5" x14ac:dyDescent="0.4">
      <c r="B848" s="641">
        <f t="shared" si="13"/>
        <v>844</v>
      </c>
      <c r="C848" s="782"/>
      <c r="D848" s="1931"/>
      <c r="E848" s="661"/>
      <c r="F848" s="2219"/>
      <c r="G848" s="746"/>
      <c r="H848" s="983"/>
      <c r="I848" s="1014" t="s">
        <v>578</v>
      </c>
      <c r="J848" s="692" t="s">
        <v>495</v>
      </c>
      <c r="K848" s="920"/>
      <c r="L848" s="921" t="s">
        <v>417</v>
      </c>
      <c r="M848" s="2357"/>
      <c r="O848" s="887"/>
    </row>
    <row r="849" spans="2:15" s="886" customFormat="1" ht="13.5" x14ac:dyDescent="0.4">
      <c r="B849" s="641">
        <f t="shared" si="13"/>
        <v>845</v>
      </c>
      <c r="C849" s="782"/>
      <c r="D849" s="787"/>
      <c r="E849" s="671"/>
      <c r="F849" s="2330"/>
      <c r="G849" s="673" t="s">
        <v>3892</v>
      </c>
      <c r="H849" s="674"/>
      <c r="I849" s="1044"/>
      <c r="J849" s="675" t="s">
        <v>560</v>
      </c>
      <c r="K849" s="962"/>
      <c r="L849" s="939" t="s">
        <v>417</v>
      </c>
      <c r="M849" s="2358" t="s">
        <v>607</v>
      </c>
      <c r="O849" s="887"/>
    </row>
    <row r="850" spans="2:15" s="624" customFormat="1" ht="13.5" x14ac:dyDescent="0.4">
      <c r="B850" s="641">
        <f t="shared" si="13"/>
        <v>846</v>
      </c>
      <c r="C850" s="819"/>
      <c r="D850" s="677" t="s">
        <v>3893</v>
      </c>
      <c r="E850" s="2039"/>
      <c r="F850" s="1934"/>
      <c r="G850" s="643"/>
      <c r="H850" s="952"/>
      <c r="I850" s="643"/>
      <c r="J850" s="955" t="s">
        <v>417</v>
      </c>
      <c r="K850" s="956" t="s">
        <v>417</v>
      </c>
      <c r="L850" s="699" t="s">
        <v>3841</v>
      </c>
      <c r="M850" s="2354"/>
      <c r="O850" s="1932"/>
    </row>
    <row r="851" spans="2:15" s="624" customFormat="1" ht="13.5" x14ac:dyDescent="0.4">
      <c r="B851" s="641">
        <f t="shared" si="13"/>
        <v>847</v>
      </c>
      <c r="C851" s="795" t="s">
        <v>3894</v>
      </c>
      <c r="D851" s="2221"/>
      <c r="E851" s="2039"/>
      <c r="F851" s="2039"/>
      <c r="G851" s="2039"/>
      <c r="H851" s="2221"/>
      <c r="I851" s="2039"/>
      <c r="J851" s="957" t="s">
        <v>417</v>
      </c>
      <c r="K851" s="958" t="s">
        <v>417</v>
      </c>
      <c r="L851" s="706" t="s">
        <v>3216</v>
      </c>
      <c r="M851" s="2359"/>
      <c r="O851" s="1932"/>
    </row>
    <row r="852" spans="2:15" s="886" customFormat="1" ht="13.5" x14ac:dyDescent="0.4">
      <c r="B852" s="641">
        <f t="shared" si="13"/>
        <v>848</v>
      </c>
      <c r="C852" s="771"/>
      <c r="D852" s="1932"/>
      <c r="E852" s="661"/>
      <c r="F852" s="679" t="s">
        <v>2993</v>
      </c>
      <c r="G852" s="783"/>
      <c r="H852" s="783"/>
      <c r="I852" s="655"/>
      <c r="J852" s="656" t="s">
        <v>560</v>
      </c>
      <c r="K852" s="933"/>
      <c r="L852" s="889" t="s">
        <v>3216</v>
      </c>
      <c r="M852" s="2355"/>
      <c r="O852" s="887"/>
    </row>
    <row r="853" spans="2:15" s="886" customFormat="1" ht="13.5" x14ac:dyDescent="0.4">
      <c r="B853" s="641">
        <f t="shared" si="13"/>
        <v>849</v>
      </c>
      <c r="C853" s="771"/>
      <c r="D853" s="1932"/>
      <c r="E853" s="661"/>
      <c r="F853" s="664" t="s">
        <v>3046</v>
      </c>
      <c r="G853" s="2038"/>
      <c r="H853" s="2038"/>
      <c r="I853" s="664"/>
      <c r="J853" s="665" t="s">
        <v>3442</v>
      </c>
      <c r="K853" s="917"/>
      <c r="L853" s="915" t="s">
        <v>472</v>
      </c>
      <c r="M853" s="2360"/>
      <c r="O853" s="887"/>
    </row>
    <row r="854" spans="2:15" s="886" customFormat="1" ht="13.5" x14ac:dyDescent="0.4">
      <c r="B854" s="641">
        <f t="shared" si="13"/>
        <v>850</v>
      </c>
      <c r="C854" s="771"/>
      <c r="D854" s="1932"/>
      <c r="E854" s="661"/>
      <c r="F854" s="751" t="s">
        <v>3330</v>
      </c>
      <c r="G854" s="2038" t="s">
        <v>3895</v>
      </c>
      <c r="H854" s="2038"/>
      <c r="I854" s="664"/>
      <c r="J854" s="665" t="s">
        <v>3896</v>
      </c>
      <c r="K854" s="917"/>
      <c r="L854" s="944" t="s">
        <v>3498</v>
      </c>
      <c r="M854" s="2360"/>
      <c r="O854" s="887"/>
    </row>
    <row r="855" spans="2:15" s="886" customFormat="1" ht="13.5" x14ac:dyDescent="0.4">
      <c r="B855" s="641">
        <f t="shared" si="13"/>
        <v>851</v>
      </c>
      <c r="C855" s="771"/>
      <c r="D855" s="1932"/>
      <c r="E855" s="661"/>
      <c r="F855" s="766"/>
      <c r="G855" s="2038" t="s">
        <v>3897</v>
      </c>
      <c r="H855" s="2038"/>
      <c r="I855" s="664"/>
      <c r="J855" s="665" t="s">
        <v>3898</v>
      </c>
      <c r="K855" s="917" t="s">
        <v>656</v>
      </c>
      <c r="L855" s="884" t="s">
        <v>3137</v>
      </c>
      <c r="M855" s="2351" t="s">
        <v>556</v>
      </c>
      <c r="O855" s="887"/>
    </row>
    <row r="856" spans="2:15" s="886" customFormat="1" ht="13.5" x14ac:dyDescent="0.4">
      <c r="B856" s="641">
        <f t="shared" si="13"/>
        <v>852</v>
      </c>
      <c r="C856" s="771"/>
      <c r="D856" s="1932"/>
      <c r="E856" s="661"/>
      <c r="F856" s="766"/>
      <c r="G856" s="2038" t="s">
        <v>3899</v>
      </c>
      <c r="H856" s="2038"/>
      <c r="I856" s="664"/>
      <c r="J856" s="665" t="s">
        <v>656</v>
      </c>
      <c r="K856" s="917" t="s">
        <v>656</v>
      </c>
      <c r="L856" s="884" t="s">
        <v>3065</v>
      </c>
      <c r="M856" s="2351" t="s">
        <v>556</v>
      </c>
      <c r="O856" s="887"/>
    </row>
    <row r="857" spans="2:15" s="886" customFormat="1" ht="13.5" x14ac:dyDescent="0.4">
      <c r="B857" s="641">
        <f t="shared" si="13"/>
        <v>853</v>
      </c>
      <c r="C857" s="771"/>
      <c r="D857" s="1932"/>
      <c r="E857" s="661"/>
      <c r="F857" s="687" t="s">
        <v>3788</v>
      </c>
      <c r="G857" s="2038"/>
      <c r="H857" s="2038"/>
      <c r="I857" s="664"/>
      <c r="J857" s="665" t="s">
        <v>3900</v>
      </c>
      <c r="K857" s="883"/>
      <c r="L857" s="884" t="s">
        <v>417</v>
      </c>
      <c r="M857" s="2360"/>
      <c r="O857" s="887"/>
    </row>
    <row r="858" spans="2:15" s="886" customFormat="1" ht="27" x14ac:dyDescent="0.4">
      <c r="B858" s="641">
        <f t="shared" si="13"/>
        <v>854</v>
      </c>
      <c r="C858" s="771"/>
      <c r="D858" s="1932"/>
      <c r="E858" s="661"/>
      <c r="F858" s="736" t="s">
        <v>3901</v>
      </c>
      <c r="G858" s="2273"/>
      <c r="H858" s="1044"/>
      <c r="I858" s="674"/>
      <c r="J858" s="675" t="s">
        <v>3902</v>
      </c>
      <c r="K858" s="959"/>
      <c r="L858" s="939" t="s">
        <v>417</v>
      </c>
      <c r="M858" s="2358" t="s">
        <v>607</v>
      </c>
      <c r="O858" s="887"/>
    </row>
    <row r="859" spans="2:15" s="624" customFormat="1" ht="13.5" x14ac:dyDescent="0.4">
      <c r="B859" s="641">
        <f t="shared" si="13"/>
        <v>855</v>
      </c>
      <c r="C859" s="795" t="s">
        <v>3903</v>
      </c>
      <c r="D859" s="1934"/>
      <c r="E859" s="1934"/>
      <c r="F859" s="1934"/>
      <c r="G859" s="1934"/>
      <c r="H859" s="2222"/>
      <c r="I859" s="1934"/>
      <c r="J859" s="697" t="s">
        <v>417</v>
      </c>
      <c r="K859" s="698" t="s">
        <v>417</v>
      </c>
      <c r="L859" s="699" t="s">
        <v>3198</v>
      </c>
      <c r="M859" s="2361"/>
      <c r="O859" s="1932"/>
    </row>
    <row r="860" spans="2:15" s="624" customFormat="1" ht="13.5" x14ac:dyDescent="0.4">
      <c r="B860" s="641">
        <f t="shared" si="13"/>
        <v>856</v>
      </c>
      <c r="C860" s="782"/>
      <c r="D860" s="677" t="s">
        <v>3904</v>
      </c>
      <c r="E860" s="2039"/>
      <c r="F860" s="1934"/>
      <c r="G860" s="1934"/>
      <c r="H860" s="2222"/>
      <c r="I860" s="1934"/>
      <c r="J860" s="697" t="s">
        <v>417</v>
      </c>
      <c r="K860" s="698" t="s">
        <v>417</v>
      </c>
      <c r="L860" s="699" t="s">
        <v>3198</v>
      </c>
      <c r="M860" s="2361"/>
      <c r="O860" s="1932"/>
    </row>
    <row r="861" spans="2:15" ht="13.5" x14ac:dyDescent="0.4">
      <c r="B861" s="641">
        <f t="shared" si="13"/>
        <v>857</v>
      </c>
      <c r="C861" s="782"/>
      <c r="D861" s="1931"/>
      <c r="E861" s="661"/>
      <c r="F861" s="679" t="s">
        <v>3905</v>
      </c>
      <c r="G861" s="655"/>
      <c r="H861" s="783"/>
      <c r="I861" s="703"/>
      <c r="J861" s="656" t="s">
        <v>2802</v>
      </c>
      <c r="K861" s="657"/>
      <c r="L861" s="667" t="s">
        <v>3216</v>
      </c>
      <c r="M861" s="1017"/>
      <c r="O861" s="640"/>
    </row>
    <row r="862" spans="2:15" ht="13.5" x14ac:dyDescent="0.4">
      <c r="B862" s="641">
        <f t="shared" si="13"/>
        <v>858</v>
      </c>
      <c r="C862" s="771"/>
      <c r="D862" s="1931"/>
      <c r="E862" s="661"/>
      <c r="F862" s="664" t="s">
        <v>3305</v>
      </c>
      <c r="G862" s="664"/>
      <c r="H862" s="2038"/>
      <c r="I862" s="741"/>
      <c r="J862" s="665" t="s">
        <v>3906</v>
      </c>
      <c r="K862" s="682"/>
      <c r="L862" s="667" t="s">
        <v>425</v>
      </c>
      <c r="M862" s="1011"/>
      <c r="O862" s="640"/>
    </row>
    <row r="863" spans="2:15" ht="13.5" x14ac:dyDescent="0.4">
      <c r="B863" s="641">
        <f t="shared" si="13"/>
        <v>859</v>
      </c>
      <c r="C863" s="771"/>
      <c r="D863" s="1931"/>
      <c r="E863" s="661"/>
      <c r="F863" s="662" t="s">
        <v>3330</v>
      </c>
      <c r="G863" s="664" t="s">
        <v>3907</v>
      </c>
      <c r="H863" s="664"/>
      <c r="I863" s="741"/>
      <c r="J863" s="665" t="s">
        <v>3908</v>
      </c>
      <c r="K863" s="682"/>
      <c r="L863" s="667" t="s">
        <v>3909</v>
      </c>
      <c r="M863" s="1011"/>
      <c r="O863" s="640"/>
    </row>
    <row r="864" spans="2:15" ht="13.5" x14ac:dyDescent="0.4">
      <c r="B864" s="641">
        <f t="shared" si="13"/>
        <v>860</v>
      </c>
      <c r="C864" s="771"/>
      <c r="D864" s="1931"/>
      <c r="E864" s="661"/>
      <c r="F864" s="689" t="s">
        <v>711</v>
      </c>
      <c r="G864" s="664" t="s">
        <v>3910</v>
      </c>
      <c r="H864" s="664"/>
      <c r="I864" s="741"/>
      <c r="J864" s="665" t="s">
        <v>3332</v>
      </c>
      <c r="K864" s="682"/>
      <c r="L864" s="712" t="s">
        <v>3643</v>
      </c>
      <c r="M864" s="1011"/>
      <c r="O864" s="640"/>
    </row>
    <row r="865" spans="2:15" ht="13.5" x14ac:dyDescent="0.4">
      <c r="B865" s="641">
        <f t="shared" si="13"/>
        <v>861</v>
      </c>
      <c r="C865" s="771"/>
      <c r="D865" s="1931"/>
      <c r="E865" s="661"/>
      <c r="F865" s="689"/>
      <c r="G865" s="664" t="s">
        <v>3911</v>
      </c>
      <c r="H865" s="664"/>
      <c r="I865" s="741"/>
      <c r="J865" s="665" t="s">
        <v>3357</v>
      </c>
      <c r="K865" s="682"/>
      <c r="L865" s="667" t="s">
        <v>3269</v>
      </c>
      <c r="M865" s="1011"/>
      <c r="O865" s="640"/>
    </row>
    <row r="866" spans="2:15" ht="13.5" x14ac:dyDescent="0.4">
      <c r="B866" s="641">
        <f t="shared" si="13"/>
        <v>862</v>
      </c>
      <c r="C866" s="771"/>
      <c r="D866" s="1931"/>
      <c r="E866" s="661"/>
      <c r="F866" s="689"/>
      <c r="G866" s="664" t="s">
        <v>3912</v>
      </c>
      <c r="H866" s="664"/>
      <c r="I866" s="741"/>
      <c r="J866" s="665" t="s">
        <v>3913</v>
      </c>
      <c r="K866" s="682" t="s">
        <v>3914</v>
      </c>
      <c r="L866" s="667" t="s">
        <v>417</v>
      </c>
      <c r="M866" s="2351" t="s">
        <v>556</v>
      </c>
      <c r="O866" s="640"/>
    </row>
    <row r="867" spans="2:15" ht="13.5" x14ac:dyDescent="0.4">
      <c r="B867" s="641">
        <f t="shared" si="13"/>
        <v>863</v>
      </c>
      <c r="C867" s="771"/>
      <c r="D867" s="1931"/>
      <c r="E867" s="661"/>
      <c r="F867" s="689"/>
      <c r="G867" s="664" t="s">
        <v>657</v>
      </c>
      <c r="H867" s="664"/>
      <c r="I867" s="741"/>
      <c r="J867" s="665" t="s">
        <v>3915</v>
      </c>
      <c r="K867" s="682" t="s">
        <v>3916</v>
      </c>
      <c r="L867" s="667" t="s">
        <v>417</v>
      </c>
      <c r="M867" s="2351" t="s">
        <v>556</v>
      </c>
      <c r="O867" s="640"/>
    </row>
    <row r="868" spans="2:15" ht="13.5" x14ac:dyDescent="0.4">
      <c r="B868" s="641">
        <f t="shared" si="13"/>
        <v>864</v>
      </c>
      <c r="C868" s="771"/>
      <c r="D868" s="1931"/>
      <c r="E868" s="661"/>
      <c r="F868" s="689"/>
      <c r="G868" s="664" t="s">
        <v>3917</v>
      </c>
      <c r="H868" s="664"/>
      <c r="I868" s="741"/>
      <c r="J868" s="665" t="s">
        <v>3647</v>
      </c>
      <c r="K868" s="682"/>
      <c r="L868" s="712" t="s">
        <v>3395</v>
      </c>
      <c r="M868" s="1011"/>
      <c r="O868" s="640"/>
    </row>
    <row r="869" spans="2:15" ht="13.5" x14ac:dyDescent="0.4">
      <c r="B869" s="641">
        <f t="shared" si="13"/>
        <v>865</v>
      </c>
      <c r="C869" s="771"/>
      <c r="D869" s="1931"/>
      <c r="E869" s="661"/>
      <c r="F869" s="689"/>
      <c r="G869" s="664" t="s">
        <v>3918</v>
      </c>
      <c r="H869" s="664"/>
      <c r="I869" s="741"/>
      <c r="J869" s="665" t="s">
        <v>3919</v>
      </c>
      <c r="K869" s="682"/>
      <c r="L869" s="667" t="s">
        <v>3278</v>
      </c>
      <c r="M869" s="1011"/>
      <c r="O869" s="640"/>
    </row>
    <row r="870" spans="2:15" ht="13.5" x14ac:dyDescent="0.4">
      <c r="B870" s="641">
        <f t="shared" si="13"/>
        <v>866</v>
      </c>
      <c r="C870" s="771"/>
      <c r="D870" s="1931"/>
      <c r="E870" s="661"/>
      <c r="F870" s="669"/>
      <c r="G870" s="691" t="s">
        <v>3367</v>
      </c>
      <c r="H870" s="691"/>
      <c r="I870" s="756"/>
      <c r="J870" s="665" t="s">
        <v>3180</v>
      </c>
      <c r="K870" s="682"/>
      <c r="L870" s="667" t="s">
        <v>417</v>
      </c>
      <c r="M870" s="1011"/>
      <c r="O870" s="640"/>
    </row>
    <row r="871" spans="2:15" s="886" customFormat="1" ht="13.5" x14ac:dyDescent="0.4">
      <c r="B871" s="641">
        <f t="shared" si="13"/>
        <v>867</v>
      </c>
      <c r="C871" s="771"/>
      <c r="D871" s="1008"/>
      <c r="E871" s="750"/>
      <c r="F871" s="794" t="s">
        <v>658</v>
      </c>
      <c r="G871" s="3006" t="s">
        <v>3920</v>
      </c>
      <c r="H871" s="3020"/>
      <c r="I871" s="2331" t="s">
        <v>3413</v>
      </c>
      <c r="J871" s="665" t="s">
        <v>560</v>
      </c>
      <c r="K871" s="917"/>
      <c r="L871" s="884" t="s">
        <v>417</v>
      </c>
      <c r="M871" s="2356"/>
      <c r="O871" s="887"/>
    </row>
    <row r="872" spans="2:15" s="886" customFormat="1" ht="13.5" x14ac:dyDescent="0.4">
      <c r="B872" s="641">
        <f t="shared" si="13"/>
        <v>868</v>
      </c>
      <c r="C872" s="771"/>
      <c r="D872" s="1008"/>
      <c r="E872" s="754"/>
      <c r="F872" s="972"/>
      <c r="G872" s="3021"/>
      <c r="H872" s="3022"/>
      <c r="I872" s="2332" t="s">
        <v>578</v>
      </c>
      <c r="J872" s="665" t="s">
        <v>495</v>
      </c>
      <c r="K872" s="917"/>
      <c r="L872" s="884" t="s">
        <v>417</v>
      </c>
      <c r="M872" s="2362"/>
      <c r="O872" s="887"/>
    </row>
    <row r="873" spans="2:15" s="886" customFormat="1" ht="13.5" x14ac:dyDescent="0.4">
      <c r="B873" s="641">
        <f t="shared" si="13"/>
        <v>869</v>
      </c>
      <c r="C873" s="771"/>
      <c r="D873" s="1008"/>
      <c r="E873" s="754"/>
      <c r="F873" s="972"/>
      <c r="G873" s="740" t="s">
        <v>3921</v>
      </c>
      <c r="H873" s="1078"/>
      <c r="I873" s="2331" t="s">
        <v>3446</v>
      </c>
      <c r="J873" s="665" t="s">
        <v>560</v>
      </c>
      <c r="K873" s="917"/>
      <c r="L873" s="884" t="s">
        <v>417</v>
      </c>
      <c r="M873" s="2362"/>
      <c r="O873" s="887"/>
    </row>
    <row r="874" spans="2:15" s="886" customFormat="1" ht="13.5" x14ac:dyDescent="0.4">
      <c r="B874" s="641">
        <f t="shared" si="13"/>
        <v>870</v>
      </c>
      <c r="C874" s="771"/>
      <c r="D874" s="1008"/>
      <c r="E874" s="754"/>
      <c r="F874" s="972"/>
      <c r="G874" s="743"/>
      <c r="H874" s="1077"/>
      <c r="I874" s="2332" t="s">
        <v>578</v>
      </c>
      <c r="J874" s="665" t="s">
        <v>495</v>
      </c>
      <c r="K874" s="917"/>
      <c r="L874" s="884" t="s">
        <v>417</v>
      </c>
      <c r="M874" s="2362"/>
      <c r="O874" s="887"/>
    </row>
    <row r="875" spans="2:15" s="886" customFormat="1" ht="13.5" x14ac:dyDescent="0.4">
      <c r="B875" s="641">
        <f t="shared" si="13"/>
        <v>871</v>
      </c>
      <c r="C875" s="771"/>
      <c r="D875" s="1008"/>
      <c r="E875" s="754"/>
      <c r="F875" s="972"/>
      <c r="G875" s="740" t="s">
        <v>3922</v>
      </c>
      <c r="H875" s="1078"/>
      <c r="I875" s="2331" t="s">
        <v>3887</v>
      </c>
      <c r="J875" s="665" t="s">
        <v>560</v>
      </c>
      <c r="K875" s="917"/>
      <c r="L875" s="884" t="s">
        <v>417</v>
      </c>
      <c r="M875" s="2362"/>
      <c r="O875" s="887"/>
    </row>
    <row r="876" spans="2:15" s="886" customFormat="1" ht="13.5" x14ac:dyDescent="0.4">
      <c r="B876" s="641">
        <f t="shared" si="13"/>
        <v>872</v>
      </c>
      <c r="C876" s="771"/>
      <c r="D876" s="1008"/>
      <c r="E876" s="754"/>
      <c r="F876" s="972"/>
      <c r="G876" s="743"/>
      <c r="H876" s="1077"/>
      <c r="I876" s="2332" t="s">
        <v>578</v>
      </c>
      <c r="J876" s="665" t="s">
        <v>495</v>
      </c>
      <c r="K876" s="917"/>
      <c r="L876" s="884" t="s">
        <v>417</v>
      </c>
      <c r="M876" s="2362"/>
      <c r="O876" s="887"/>
    </row>
    <row r="877" spans="2:15" s="886" customFormat="1" ht="13.5" x14ac:dyDescent="0.4">
      <c r="B877" s="641">
        <f t="shared" si="13"/>
        <v>873</v>
      </c>
      <c r="C877" s="771"/>
      <c r="D877" s="1008"/>
      <c r="E877" s="754"/>
      <c r="F877" s="972"/>
      <c r="G877" s="740" t="s">
        <v>3923</v>
      </c>
      <c r="H877" s="1078"/>
      <c r="I877" s="2331" t="s">
        <v>647</v>
      </c>
      <c r="J877" s="665" t="s">
        <v>560</v>
      </c>
      <c r="K877" s="917"/>
      <c r="L877" s="884" t="s">
        <v>417</v>
      </c>
      <c r="M877" s="2362"/>
      <c r="O877" s="887"/>
    </row>
    <row r="878" spans="2:15" s="886" customFormat="1" ht="13.5" x14ac:dyDescent="0.4">
      <c r="B878" s="641">
        <f t="shared" si="13"/>
        <v>874</v>
      </c>
      <c r="C878" s="771"/>
      <c r="D878" s="1008"/>
      <c r="E878" s="754"/>
      <c r="F878" s="972"/>
      <c r="G878" s="742"/>
      <c r="H878" s="1076"/>
      <c r="I878" s="2332" t="s">
        <v>578</v>
      </c>
      <c r="J878" s="692" t="s">
        <v>3924</v>
      </c>
      <c r="K878" s="920"/>
      <c r="L878" s="921" t="s">
        <v>417</v>
      </c>
      <c r="M878" s="2363"/>
      <c r="O878" s="887"/>
    </row>
    <row r="879" spans="2:15" s="886" customFormat="1" ht="13.5" x14ac:dyDescent="0.4">
      <c r="B879" s="641">
        <f t="shared" si="13"/>
        <v>875</v>
      </c>
      <c r="C879" s="771"/>
      <c r="D879" s="1008"/>
      <c r="E879" s="754"/>
      <c r="F879" s="736" t="s">
        <v>3901</v>
      </c>
      <c r="G879" s="780"/>
      <c r="H879" s="780"/>
      <c r="I879" s="2273"/>
      <c r="J879" s="675" t="s">
        <v>3925</v>
      </c>
      <c r="K879" s="962"/>
      <c r="L879" s="939" t="s">
        <v>417</v>
      </c>
      <c r="M879" s="2358" t="s">
        <v>3926</v>
      </c>
      <c r="O879" s="887"/>
    </row>
    <row r="880" spans="2:15" s="624" customFormat="1" ht="13.5" x14ac:dyDescent="0.4">
      <c r="B880" s="641">
        <f t="shared" si="13"/>
        <v>876</v>
      </c>
      <c r="C880" s="795" t="s">
        <v>659</v>
      </c>
      <c r="D880" s="2039"/>
      <c r="E880" s="2039"/>
      <c r="F880" s="1934"/>
      <c r="G880" s="1934"/>
      <c r="H880" s="1934"/>
      <c r="I880" s="1934"/>
      <c r="J880" s="725" t="s">
        <v>3216</v>
      </c>
      <c r="K880" s="697" t="s">
        <v>417</v>
      </c>
      <c r="L880" s="699" t="s">
        <v>3216</v>
      </c>
      <c r="M880" s="1042"/>
    </row>
    <row r="881" spans="2:15" s="624" customFormat="1" ht="13.5" x14ac:dyDescent="0.4">
      <c r="B881" s="641">
        <f t="shared" si="13"/>
        <v>877</v>
      </c>
      <c r="C881" s="795" t="s">
        <v>3927</v>
      </c>
      <c r="D881" s="2212"/>
      <c r="E881" s="2039"/>
      <c r="F881" s="1934"/>
      <c r="G881" s="1934"/>
      <c r="H881" s="1934"/>
      <c r="I881" s="1934"/>
      <c r="J881" s="725" t="s">
        <v>3065</v>
      </c>
      <c r="K881" s="956" t="s">
        <v>417</v>
      </c>
      <c r="L881" s="699" t="s">
        <v>3216</v>
      </c>
      <c r="M881" s="1042"/>
    </row>
    <row r="882" spans="2:15" s="886" customFormat="1" ht="13.5" x14ac:dyDescent="0.4">
      <c r="B882" s="641">
        <f t="shared" si="13"/>
        <v>878</v>
      </c>
      <c r="C882" s="874"/>
      <c r="D882" s="650"/>
      <c r="E882" s="661"/>
      <c r="F882" s="655" t="s">
        <v>424</v>
      </c>
      <c r="G882" s="655"/>
      <c r="H882" s="655"/>
      <c r="I882" s="655"/>
      <c r="J882" s="656" t="s">
        <v>2802</v>
      </c>
      <c r="K882" s="933"/>
      <c r="L882" s="889" t="s">
        <v>3065</v>
      </c>
      <c r="M882" s="2364"/>
      <c r="O882" s="887"/>
    </row>
    <row r="883" spans="2:15" s="886" customFormat="1" ht="13.5" x14ac:dyDescent="0.4">
      <c r="B883" s="641">
        <f t="shared" si="13"/>
        <v>879</v>
      </c>
      <c r="C883" s="874"/>
      <c r="D883" s="650"/>
      <c r="E883" s="661"/>
      <c r="F883" s="664" t="s">
        <v>660</v>
      </c>
      <c r="G883" s="664"/>
      <c r="H883" s="664"/>
      <c r="I883" s="664"/>
      <c r="J883" s="665" t="s">
        <v>538</v>
      </c>
      <c r="K883" s="917"/>
      <c r="L883" s="915" t="s">
        <v>425</v>
      </c>
      <c r="M883" s="2365"/>
      <c r="O883" s="887"/>
    </row>
    <row r="884" spans="2:15" s="886" customFormat="1" ht="27" x14ac:dyDescent="0.4">
      <c r="B884" s="641">
        <f t="shared" si="13"/>
        <v>880</v>
      </c>
      <c r="C884" s="874"/>
      <c r="D884" s="650"/>
      <c r="E884" s="661"/>
      <c r="F884" s="1014" t="s">
        <v>661</v>
      </c>
      <c r="G884" s="740" t="s">
        <v>662</v>
      </c>
      <c r="H884" s="664"/>
      <c r="I884" s="664"/>
      <c r="J884" s="665" t="s">
        <v>3928</v>
      </c>
      <c r="K884" s="917"/>
      <c r="L884" s="960" t="s">
        <v>3659</v>
      </c>
      <c r="M884" s="1936"/>
      <c r="O884" s="887"/>
    </row>
    <row r="885" spans="2:15" s="886" customFormat="1" ht="27" x14ac:dyDescent="0.4">
      <c r="B885" s="641">
        <f t="shared" si="13"/>
        <v>881</v>
      </c>
      <c r="C885" s="874"/>
      <c r="D885" s="650"/>
      <c r="E885" s="661"/>
      <c r="F885" s="650"/>
      <c r="G885" s="740" t="s">
        <v>663</v>
      </c>
      <c r="H885" s="2274"/>
      <c r="I885" s="2274"/>
      <c r="J885" s="665" t="s">
        <v>3929</v>
      </c>
      <c r="K885" s="917"/>
      <c r="L885" s="961" t="s">
        <v>664</v>
      </c>
      <c r="M885" s="1936"/>
      <c r="O885" s="887"/>
    </row>
    <row r="886" spans="2:15" s="886" customFormat="1" ht="15.75" x14ac:dyDescent="0.4">
      <c r="B886" s="641">
        <f t="shared" si="13"/>
        <v>882</v>
      </c>
      <c r="C886" s="874"/>
      <c r="D886" s="650"/>
      <c r="E886" s="661"/>
      <c r="F886" s="754"/>
      <c r="G886" s="663" t="s">
        <v>665</v>
      </c>
      <c r="H886" s="664"/>
      <c r="I886" s="664"/>
      <c r="J886" s="665" t="s">
        <v>3930</v>
      </c>
      <c r="K886" s="917"/>
      <c r="L886" s="884" t="s">
        <v>3931</v>
      </c>
      <c r="M886" s="2365"/>
      <c r="O886" s="887"/>
    </row>
    <row r="887" spans="2:15" s="886" customFormat="1" ht="13.5" x14ac:dyDescent="0.4">
      <c r="B887" s="641">
        <f t="shared" si="13"/>
        <v>883</v>
      </c>
      <c r="C887" s="874"/>
      <c r="D887" s="650"/>
      <c r="E887" s="661"/>
      <c r="F887" s="754"/>
      <c r="G887" s="663" t="s">
        <v>3231</v>
      </c>
      <c r="H887" s="664"/>
      <c r="I887" s="664"/>
      <c r="J887" s="665" t="s">
        <v>2857</v>
      </c>
      <c r="K887" s="883" t="s">
        <v>3149</v>
      </c>
      <c r="L887" s="884" t="s">
        <v>3065</v>
      </c>
      <c r="M887" s="2365"/>
      <c r="O887" s="887"/>
    </row>
    <row r="888" spans="2:15" s="886" customFormat="1" ht="13.5" x14ac:dyDescent="0.4">
      <c r="B888" s="641">
        <f t="shared" si="13"/>
        <v>884</v>
      </c>
      <c r="C888" s="874"/>
      <c r="D888" s="650"/>
      <c r="E888" s="661"/>
      <c r="F888" s="754"/>
      <c r="G888" s="663" t="s">
        <v>666</v>
      </c>
      <c r="H888" s="664"/>
      <c r="I888" s="664"/>
      <c r="J888" s="665" t="s">
        <v>3932</v>
      </c>
      <c r="K888" s="917"/>
      <c r="L888" s="884" t="s">
        <v>3933</v>
      </c>
      <c r="M888" s="2365"/>
      <c r="O888" s="887"/>
    </row>
    <row r="889" spans="2:15" s="886" customFormat="1" ht="13.5" x14ac:dyDescent="0.4">
      <c r="B889" s="641">
        <f t="shared" si="13"/>
        <v>885</v>
      </c>
      <c r="C889" s="874"/>
      <c r="D889" s="650"/>
      <c r="E889" s="661"/>
      <c r="F889" s="754"/>
      <c r="G889" s="663" t="s">
        <v>667</v>
      </c>
      <c r="H889" s="664"/>
      <c r="I889" s="664"/>
      <c r="J889" s="665" t="s">
        <v>560</v>
      </c>
      <c r="K889" s="917"/>
      <c r="L889" s="884" t="s">
        <v>3065</v>
      </c>
      <c r="M889" s="2365"/>
      <c r="O889" s="887"/>
    </row>
    <row r="890" spans="2:15" s="886" customFormat="1" ht="13.5" x14ac:dyDescent="0.4">
      <c r="B890" s="641">
        <f t="shared" si="13"/>
        <v>886</v>
      </c>
      <c r="C890" s="874"/>
      <c r="D890" s="772"/>
      <c r="E890" s="661"/>
      <c r="F890" s="754"/>
      <c r="G890" s="751" t="s">
        <v>3934</v>
      </c>
      <c r="H890" s="664" t="s">
        <v>3935</v>
      </c>
      <c r="I890" s="664"/>
      <c r="J890" s="665" t="s">
        <v>2843</v>
      </c>
      <c r="K890" s="917"/>
      <c r="L890" s="884" t="s">
        <v>3065</v>
      </c>
      <c r="M890" s="2365"/>
      <c r="O890" s="887"/>
    </row>
    <row r="891" spans="2:15" s="886" customFormat="1" ht="13.5" x14ac:dyDescent="0.4">
      <c r="B891" s="641">
        <f t="shared" si="13"/>
        <v>887</v>
      </c>
      <c r="C891" s="874"/>
      <c r="D891" s="772"/>
      <c r="E891" s="661"/>
      <c r="F891" s="754"/>
      <c r="G891" s="766" t="s">
        <v>3936</v>
      </c>
      <c r="H891" s="664" t="s">
        <v>3937</v>
      </c>
      <c r="I891" s="664"/>
      <c r="J891" s="665" t="s">
        <v>3030</v>
      </c>
      <c r="K891" s="917"/>
      <c r="L891" s="884" t="s">
        <v>3065</v>
      </c>
      <c r="M891" s="2365"/>
      <c r="O891" s="887"/>
    </row>
    <row r="892" spans="2:15" s="886" customFormat="1" ht="13.5" x14ac:dyDescent="0.4">
      <c r="B892" s="641">
        <f t="shared" si="13"/>
        <v>888</v>
      </c>
      <c r="C892" s="874"/>
      <c r="D892" s="650"/>
      <c r="E892" s="661"/>
      <c r="F892" s="754"/>
      <c r="G892" s="752"/>
      <c r="H892" s="664" t="s">
        <v>3938</v>
      </c>
      <c r="I892" s="664"/>
      <c r="J892" s="665" t="s">
        <v>2843</v>
      </c>
      <c r="K892" s="917"/>
      <c r="L892" s="884" t="s">
        <v>3939</v>
      </c>
      <c r="M892" s="2365"/>
      <c r="O892" s="887"/>
    </row>
    <row r="893" spans="2:15" s="886" customFormat="1" ht="13.5" x14ac:dyDescent="0.4">
      <c r="B893" s="641">
        <f t="shared" si="13"/>
        <v>889</v>
      </c>
      <c r="C893" s="874"/>
      <c r="D893" s="650"/>
      <c r="E893" s="661"/>
      <c r="F893" s="754"/>
      <c r="G893" s="663" t="s">
        <v>3940</v>
      </c>
      <c r="H893" s="664"/>
      <c r="I893" s="664"/>
      <c r="J893" s="665" t="s">
        <v>2843</v>
      </c>
      <c r="K893" s="917"/>
      <c r="L893" s="884" t="s">
        <v>3065</v>
      </c>
      <c r="M893" s="2365"/>
      <c r="O893" s="887"/>
    </row>
    <row r="894" spans="2:15" s="886" customFormat="1" ht="13.5" x14ac:dyDescent="0.4">
      <c r="B894" s="641">
        <f t="shared" si="13"/>
        <v>890</v>
      </c>
      <c r="C894" s="874"/>
      <c r="D894" s="650"/>
      <c r="E894" s="661"/>
      <c r="F894" s="754"/>
      <c r="G894" s="663" t="s">
        <v>3941</v>
      </c>
      <c r="H894" s="664"/>
      <c r="I894" s="664"/>
      <c r="J894" s="665" t="s">
        <v>2843</v>
      </c>
      <c r="K894" s="917"/>
      <c r="L894" s="884" t="s">
        <v>3065</v>
      </c>
      <c r="M894" s="2365"/>
      <c r="O894" s="887"/>
    </row>
    <row r="895" spans="2:15" s="886" customFormat="1" ht="40.5" customHeight="1" x14ac:dyDescent="0.4">
      <c r="B895" s="641">
        <f t="shared" si="13"/>
        <v>891</v>
      </c>
      <c r="C895" s="879"/>
      <c r="D895" s="643"/>
      <c r="E895" s="671"/>
      <c r="F895" s="780" t="s">
        <v>462</v>
      </c>
      <c r="G895" s="674"/>
      <c r="H895" s="674"/>
      <c r="I895" s="674"/>
      <c r="J895" s="675" t="s">
        <v>3942</v>
      </c>
      <c r="K895" s="962"/>
      <c r="L895" s="921" t="s">
        <v>3841</v>
      </c>
      <c r="M895" s="2366" t="s">
        <v>423</v>
      </c>
      <c r="O895" s="887"/>
    </row>
    <row r="896" spans="2:15" s="624" customFormat="1" ht="13.5" x14ac:dyDescent="0.4">
      <c r="B896" s="641">
        <f t="shared" si="13"/>
        <v>892</v>
      </c>
      <c r="C896" s="795" t="s">
        <v>3943</v>
      </c>
      <c r="D896" s="2212"/>
      <c r="E896" s="2039"/>
      <c r="F896" s="1934"/>
      <c r="G896" s="1934"/>
      <c r="H896" s="1934"/>
      <c r="I896" s="1934"/>
      <c r="J896" s="725" t="s">
        <v>3065</v>
      </c>
      <c r="K896" s="705" t="s">
        <v>417</v>
      </c>
      <c r="L896" s="699" t="s">
        <v>3065</v>
      </c>
      <c r="M896" s="1042"/>
      <c r="O896" s="1932"/>
    </row>
    <row r="897" spans="2:15" s="886" customFormat="1" ht="13.5" x14ac:dyDescent="0.4">
      <c r="B897" s="641">
        <f t="shared" si="13"/>
        <v>893</v>
      </c>
      <c r="C897" s="771"/>
      <c r="D897" s="650"/>
      <c r="E897" s="661"/>
      <c r="F897" s="655" t="s">
        <v>424</v>
      </c>
      <c r="G897" s="774"/>
      <c r="H897" s="655"/>
      <c r="I897" s="655"/>
      <c r="J897" s="656" t="s">
        <v>560</v>
      </c>
      <c r="K897" s="933"/>
      <c r="L897" s="915" t="s">
        <v>3065</v>
      </c>
      <c r="M897" s="2364"/>
      <c r="O897" s="887"/>
    </row>
    <row r="898" spans="2:15" s="886" customFormat="1" ht="13.5" x14ac:dyDescent="0.4">
      <c r="B898" s="641">
        <f t="shared" si="13"/>
        <v>894</v>
      </c>
      <c r="C898" s="771"/>
      <c r="D898" s="650"/>
      <c r="E898" s="661"/>
      <c r="F898" s="664" t="s">
        <v>660</v>
      </c>
      <c r="G898" s="716"/>
      <c r="H898" s="664"/>
      <c r="I898" s="664"/>
      <c r="J898" s="665" t="s">
        <v>538</v>
      </c>
      <c r="K898" s="917"/>
      <c r="L898" s="884" t="s">
        <v>425</v>
      </c>
      <c r="M898" s="2365"/>
      <c r="O898" s="887"/>
    </row>
    <row r="899" spans="2:15" s="886" customFormat="1" ht="27" x14ac:dyDescent="0.4">
      <c r="B899" s="641">
        <f t="shared" si="13"/>
        <v>895</v>
      </c>
      <c r="C899" s="771"/>
      <c r="D899" s="1932"/>
      <c r="E899" s="661"/>
      <c r="F899" s="827" t="s">
        <v>661</v>
      </c>
      <c r="G899" s="740" t="s">
        <v>662</v>
      </c>
      <c r="H899" s="664"/>
      <c r="I899" s="664"/>
      <c r="J899" s="665" t="s">
        <v>3928</v>
      </c>
      <c r="K899" s="917"/>
      <c r="L899" s="960" t="s">
        <v>3768</v>
      </c>
      <c r="M899" s="1936"/>
      <c r="O899" s="887"/>
    </row>
    <row r="900" spans="2:15" s="886" customFormat="1" ht="27" x14ac:dyDescent="0.4">
      <c r="B900" s="641">
        <f t="shared" si="13"/>
        <v>896</v>
      </c>
      <c r="C900" s="771"/>
      <c r="D900" s="650"/>
      <c r="E900" s="661"/>
      <c r="F900" s="830"/>
      <c r="G900" s="740" t="s">
        <v>663</v>
      </c>
      <c r="H900" s="664"/>
      <c r="I900" s="664"/>
      <c r="J900" s="665" t="s">
        <v>3929</v>
      </c>
      <c r="K900" s="917"/>
      <c r="L900" s="961" t="s">
        <v>664</v>
      </c>
      <c r="M900" s="1936"/>
      <c r="O900" s="887"/>
    </row>
    <row r="901" spans="2:15" s="886" customFormat="1" ht="15.75" x14ac:dyDescent="0.4">
      <c r="B901" s="641">
        <f t="shared" si="13"/>
        <v>897</v>
      </c>
      <c r="C901" s="771"/>
      <c r="D901" s="650"/>
      <c r="E901" s="661"/>
      <c r="F901" s="830"/>
      <c r="G901" s="663" t="s">
        <v>665</v>
      </c>
      <c r="H901" s="664"/>
      <c r="I901" s="664"/>
      <c r="J901" s="665" t="s">
        <v>3930</v>
      </c>
      <c r="K901" s="917"/>
      <c r="L901" s="884" t="s">
        <v>3944</v>
      </c>
      <c r="M901" s="2365"/>
      <c r="O901" s="887"/>
    </row>
    <row r="902" spans="2:15" s="886" customFormat="1" ht="13.5" x14ac:dyDescent="0.4">
      <c r="B902" s="641">
        <f t="shared" si="13"/>
        <v>898</v>
      </c>
      <c r="C902" s="771"/>
      <c r="D902" s="650"/>
      <c r="E902" s="661"/>
      <c r="F902" s="830"/>
      <c r="G902" s="663" t="s">
        <v>3231</v>
      </c>
      <c r="H902" s="664"/>
      <c r="I902" s="664"/>
      <c r="J902" s="665" t="s">
        <v>3945</v>
      </c>
      <c r="K902" s="883" t="s">
        <v>3149</v>
      </c>
      <c r="L902" s="884" t="s">
        <v>3065</v>
      </c>
      <c r="M902" s="2365"/>
      <c r="O902" s="887"/>
    </row>
    <row r="903" spans="2:15" s="886" customFormat="1" ht="13.5" x14ac:dyDescent="0.4">
      <c r="B903" s="641">
        <f t="shared" ref="B903:B966" si="14">B902+1</f>
        <v>899</v>
      </c>
      <c r="C903" s="771"/>
      <c r="D903" s="650"/>
      <c r="E903" s="661"/>
      <c r="F903" s="830"/>
      <c r="G903" s="663" t="s">
        <v>666</v>
      </c>
      <c r="H903" s="664"/>
      <c r="I903" s="664"/>
      <c r="J903" s="665" t="s">
        <v>3946</v>
      </c>
      <c r="K903" s="917"/>
      <c r="L903" s="884" t="s">
        <v>3065</v>
      </c>
      <c r="M903" s="2365"/>
      <c r="O903" s="887"/>
    </row>
    <row r="904" spans="2:15" s="886" customFormat="1" ht="13.5" x14ac:dyDescent="0.4">
      <c r="B904" s="641">
        <f t="shared" si="14"/>
        <v>900</v>
      </c>
      <c r="C904" s="771"/>
      <c r="D904" s="650"/>
      <c r="E904" s="661"/>
      <c r="F904" s="830"/>
      <c r="G904" s="663" t="s">
        <v>667</v>
      </c>
      <c r="H904" s="664"/>
      <c r="I904" s="664"/>
      <c r="J904" s="665" t="s">
        <v>3030</v>
      </c>
      <c r="K904" s="917"/>
      <c r="L904" s="884" t="s">
        <v>3939</v>
      </c>
      <c r="M904" s="2365"/>
      <c r="O904" s="887"/>
    </row>
    <row r="905" spans="2:15" s="886" customFormat="1" ht="13.5" x14ac:dyDescent="0.4">
      <c r="B905" s="641">
        <f t="shared" si="14"/>
        <v>901</v>
      </c>
      <c r="C905" s="771"/>
      <c r="D905" s="772"/>
      <c r="E905" s="661"/>
      <c r="F905" s="830"/>
      <c r="G905" s="751" t="s">
        <v>3947</v>
      </c>
      <c r="H905" s="664" t="s">
        <v>3948</v>
      </c>
      <c r="I905" s="664"/>
      <c r="J905" s="665" t="s">
        <v>2802</v>
      </c>
      <c r="K905" s="917"/>
      <c r="L905" s="884" t="s">
        <v>3065</v>
      </c>
      <c r="M905" s="2365"/>
      <c r="O905" s="887"/>
    </row>
    <row r="906" spans="2:15" s="886" customFormat="1" ht="13.5" x14ac:dyDescent="0.4">
      <c r="B906" s="641">
        <f t="shared" si="14"/>
        <v>902</v>
      </c>
      <c r="C906" s="771"/>
      <c r="D906" s="772"/>
      <c r="E906" s="661"/>
      <c r="F906" s="830"/>
      <c r="G906" s="766" t="s">
        <v>3949</v>
      </c>
      <c r="H906" s="664" t="s">
        <v>3950</v>
      </c>
      <c r="I906" s="664"/>
      <c r="J906" s="665" t="s">
        <v>2843</v>
      </c>
      <c r="K906" s="917"/>
      <c r="L906" s="884" t="s">
        <v>3065</v>
      </c>
      <c r="M906" s="2365"/>
      <c r="O906" s="887"/>
    </row>
    <row r="907" spans="2:15" s="886" customFormat="1" ht="13.5" x14ac:dyDescent="0.4">
      <c r="B907" s="641">
        <f t="shared" si="14"/>
        <v>903</v>
      </c>
      <c r="C907" s="771"/>
      <c r="D907" s="650"/>
      <c r="E907" s="661"/>
      <c r="F907" s="830"/>
      <c r="G907" s="752"/>
      <c r="H907" s="664" t="s">
        <v>3951</v>
      </c>
      <c r="I907" s="664"/>
      <c r="J907" s="665" t="s">
        <v>3030</v>
      </c>
      <c r="K907" s="917"/>
      <c r="L907" s="884" t="s">
        <v>3065</v>
      </c>
      <c r="M907" s="2365"/>
      <c r="O907" s="887"/>
    </row>
    <row r="908" spans="2:15" s="886" customFormat="1" ht="13.5" x14ac:dyDescent="0.4">
      <c r="B908" s="641">
        <f t="shared" si="14"/>
        <v>904</v>
      </c>
      <c r="C908" s="771"/>
      <c r="D908" s="650"/>
      <c r="E908" s="661"/>
      <c r="F908" s="830"/>
      <c r="G908" s="664" t="s">
        <v>2921</v>
      </c>
      <c r="H908" s="664"/>
      <c r="I908" s="664"/>
      <c r="J908" s="665" t="s">
        <v>3030</v>
      </c>
      <c r="K908" s="920"/>
      <c r="L908" s="884" t="s">
        <v>3065</v>
      </c>
      <c r="M908" s="2367"/>
      <c r="O908" s="887"/>
    </row>
    <row r="909" spans="2:15" s="886" customFormat="1" ht="40.5" customHeight="1" x14ac:dyDescent="0.4">
      <c r="B909" s="641">
        <f t="shared" si="14"/>
        <v>905</v>
      </c>
      <c r="C909" s="779"/>
      <c r="D909" s="643"/>
      <c r="E909" s="671"/>
      <c r="F909" s="780" t="s">
        <v>462</v>
      </c>
      <c r="G909" s="674"/>
      <c r="H909" s="674"/>
      <c r="I909" s="674"/>
      <c r="J909" s="675" t="s">
        <v>3952</v>
      </c>
      <c r="K909" s="962"/>
      <c r="L909" s="921" t="s">
        <v>3065</v>
      </c>
      <c r="M909" s="2366" t="s">
        <v>423</v>
      </c>
      <c r="O909" s="887"/>
    </row>
    <row r="910" spans="2:15" s="624" customFormat="1" ht="13.5" x14ac:dyDescent="0.4">
      <c r="B910" s="641">
        <f t="shared" si="14"/>
        <v>906</v>
      </c>
      <c r="C910" s="795" t="s">
        <v>3953</v>
      </c>
      <c r="D910" s="2212"/>
      <c r="E910" s="2039"/>
      <c r="F910" s="1934"/>
      <c r="G910" s="1934"/>
      <c r="H910" s="1934"/>
      <c r="I910" s="1934"/>
      <c r="J910" s="725" t="s">
        <v>3939</v>
      </c>
      <c r="K910" s="705" t="s">
        <v>417</v>
      </c>
      <c r="L910" s="699" t="s">
        <v>3065</v>
      </c>
      <c r="M910" s="1042"/>
      <c r="O910" s="1932"/>
    </row>
    <row r="911" spans="2:15" s="886" customFormat="1" ht="13.5" x14ac:dyDescent="0.4">
      <c r="B911" s="641">
        <f t="shared" si="14"/>
        <v>907</v>
      </c>
      <c r="C911" s="771"/>
      <c r="D911" s="650"/>
      <c r="E911" s="661"/>
      <c r="F911" s="655" t="s">
        <v>424</v>
      </c>
      <c r="G911" s="774"/>
      <c r="H911" s="655"/>
      <c r="I911" s="655"/>
      <c r="J911" s="656" t="s">
        <v>3954</v>
      </c>
      <c r="K911" s="895"/>
      <c r="L911" s="915" t="s">
        <v>3065</v>
      </c>
      <c r="M911" s="2364"/>
      <c r="O911" s="887"/>
    </row>
    <row r="912" spans="2:15" s="886" customFormat="1" ht="13.5" customHeight="1" x14ac:dyDescent="0.4">
      <c r="B912" s="641">
        <f t="shared" si="14"/>
        <v>908</v>
      </c>
      <c r="C912" s="771"/>
      <c r="D912" s="650"/>
      <c r="E912" s="661"/>
      <c r="F912" s="664" t="s">
        <v>660</v>
      </c>
      <c r="G912" s="716"/>
      <c r="H912" s="664"/>
      <c r="I912" s="664"/>
      <c r="J912" s="665" t="s">
        <v>538</v>
      </c>
      <c r="K912" s="897"/>
      <c r="L912" s="963" t="s">
        <v>425</v>
      </c>
      <c r="M912" s="2365"/>
      <c r="O912" s="887"/>
    </row>
    <row r="913" spans="2:15" s="886" customFormat="1" ht="13.5" x14ac:dyDescent="0.4">
      <c r="B913" s="641">
        <f t="shared" si="14"/>
        <v>909</v>
      </c>
      <c r="C913" s="771"/>
      <c r="D913" s="650"/>
      <c r="E913" s="661"/>
      <c r="F913" s="691" t="s">
        <v>422</v>
      </c>
      <c r="G913" s="745" t="s">
        <v>3955</v>
      </c>
      <c r="H913" s="664"/>
      <c r="I913" s="664"/>
      <c r="J913" s="665" t="s">
        <v>3266</v>
      </c>
      <c r="K913" s="919"/>
      <c r="L913" s="884" t="s">
        <v>3264</v>
      </c>
      <c r="M913" s="2365"/>
      <c r="O913" s="887"/>
    </row>
    <row r="914" spans="2:15" s="886" customFormat="1" ht="13.5" x14ac:dyDescent="0.4">
      <c r="B914" s="641">
        <f t="shared" si="14"/>
        <v>910</v>
      </c>
      <c r="C914" s="771"/>
      <c r="D914" s="650"/>
      <c r="E914" s="661"/>
      <c r="F914" s="830"/>
      <c r="G914" s="663" t="s">
        <v>3956</v>
      </c>
      <c r="H914" s="664"/>
      <c r="I914" s="664"/>
      <c r="J914" s="665" t="s">
        <v>3357</v>
      </c>
      <c r="K914" s="919"/>
      <c r="L914" s="884" t="s">
        <v>3264</v>
      </c>
      <c r="M914" s="2365"/>
      <c r="O914" s="887"/>
    </row>
    <row r="915" spans="2:15" s="886" customFormat="1" ht="13.5" customHeight="1" x14ac:dyDescent="0.4">
      <c r="B915" s="641">
        <f t="shared" si="14"/>
        <v>911</v>
      </c>
      <c r="C915" s="771"/>
      <c r="D915" s="650"/>
      <c r="E915" s="661"/>
      <c r="F915" s="830"/>
      <c r="G915" s="715" t="s">
        <v>3957</v>
      </c>
      <c r="H915" s="664"/>
      <c r="I915" s="664"/>
      <c r="J915" s="665" t="s">
        <v>3694</v>
      </c>
      <c r="K915" s="883"/>
      <c r="L915" s="884" t="s">
        <v>3692</v>
      </c>
      <c r="M915" s="2365"/>
      <c r="O915" s="887"/>
    </row>
    <row r="916" spans="2:15" s="886" customFormat="1" ht="13.5" customHeight="1" x14ac:dyDescent="0.4">
      <c r="B916" s="641">
        <f t="shared" si="14"/>
        <v>912</v>
      </c>
      <c r="C916" s="771"/>
      <c r="D916" s="650"/>
      <c r="E916" s="661"/>
      <c r="F916" s="830"/>
      <c r="G916" s="663" t="s">
        <v>3312</v>
      </c>
      <c r="H916" s="664"/>
      <c r="I916" s="664"/>
      <c r="J916" s="665" t="s">
        <v>3359</v>
      </c>
      <c r="K916" s="917"/>
      <c r="L916" s="884" t="s">
        <v>3360</v>
      </c>
      <c r="M916" s="2365"/>
      <c r="O916" s="887"/>
    </row>
    <row r="917" spans="2:15" s="886" customFormat="1" ht="13.5" x14ac:dyDescent="0.4">
      <c r="B917" s="641">
        <f t="shared" si="14"/>
        <v>913</v>
      </c>
      <c r="C917" s="771"/>
      <c r="D917" s="650"/>
      <c r="E917" s="661"/>
      <c r="F917" s="830"/>
      <c r="G917" s="663" t="s">
        <v>3958</v>
      </c>
      <c r="H917" s="664"/>
      <c r="I917" s="664"/>
      <c r="J917" s="665" t="s">
        <v>2753</v>
      </c>
      <c r="K917" s="917"/>
      <c r="L917" s="884" t="s">
        <v>3065</v>
      </c>
      <c r="M917" s="2365"/>
      <c r="O917" s="887"/>
    </row>
    <row r="918" spans="2:15" s="886" customFormat="1" ht="13.5" x14ac:dyDescent="0.4">
      <c r="B918" s="641">
        <f t="shared" si="14"/>
        <v>914</v>
      </c>
      <c r="C918" s="771"/>
      <c r="D918" s="650"/>
      <c r="E918" s="661"/>
      <c r="F918" s="983"/>
      <c r="G918" s="664" t="s">
        <v>3367</v>
      </c>
      <c r="H918" s="664"/>
      <c r="I918" s="664"/>
      <c r="J918" s="665" t="s">
        <v>2753</v>
      </c>
      <c r="K918" s="917"/>
      <c r="L918" s="884" t="s">
        <v>3065</v>
      </c>
      <c r="M918" s="2365"/>
      <c r="O918" s="887"/>
    </row>
    <row r="919" spans="2:15" s="886" customFormat="1" ht="13.5" x14ac:dyDescent="0.4">
      <c r="B919" s="641">
        <f t="shared" si="14"/>
        <v>915</v>
      </c>
      <c r="C919" s="779"/>
      <c r="D919" s="643"/>
      <c r="E919" s="671"/>
      <c r="F919" s="780" t="s">
        <v>462</v>
      </c>
      <c r="G919" s="643"/>
      <c r="H919" s="674"/>
      <c r="I919" s="674"/>
      <c r="J919" s="675" t="s">
        <v>3959</v>
      </c>
      <c r="K919" s="964"/>
      <c r="L919" s="921" t="s">
        <v>3065</v>
      </c>
      <c r="M919" s="2366" t="s">
        <v>423</v>
      </c>
      <c r="O919" s="887"/>
    </row>
    <row r="920" spans="2:15" s="624" customFormat="1" ht="13.5" x14ac:dyDescent="0.4">
      <c r="B920" s="641">
        <f t="shared" si="14"/>
        <v>916</v>
      </c>
      <c r="C920" s="795" t="s">
        <v>3960</v>
      </c>
      <c r="D920" s="2212"/>
      <c r="E920" s="2039"/>
      <c r="F920" s="1934"/>
      <c r="G920" s="1934"/>
      <c r="H920" s="1934"/>
      <c r="I920" s="1934"/>
      <c r="J920" s="725" t="s">
        <v>3065</v>
      </c>
      <c r="K920" s="705" t="s">
        <v>417</v>
      </c>
      <c r="L920" s="699" t="s">
        <v>3065</v>
      </c>
      <c r="M920" s="1042"/>
      <c r="O920" s="1932"/>
    </row>
    <row r="921" spans="2:15" s="886" customFormat="1" ht="13.5" x14ac:dyDescent="0.4">
      <c r="B921" s="641">
        <f t="shared" si="14"/>
        <v>917</v>
      </c>
      <c r="C921" s="771"/>
      <c r="D921" s="650"/>
      <c r="E921" s="661"/>
      <c r="F921" s="655" t="s">
        <v>424</v>
      </c>
      <c r="G921" s="655"/>
      <c r="H921" s="655"/>
      <c r="I921" s="655"/>
      <c r="J921" s="656" t="s">
        <v>668</v>
      </c>
      <c r="K921" s="933"/>
      <c r="L921" s="915" t="s">
        <v>3065</v>
      </c>
      <c r="M921" s="2364"/>
      <c r="O921" s="887"/>
    </row>
    <row r="922" spans="2:15" s="886" customFormat="1" ht="13.5" x14ac:dyDescent="0.4">
      <c r="B922" s="641">
        <f t="shared" si="14"/>
        <v>918</v>
      </c>
      <c r="C922" s="771"/>
      <c r="D922" s="650"/>
      <c r="E922" s="661"/>
      <c r="F922" s="664" t="s">
        <v>660</v>
      </c>
      <c r="G922" s="664"/>
      <c r="H922" s="664"/>
      <c r="I922" s="664"/>
      <c r="J922" s="665" t="s">
        <v>608</v>
      </c>
      <c r="K922" s="917"/>
      <c r="L922" s="884" t="s">
        <v>609</v>
      </c>
      <c r="M922" s="2365"/>
      <c r="O922" s="887"/>
    </row>
    <row r="923" spans="2:15" s="886" customFormat="1" ht="13.5" x14ac:dyDescent="0.4">
      <c r="B923" s="641">
        <f t="shared" si="14"/>
        <v>919</v>
      </c>
      <c r="C923" s="771"/>
      <c r="D923" s="1932"/>
      <c r="E923" s="661"/>
      <c r="F923" s="662" t="s">
        <v>422</v>
      </c>
      <c r="G923" s="664" t="s">
        <v>669</v>
      </c>
      <c r="H923" s="664"/>
      <c r="I923" s="664"/>
      <c r="J923" s="665" t="s">
        <v>3961</v>
      </c>
      <c r="K923" s="917"/>
      <c r="L923" s="884" t="s">
        <v>670</v>
      </c>
      <c r="M923" s="2365"/>
      <c r="O923" s="887"/>
    </row>
    <row r="924" spans="2:15" s="886" customFormat="1" ht="13.5" x14ac:dyDescent="0.4">
      <c r="B924" s="641">
        <f t="shared" si="14"/>
        <v>920</v>
      </c>
      <c r="C924" s="771"/>
      <c r="D924" s="650"/>
      <c r="E924" s="661"/>
      <c r="F924" s="689" t="s">
        <v>3962</v>
      </c>
      <c r="G924" s="664" t="s">
        <v>499</v>
      </c>
      <c r="H924" s="664"/>
      <c r="I924" s="664"/>
      <c r="J924" s="665" t="s">
        <v>3010</v>
      </c>
      <c r="K924" s="917"/>
      <c r="L924" s="915" t="s">
        <v>3065</v>
      </c>
      <c r="M924" s="2365"/>
      <c r="O924" s="887"/>
    </row>
    <row r="925" spans="2:15" s="886" customFormat="1" ht="13.5" x14ac:dyDescent="0.4">
      <c r="B925" s="641">
        <f t="shared" si="14"/>
        <v>921</v>
      </c>
      <c r="C925" s="771"/>
      <c r="D925" s="650"/>
      <c r="E925" s="661"/>
      <c r="F925" s="669"/>
      <c r="G925" s="691" t="s">
        <v>441</v>
      </c>
      <c r="H925" s="691"/>
      <c r="I925" s="691"/>
      <c r="J925" s="692" t="s">
        <v>3963</v>
      </c>
      <c r="K925" s="920"/>
      <c r="L925" s="884" t="s">
        <v>3964</v>
      </c>
      <c r="M925" s="2365"/>
      <c r="O925" s="887"/>
    </row>
    <row r="926" spans="2:15" s="886" customFormat="1" ht="27" x14ac:dyDescent="0.4">
      <c r="B926" s="641">
        <f t="shared" si="14"/>
        <v>922</v>
      </c>
      <c r="C926" s="779"/>
      <c r="D926" s="1173"/>
      <c r="E926" s="671"/>
      <c r="F926" s="780" t="s">
        <v>462</v>
      </c>
      <c r="G926" s="674"/>
      <c r="H926" s="1165"/>
      <c r="I926" s="674"/>
      <c r="J926" s="675" t="s">
        <v>3965</v>
      </c>
      <c r="K926" s="962"/>
      <c r="L926" s="950" t="s">
        <v>3198</v>
      </c>
      <c r="M926" s="2368" t="s">
        <v>423</v>
      </c>
      <c r="O926" s="887"/>
    </row>
    <row r="927" spans="2:15" s="906" customFormat="1" ht="13.5" x14ac:dyDescent="0.4">
      <c r="B927" s="641">
        <f t="shared" si="14"/>
        <v>923</v>
      </c>
      <c r="C927" s="795" t="s">
        <v>3966</v>
      </c>
      <c r="D927" s="2212"/>
      <c r="E927" s="2039"/>
      <c r="F927" s="1934"/>
      <c r="G927" s="1934"/>
      <c r="H927" s="1934"/>
      <c r="I927" s="1934"/>
      <c r="J927" s="725" t="s">
        <v>3198</v>
      </c>
      <c r="K927" s="965" t="s">
        <v>417</v>
      </c>
      <c r="L927" s="904" t="s">
        <v>3065</v>
      </c>
      <c r="M927" s="2369"/>
      <c r="O927" s="907"/>
    </row>
    <row r="928" spans="2:15" s="886" customFormat="1" ht="13.5" x14ac:dyDescent="0.4">
      <c r="B928" s="641">
        <f t="shared" si="14"/>
        <v>924</v>
      </c>
      <c r="C928" s="771"/>
      <c r="D928" s="650"/>
      <c r="E928" s="661"/>
      <c r="F928" s="655" t="s">
        <v>424</v>
      </c>
      <c r="G928" s="655"/>
      <c r="H928" s="655"/>
      <c r="I928" s="655"/>
      <c r="J928" s="656" t="s">
        <v>2843</v>
      </c>
      <c r="K928" s="914"/>
      <c r="L928" s="889" t="s">
        <v>3065</v>
      </c>
      <c r="M928" s="2365"/>
      <c r="O928" s="887"/>
    </row>
    <row r="929" spans="2:15" s="886" customFormat="1" ht="13.5" x14ac:dyDescent="0.4">
      <c r="B929" s="641">
        <f t="shared" si="14"/>
        <v>925</v>
      </c>
      <c r="C929" s="771"/>
      <c r="D929" s="650"/>
      <c r="E929" s="661"/>
      <c r="F929" s="664" t="s">
        <v>660</v>
      </c>
      <c r="G929" s="664"/>
      <c r="H929" s="664"/>
      <c r="I929" s="664"/>
      <c r="J929" s="665" t="s">
        <v>671</v>
      </c>
      <c r="K929" s="917"/>
      <c r="L929" s="884" t="s">
        <v>425</v>
      </c>
      <c r="M929" s="2365"/>
      <c r="O929" s="887"/>
    </row>
    <row r="930" spans="2:15" s="886" customFormat="1" ht="27" x14ac:dyDescent="0.4">
      <c r="B930" s="641">
        <f t="shared" si="14"/>
        <v>926</v>
      </c>
      <c r="C930" s="771"/>
      <c r="D930" s="1932"/>
      <c r="E930" s="661"/>
      <c r="F930" s="986" t="s">
        <v>422</v>
      </c>
      <c r="G930" s="740" t="s">
        <v>662</v>
      </c>
      <c r="H930" s="690"/>
      <c r="I930" s="690"/>
      <c r="J930" s="665" t="s">
        <v>3967</v>
      </c>
      <c r="K930" s="919"/>
      <c r="L930" s="963" t="s">
        <v>3768</v>
      </c>
      <c r="M930" s="1936"/>
      <c r="O930" s="887"/>
    </row>
    <row r="931" spans="2:15" s="886" customFormat="1" ht="27" x14ac:dyDescent="0.4">
      <c r="B931" s="641">
        <f t="shared" si="14"/>
        <v>927</v>
      </c>
      <c r="C931" s="771"/>
      <c r="D931" s="650"/>
      <c r="E931" s="661"/>
      <c r="F931" s="2275"/>
      <c r="G931" s="740" t="s">
        <v>663</v>
      </c>
      <c r="H931" s="690"/>
      <c r="I931" s="690"/>
      <c r="J931" s="665" t="s">
        <v>3968</v>
      </c>
      <c r="K931" s="917"/>
      <c r="L931" s="884" t="s">
        <v>652</v>
      </c>
      <c r="M931" s="1936"/>
      <c r="O931" s="887"/>
    </row>
    <row r="932" spans="2:15" s="886" customFormat="1" ht="13.5" x14ac:dyDescent="0.4">
      <c r="B932" s="641">
        <f t="shared" si="14"/>
        <v>928</v>
      </c>
      <c r="C932" s="771"/>
      <c r="D932" s="772"/>
      <c r="E932" s="661"/>
      <c r="F932" s="2275"/>
      <c r="G932" s="664" t="s">
        <v>672</v>
      </c>
      <c r="H932" s="664"/>
      <c r="I932" s="664"/>
      <c r="J932" s="665" t="s">
        <v>3969</v>
      </c>
      <c r="K932" s="917"/>
      <c r="L932" s="884" t="s">
        <v>3273</v>
      </c>
      <c r="M932" s="2365"/>
      <c r="O932" s="887"/>
    </row>
    <row r="933" spans="2:15" s="886" customFormat="1" ht="15.75" x14ac:dyDescent="0.4">
      <c r="B933" s="641">
        <f t="shared" si="14"/>
        <v>929</v>
      </c>
      <c r="C933" s="771"/>
      <c r="D933" s="772"/>
      <c r="E933" s="661"/>
      <c r="F933" s="2275"/>
      <c r="G933" s="664" t="s">
        <v>3970</v>
      </c>
      <c r="H933" s="664"/>
      <c r="I933" s="664"/>
      <c r="J933" s="665" t="s">
        <v>3971</v>
      </c>
      <c r="K933" s="917"/>
      <c r="L933" s="884" t="s">
        <v>3944</v>
      </c>
      <c r="M933" s="2365"/>
      <c r="O933" s="887"/>
    </row>
    <row r="934" spans="2:15" s="886" customFormat="1" ht="13.5" x14ac:dyDescent="0.4">
      <c r="B934" s="641">
        <f t="shared" si="14"/>
        <v>930</v>
      </c>
      <c r="C934" s="771"/>
      <c r="D934" s="650"/>
      <c r="E934" s="661"/>
      <c r="F934" s="2275"/>
      <c r="G934" s="664" t="s">
        <v>3231</v>
      </c>
      <c r="H934" s="664"/>
      <c r="I934" s="664"/>
      <c r="J934" s="665" t="s">
        <v>3149</v>
      </c>
      <c r="K934" s="883" t="s">
        <v>2857</v>
      </c>
      <c r="L934" s="915" t="s">
        <v>3933</v>
      </c>
      <c r="M934" s="2365"/>
      <c r="O934" s="887"/>
    </row>
    <row r="935" spans="2:15" s="886" customFormat="1" ht="13.5" x14ac:dyDescent="0.4">
      <c r="B935" s="641">
        <f t="shared" si="14"/>
        <v>931</v>
      </c>
      <c r="C935" s="771"/>
      <c r="D935" s="650"/>
      <c r="E935" s="661"/>
      <c r="F935" s="2275"/>
      <c r="G935" s="664" t="s">
        <v>666</v>
      </c>
      <c r="H935" s="664"/>
      <c r="I935" s="664"/>
      <c r="J935" s="665" t="s">
        <v>673</v>
      </c>
      <c r="K935" s="917"/>
      <c r="L935" s="915" t="s">
        <v>3065</v>
      </c>
      <c r="M935" s="2365"/>
      <c r="O935" s="887"/>
    </row>
    <row r="936" spans="2:15" s="886" customFormat="1" ht="13.5" x14ac:dyDescent="0.4">
      <c r="B936" s="641">
        <f t="shared" si="14"/>
        <v>932</v>
      </c>
      <c r="C936" s="771"/>
      <c r="D936" s="650"/>
      <c r="E936" s="661"/>
      <c r="F936" s="2275"/>
      <c r="G936" s="664" t="s">
        <v>667</v>
      </c>
      <c r="H936" s="664"/>
      <c r="I936" s="664"/>
      <c r="J936" s="665" t="s">
        <v>3972</v>
      </c>
      <c r="K936" s="917"/>
      <c r="L936" s="915" t="s">
        <v>3216</v>
      </c>
      <c r="M936" s="2365"/>
      <c r="O936" s="887"/>
    </row>
    <row r="937" spans="2:15" s="886" customFormat="1" ht="13.5" x14ac:dyDescent="0.4">
      <c r="B937" s="641">
        <f t="shared" si="14"/>
        <v>933</v>
      </c>
      <c r="C937" s="771"/>
      <c r="D937" s="772"/>
      <c r="E937" s="661"/>
      <c r="F937" s="2275"/>
      <c r="G937" s="751" t="s">
        <v>674</v>
      </c>
      <c r="H937" s="664" t="s">
        <v>3973</v>
      </c>
      <c r="I937" s="664"/>
      <c r="J937" s="665" t="s">
        <v>2843</v>
      </c>
      <c r="K937" s="917"/>
      <c r="L937" s="915" t="s">
        <v>3065</v>
      </c>
      <c r="M937" s="2365"/>
      <c r="O937" s="887"/>
    </row>
    <row r="938" spans="2:15" s="886" customFormat="1" ht="13.5" x14ac:dyDescent="0.4">
      <c r="B938" s="641">
        <f t="shared" si="14"/>
        <v>934</v>
      </c>
      <c r="C938" s="771"/>
      <c r="D938" s="772"/>
      <c r="E938" s="661"/>
      <c r="F938" s="2275"/>
      <c r="G938" s="766" t="s">
        <v>3974</v>
      </c>
      <c r="H938" s="664" t="s">
        <v>3975</v>
      </c>
      <c r="I938" s="664"/>
      <c r="J938" s="665" t="s">
        <v>2802</v>
      </c>
      <c r="K938" s="917"/>
      <c r="L938" s="915" t="s">
        <v>3933</v>
      </c>
      <c r="M938" s="2365"/>
      <c r="O938" s="887"/>
    </row>
    <row r="939" spans="2:15" s="886" customFormat="1" ht="13.5" x14ac:dyDescent="0.4">
      <c r="B939" s="641">
        <f t="shared" si="14"/>
        <v>935</v>
      </c>
      <c r="C939" s="771"/>
      <c r="D939" s="650"/>
      <c r="E939" s="661"/>
      <c r="F939" s="2275"/>
      <c r="G939" s="766" t="s">
        <v>3976</v>
      </c>
      <c r="H939" s="691" t="s">
        <v>3938</v>
      </c>
      <c r="I939" s="664"/>
      <c r="J939" s="665" t="s">
        <v>2843</v>
      </c>
      <c r="K939" s="917"/>
      <c r="L939" s="915" t="s">
        <v>3065</v>
      </c>
      <c r="M939" s="2365"/>
      <c r="O939" s="887"/>
    </row>
    <row r="940" spans="2:15" s="886" customFormat="1" ht="13.5" x14ac:dyDescent="0.4">
      <c r="B940" s="641">
        <f t="shared" si="14"/>
        <v>936</v>
      </c>
      <c r="C940" s="771"/>
      <c r="D940" s="650"/>
      <c r="E940" s="661"/>
      <c r="F940" s="2275"/>
      <c r="G940" s="664" t="s">
        <v>2921</v>
      </c>
      <c r="H940" s="664"/>
      <c r="I940" s="664"/>
      <c r="J940" s="665" t="s">
        <v>2802</v>
      </c>
      <c r="K940" s="920"/>
      <c r="L940" s="915" t="s">
        <v>3065</v>
      </c>
      <c r="M940" s="2367"/>
      <c r="O940" s="887"/>
    </row>
    <row r="941" spans="2:15" s="886" customFormat="1" ht="27" x14ac:dyDescent="0.4">
      <c r="B941" s="641">
        <f t="shared" si="14"/>
        <v>937</v>
      </c>
      <c r="C941" s="779"/>
      <c r="D941" s="643"/>
      <c r="E941" s="671"/>
      <c r="F941" s="780" t="s">
        <v>462</v>
      </c>
      <c r="G941" s="674"/>
      <c r="H941" s="674"/>
      <c r="I941" s="674"/>
      <c r="J941" s="692" t="s">
        <v>3977</v>
      </c>
      <c r="K941" s="920"/>
      <c r="L941" s="950" t="s">
        <v>3065</v>
      </c>
      <c r="M941" s="2366" t="s">
        <v>423</v>
      </c>
      <c r="O941" s="887"/>
    </row>
    <row r="942" spans="2:15" s="624" customFormat="1" ht="13.5" x14ac:dyDescent="0.4">
      <c r="B942" s="641">
        <f t="shared" si="14"/>
        <v>938</v>
      </c>
      <c r="C942" s="795" t="s">
        <v>3978</v>
      </c>
      <c r="D942" s="2212"/>
      <c r="E942" s="2039"/>
      <c r="F942" s="1934"/>
      <c r="G942" s="1934"/>
      <c r="H942" s="1934"/>
      <c r="I942" s="1934"/>
      <c r="J942" s="725" t="s">
        <v>3065</v>
      </c>
      <c r="K942" s="705" t="s">
        <v>417</v>
      </c>
      <c r="L942" s="699" t="s">
        <v>3065</v>
      </c>
      <c r="M942" s="1042"/>
      <c r="O942" s="1932"/>
    </row>
    <row r="943" spans="2:15" s="886" customFormat="1" ht="13.5" x14ac:dyDescent="0.4">
      <c r="B943" s="641">
        <f t="shared" si="14"/>
        <v>939</v>
      </c>
      <c r="C943" s="771"/>
      <c r="D943" s="650"/>
      <c r="E943" s="661"/>
      <c r="F943" s="655" t="s">
        <v>424</v>
      </c>
      <c r="G943" s="655"/>
      <c r="H943" s="655"/>
      <c r="I943" s="655"/>
      <c r="J943" s="656" t="s">
        <v>560</v>
      </c>
      <c r="K943" s="933"/>
      <c r="L943" s="915" t="s">
        <v>3065</v>
      </c>
      <c r="M943" s="2364"/>
      <c r="O943" s="887"/>
    </row>
    <row r="944" spans="2:15" s="886" customFormat="1" ht="13.5" x14ac:dyDescent="0.4">
      <c r="B944" s="641">
        <f t="shared" si="14"/>
        <v>940</v>
      </c>
      <c r="C944" s="771"/>
      <c r="D944" s="650"/>
      <c r="E944" s="661"/>
      <c r="F944" s="664" t="s">
        <v>660</v>
      </c>
      <c r="G944" s="664"/>
      <c r="H944" s="664"/>
      <c r="I944" s="664"/>
      <c r="J944" s="665" t="s">
        <v>3979</v>
      </c>
      <c r="K944" s="917"/>
      <c r="L944" s="884" t="s">
        <v>425</v>
      </c>
      <c r="M944" s="898"/>
      <c r="O944" s="887"/>
    </row>
    <row r="945" spans="2:15" s="886" customFormat="1" ht="13.5" x14ac:dyDescent="0.4">
      <c r="B945" s="641">
        <f t="shared" si="14"/>
        <v>941</v>
      </c>
      <c r="C945" s="771"/>
      <c r="D945" s="1932"/>
      <c r="E945" s="661"/>
      <c r="F945" s="662" t="s">
        <v>422</v>
      </c>
      <c r="G945" s="691" t="s">
        <v>3980</v>
      </c>
      <c r="H945" s="664"/>
      <c r="I945" s="664"/>
      <c r="J945" s="665" t="s">
        <v>3981</v>
      </c>
      <c r="K945" s="917"/>
      <c r="L945" s="884" t="s">
        <v>3692</v>
      </c>
      <c r="M945" s="898"/>
      <c r="O945" s="887"/>
    </row>
    <row r="946" spans="2:15" s="886" customFormat="1" ht="13.5" x14ac:dyDescent="0.4">
      <c r="B946" s="641">
        <f t="shared" si="14"/>
        <v>942</v>
      </c>
      <c r="C946" s="771"/>
      <c r="D946" s="1932"/>
      <c r="E946" s="661"/>
      <c r="F946" s="689" t="s">
        <v>864</v>
      </c>
      <c r="G946" s="752"/>
      <c r="H946" s="664" t="s">
        <v>3982</v>
      </c>
      <c r="I946" s="664"/>
      <c r="J946" s="665" t="s">
        <v>3983</v>
      </c>
      <c r="K946" s="917"/>
      <c r="L946" s="915" t="s">
        <v>3984</v>
      </c>
      <c r="M946" s="898"/>
      <c r="O946" s="887"/>
    </row>
    <row r="947" spans="2:15" s="886" customFormat="1" ht="13.5" x14ac:dyDescent="0.4">
      <c r="B947" s="641">
        <f t="shared" si="14"/>
        <v>943</v>
      </c>
      <c r="C947" s="771"/>
      <c r="D947" s="650"/>
      <c r="E947" s="661"/>
      <c r="F947" s="2279"/>
      <c r="G947" s="690" t="s">
        <v>3985</v>
      </c>
      <c r="H947" s="664"/>
      <c r="I947" s="664"/>
      <c r="J947" s="665" t="s">
        <v>3986</v>
      </c>
      <c r="K947" s="917" t="s">
        <v>3987</v>
      </c>
      <c r="L947" s="915" t="s">
        <v>417</v>
      </c>
      <c r="M947" s="2370"/>
      <c r="O947" s="887"/>
    </row>
    <row r="948" spans="2:15" s="886" customFormat="1" ht="13.5" x14ac:dyDescent="0.4">
      <c r="B948" s="641">
        <f t="shared" si="14"/>
        <v>944</v>
      </c>
      <c r="C948" s="771"/>
      <c r="D948" s="650"/>
      <c r="E948" s="661"/>
      <c r="F948" s="689"/>
      <c r="G948" s="664" t="s">
        <v>3770</v>
      </c>
      <c r="H948" s="664"/>
      <c r="I948" s="664"/>
      <c r="J948" s="665" t="s">
        <v>3988</v>
      </c>
      <c r="K948" s="917"/>
      <c r="L948" s="884" t="s">
        <v>3264</v>
      </c>
      <c r="M948" s="898"/>
      <c r="O948" s="887"/>
    </row>
    <row r="949" spans="2:15" s="886" customFormat="1" ht="15.75" x14ac:dyDescent="0.4">
      <c r="B949" s="641">
        <f t="shared" si="14"/>
        <v>945</v>
      </c>
      <c r="C949" s="771"/>
      <c r="D949" s="650"/>
      <c r="E949" s="661"/>
      <c r="F949" s="689"/>
      <c r="G949" s="664" t="s">
        <v>3989</v>
      </c>
      <c r="H949" s="664"/>
      <c r="I949" s="664"/>
      <c r="J949" s="665" t="s">
        <v>3864</v>
      </c>
      <c r="K949" s="917"/>
      <c r="L949" s="884" t="s">
        <v>3865</v>
      </c>
      <c r="M949" s="898"/>
      <c r="O949" s="887"/>
    </row>
    <row r="950" spans="2:15" s="886" customFormat="1" ht="13.5" x14ac:dyDescent="0.4">
      <c r="B950" s="641">
        <f t="shared" si="14"/>
        <v>946</v>
      </c>
      <c r="C950" s="771"/>
      <c r="D950" s="772"/>
      <c r="E950" s="661"/>
      <c r="F950" s="689"/>
      <c r="G950" s="664" t="s">
        <v>3321</v>
      </c>
      <c r="H950" s="716"/>
      <c r="I950" s="664"/>
      <c r="J950" s="692" t="s">
        <v>2979</v>
      </c>
      <c r="K950" s="920" t="s">
        <v>2979</v>
      </c>
      <c r="L950" s="915" t="s">
        <v>3158</v>
      </c>
      <c r="M950" s="2365"/>
      <c r="O950" s="887"/>
    </row>
    <row r="951" spans="2:15" s="886" customFormat="1" ht="13.5" x14ac:dyDescent="0.4">
      <c r="B951" s="641">
        <f t="shared" si="14"/>
        <v>947</v>
      </c>
      <c r="C951" s="771"/>
      <c r="D951" s="772"/>
      <c r="E951" s="661"/>
      <c r="F951" s="689"/>
      <c r="G951" s="664" t="s">
        <v>3990</v>
      </c>
      <c r="H951" s="716"/>
      <c r="I951" s="664"/>
      <c r="J951" s="692" t="s">
        <v>3991</v>
      </c>
      <c r="K951" s="920"/>
      <c r="L951" s="915" t="s">
        <v>3065</v>
      </c>
      <c r="M951" s="2365"/>
      <c r="O951" s="887"/>
    </row>
    <row r="952" spans="2:15" s="886" customFormat="1" ht="13.5" x14ac:dyDescent="0.4">
      <c r="B952" s="641">
        <f t="shared" si="14"/>
        <v>948</v>
      </c>
      <c r="C952" s="771"/>
      <c r="D952" s="772"/>
      <c r="E952" s="661"/>
      <c r="F952" s="689"/>
      <c r="G952" s="664" t="s">
        <v>3992</v>
      </c>
      <c r="H952" s="716"/>
      <c r="I952" s="664"/>
      <c r="J952" s="692" t="s">
        <v>3993</v>
      </c>
      <c r="K952" s="920"/>
      <c r="L952" s="915" t="s">
        <v>3065</v>
      </c>
      <c r="M952" s="2365"/>
      <c r="O952" s="887"/>
    </row>
    <row r="953" spans="2:15" s="886" customFormat="1" ht="13.5" x14ac:dyDescent="0.4">
      <c r="B953" s="641">
        <f t="shared" si="14"/>
        <v>949</v>
      </c>
      <c r="C953" s="771"/>
      <c r="D953" s="772"/>
      <c r="E953" s="661"/>
      <c r="F953" s="689"/>
      <c r="G953" s="751" t="s">
        <v>3994</v>
      </c>
      <c r="H953" s="716" t="s">
        <v>3995</v>
      </c>
      <c r="I953" s="664"/>
      <c r="J953" s="692" t="s">
        <v>3304</v>
      </c>
      <c r="K953" s="920"/>
      <c r="L953" s="915" t="s">
        <v>3065</v>
      </c>
      <c r="M953" s="2365"/>
      <c r="O953" s="887"/>
    </row>
    <row r="954" spans="2:15" s="886" customFormat="1" ht="13.5" x14ac:dyDescent="0.4">
      <c r="B954" s="641">
        <f t="shared" si="14"/>
        <v>950</v>
      </c>
      <c r="C954" s="771"/>
      <c r="D954" s="772"/>
      <c r="E954" s="661"/>
      <c r="F954" s="689"/>
      <c r="G954" s="766"/>
      <c r="H954" s="716" t="s">
        <v>3996</v>
      </c>
      <c r="I954" s="664"/>
      <c r="J954" s="692" t="s">
        <v>2753</v>
      </c>
      <c r="K954" s="920"/>
      <c r="L954" s="915" t="s">
        <v>3065</v>
      </c>
      <c r="M954" s="2365"/>
      <c r="O954" s="887"/>
    </row>
    <row r="955" spans="2:15" s="886" customFormat="1" ht="13.5" x14ac:dyDescent="0.4">
      <c r="B955" s="641">
        <f t="shared" si="14"/>
        <v>951</v>
      </c>
      <c r="C955" s="771"/>
      <c r="D955" s="772"/>
      <c r="E955" s="661"/>
      <c r="F955" s="689"/>
      <c r="G955" s="752"/>
      <c r="H955" s="716" t="s">
        <v>3340</v>
      </c>
      <c r="I955" s="664"/>
      <c r="J955" s="692" t="s">
        <v>2753</v>
      </c>
      <c r="K955" s="920"/>
      <c r="L955" s="915" t="s">
        <v>3065</v>
      </c>
      <c r="M955" s="2365"/>
      <c r="O955" s="887"/>
    </row>
    <row r="956" spans="2:15" s="886" customFormat="1" ht="13.5" x14ac:dyDescent="0.4">
      <c r="B956" s="641">
        <f t="shared" si="14"/>
        <v>952</v>
      </c>
      <c r="C956" s="771"/>
      <c r="D956" s="650"/>
      <c r="E956" s="661"/>
      <c r="F956" s="669"/>
      <c r="G956" s="664" t="s">
        <v>3606</v>
      </c>
      <c r="H956" s="664"/>
      <c r="I956" s="664"/>
      <c r="J956" s="692" t="s">
        <v>3067</v>
      </c>
      <c r="K956" s="917"/>
      <c r="L956" s="915" t="s">
        <v>3065</v>
      </c>
      <c r="M956" s="2365"/>
      <c r="O956" s="887"/>
    </row>
    <row r="957" spans="2:15" s="886" customFormat="1" ht="27" x14ac:dyDescent="0.4">
      <c r="B957" s="641">
        <f t="shared" si="14"/>
        <v>953</v>
      </c>
      <c r="C957" s="779"/>
      <c r="D957" s="643"/>
      <c r="E957" s="671"/>
      <c r="F957" s="780" t="s">
        <v>462</v>
      </c>
      <c r="G957" s="674"/>
      <c r="H957" s="674"/>
      <c r="I957" s="674"/>
      <c r="J957" s="692" t="s">
        <v>3997</v>
      </c>
      <c r="K957" s="920"/>
      <c r="L957" s="915" t="s">
        <v>3065</v>
      </c>
      <c r="M957" s="2371" t="s">
        <v>423</v>
      </c>
      <c r="O957" s="887"/>
    </row>
    <row r="958" spans="2:15" s="624" customFormat="1" ht="13.5" x14ac:dyDescent="0.4">
      <c r="B958" s="641">
        <f t="shared" si="14"/>
        <v>954</v>
      </c>
      <c r="C958" s="795" t="s">
        <v>3998</v>
      </c>
      <c r="D958" s="2212"/>
      <c r="E958" s="2039"/>
      <c r="F958" s="1934"/>
      <c r="G958" s="1934"/>
      <c r="H958" s="1934"/>
      <c r="I958" s="1934"/>
      <c r="J958" s="725" t="s">
        <v>3065</v>
      </c>
      <c r="K958" s="705" t="s">
        <v>417</v>
      </c>
      <c r="L958" s="699" t="s">
        <v>3065</v>
      </c>
      <c r="M958" s="1042"/>
      <c r="O958" s="1932"/>
    </row>
    <row r="959" spans="2:15" s="886" customFormat="1" ht="13.5" x14ac:dyDescent="0.4">
      <c r="B959" s="641">
        <f t="shared" si="14"/>
        <v>955</v>
      </c>
      <c r="C959" s="771"/>
      <c r="D959" s="650"/>
      <c r="E959" s="661"/>
      <c r="F959" s="655" t="s">
        <v>424</v>
      </c>
      <c r="G959" s="655"/>
      <c r="H959" s="655"/>
      <c r="I959" s="655"/>
      <c r="J959" s="656" t="s">
        <v>3999</v>
      </c>
      <c r="K959" s="933"/>
      <c r="L959" s="915" t="s">
        <v>3065</v>
      </c>
      <c r="M959" s="2364"/>
      <c r="O959" s="887"/>
    </row>
    <row r="960" spans="2:15" s="886" customFormat="1" ht="13.5" x14ac:dyDescent="0.4">
      <c r="B960" s="641">
        <f t="shared" si="14"/>
        <v>956</v>
      </c>
      <c r="C960" s="771"/>
      <c r="D960" s="650"/>
      <c r="E960" s="661"/>
      <c r="F960" s="664" t="s">
        <v>660</v>
      </c>
      <c r="G960" s="664"/>
      <c r="H960" s="664"/>
      <c r="I960" s="664"/>
      <c r="J960" s="665" t="s">
        <v>4000</v>
      </c>
      <c r="K960" s="917"/>
      <c r="L960" s="884" t="s">
        <v>609</v>
      </c>
      <c r="M960" s="898"/>
      <c r="O960" s="887"/>
    </row>
    <row r="961" spans="2:15" s="886" customFormat="1" ht="13.5" x14ac:dyDescent="0.4">
      <c r="B961" s="641">
        <f t="shared" si="14"/>
        <v>957</v>
      </c>
      <c r="C961" s="771"/>
      <c r="D961" s="1932"/>
      <c r="E961" s="661"/>
      <c r="F961" s="662" t="s">
        <v>422</v>
      </c>
      <c r="G961" s="664" t="s">
        <v>4001</v>
      </c>
      <c r="H961" s="664"/>
      <c r="I961" s="664"/>
      <c r="J961" s="665" t="s">
        <v>675</v>
      </c>
      <c r="K961" s="917"/>
      <c r="L961" s="884" t="s">
        <v>670</v>
      </c>
      <c r="M961" s="898"/>
      <c r="O961" s="887"/>
    </row>
    <row r="962" spans="2:15" s="886" customFormat="1" ht="13.5" customHeight="1" x14ac:dyDescent="0.4">
      <c r="B962" s="641">
        <f t="shared" si="14"/>
        <v>958</v>
      </c>
      <c r="C962" s="771"/>
      <c r="D962" s="650"/>
      <c r="E962" s="661"/>
      <c r="F962" s="2279" t="s">
        <v>3962</v>
      </c>
      <c r="G962" s="740" t="s">
        <v>4002</v>
      </c>
      <c r="H962" s="691"/>
      <c r="I962" s="756"/>
      <c r="J962" s="665" t="s">
        <v>3067</v>
      </c>
      <c r="K962" s="917"/>
      <c r="L962" s="915" t="s">
        <v>3158</v>
      </c>
      <c r="M962" s="898"/>
      <c r="O962" s="887"/>
    </row>
    <row r="963" spans="2:15" s="886" customFormat="1" ht="13.5" customHeight="1" x14ac:dyDescent="0.4">
      <c r="B963" s="641">
        <f t="shared" si="14"/>
        <v>959</v>
      </c>
      <c r="C963" s="771"/>
      <c r="D963" s="650"/>
      <c r="E963" s="661"/>
      <c r="F963" s="1088"/>
      <c r="G963" s="743"/>
      <c r="H963" s="680"/>
      <c r="I963" s="757"/>
      <c r="J963" s="692" t="s">
        <v>4003</v>
      </c>
      <c r="K963" s="920"/>
      <c r="L963" s="915" t="s">
        <v>3134</v>
      </c>
      <c r="M963" s="922"/>
      <c r="O963" s="887"/>
    </row>
    <row r="964" spans="2:15" s="886" customFormat="1" ht="13.5" x14ac:dyDescent="0.4">
      <c r="B964" s="641">
        <f t="shared" si="14"/>
        <v>960</v>
      </c>
      <c r="C964" s="779"/>
      <c r="D964" s="643"/>
      <c r="E964" s="671"/>
      <c r="F964" s="780" t="s">
        <v>462</v>
      </c>
      <c r="G964" s="674"/>
      <c r="H964" s="674"/>
      <c r="I964" s="674"/>
      <c r="J964" s="692" t="s">
        <v>4004</v>
      </c>
      <c r="K964" s="920"/>
      <c r="L964" s="915" t="s">
        <v>3065</v>
      </c>
      <c r="M964" s="2371" t="s">
        <v>423</v>
      </c>
      <c r="O964" s="887"/>
    </row>
    <row r="965" spans="2:15" s="624" customFormat="1" ht="13.5" x14ac:dyDescent="0.4">
      <c r="B965" s="641">
        <f t="shared" si="14"/>
        <v>961</v>
      </c>
      <c r="C965" s="795" t="s">
        <v>4005</v>
      </c>
      <c r="D965" s="2212"/>
      <c r="E965" s="2039"/>
      <c r="F965" s="1934"/>
      <c r="G965" s="1934"/>
      <c r="H965" s="1934"/>
      <c r="I965" s="1934"/>
      <c r="J965" s="725" t="s">
        <v>3841</v>
      </c>
      <c r="K965" s="705" t="s">
        <v>417</v>
      </c>
      <c r="L965" s="699" t="s">
        <v>3158</v>
      </c>
      <c r="M965" s="695"/>
      <c r="O965" s="1932"/>
    </row>
    <row r="966" spans="2:15" s="886" customFormat="1" ht="13.5" x14ac:dyDescent="0.4">
      <c r="B966" s="641">
        <f t="shared" si="14"/>
        <v>962</v>
      </c>
      <c r="C966" s="771"/>
      <c r="D966" s="650"/>
      <c r="E966" s="661"/>
      <c r="F966" s="985" t="s">
        <v>424</v>
      </c>
      <c r="G966" s="655"/>
      <c r="H966" s="655"/>
      <c r="I966" s="655"/>
      <c r="J966" s="728" t="s">
        <v>2490</v>
      </c>
      <c r="K966" s="966"/>
      <c r="L966" s="915" t="s">
        <v>3841</v>
      </c>
      <c r="M966" s="905"/>
      <c r="O966" s="887"/>
    </row>
    <row r="967" spans="2:15" s="886" customFormat="1" ht="13.5" x14ac:dyDescent="0.4">
      <c r="B967" s="641">
        <f t="shared" ref="B967:B1030" si="15">B966+1</f>
        <v>963</v>
      </c>
      <c r="C967" s="771"/>
      <c r="D967" s="650"/>
      <c r="E967" s="661"/>
      <c r="F967" s="664" t="s">
        <v>660</v>
      </c>
      <c r="G967" s="664"/>
      <c r="H967" s="664"/>
      <c r="I967" s="664"/>
      <c r="J967" s="665" t="s">
        <v>3627</v>
      </c>
      <c r="K967" s="917"/>
      <c r="L967" s="884" t="s">
        <v>425</v>
      </c>
      <c r="M967" s="898"/>
      <c r="O967" s="887"/>
    </row>
    <row r="968" spans="2:15" s="886" customFormat="1" ht="13.5" x14ac:dyDescent="0.4">
      <c r="B968" s="641">
        <f t="shared" si="15"/>
        <v>964</v>
      </c>
      <c r="C968" s="771"/>
      <c r="D968" s="1932"/>
      <c r="E968" s="661"/>
      <c r="F968" s="662" t="s">
        <v>422</v>
      </c>
      <c r="G968" s="664" t="s">
        <v>676</v>
      </c>
      <c r="H968" s="664"/>
      <c r="I968" s="664"/>
      <c r="J968" s="665" t="s">
        <v>4006</v>
      </c>
      <c r="K968" s="917"/>
      <c r="L968" s="915" t="s">
        <v>425</v>
      </c>
      <c r="M968" s="898"/>
      <c r="O968" s="887"/>
    </row>
    <row r="969" spans="2:15" s="886" customFormat="1" ht="13.5" x14ac:dyDescent="0.4">
      <c r="B969" s="641">
        <f t="shared" si="15"/>
        <v>965</v>
      </c>
      <c r="C969" s="771"/>
      <c r="D969" s="650"/>
      <c r="E969" s="661"/>
      <c r="F969" s="689" t="s">
        <v>3020</v>
      </c>
      <c r="G969" s="664" t="s">
        <v>677</v>
      </c>
      <c r="H969" s="664"/>
      <c r="I969" s="664"/>
      <c r="J969" s="665" t="s">
        <v>4007</v>
      </c>
      <c r="K969" s="917"/>
      <c r="L969" s="915" t="s">
        <v>2914</v>
      </c>
      <c r="M969" s="898"/>
      <c r="O969" s="887"/>
    </row>
    <row r="970" spans="2:15" s="886" customFormat="1" ht="13.5" x14ac:dyDescent="0.4">
      <c r="B970" s="641">
        <f t="shared" si="15"/>
        <v>966</v>
      </c>
      <c r="C970" s="771"/>
      <c r="D970" s="650"/>
      <c r="E970" s="661"/>
      <c r="F970" s="689"/>
      <c r="G970" s="751" t="s">
        <v>4008</v>
      </c>
      <c r="H970" s="691" t="s">
        <v>4009</v>
      </c>
      <c r="I970" s="691"/>
      <c r="J970" s="665" t="s">
        <v>4010</v>
      </c>
      <c r="K970" s="917"/>
      <c r="L970" s="915" t="s">
        <v>3216</v>
      </c>
      <c r="M970" s="898"/>
      <c r="O970" s="887"/>
    </row>
    <row r="971" spans="2:15" s="886" customFormat="1" ht="13.5" x14ac:dyDescent="0.4">
      <c r="B971" s="641">
        <f t="shared" si="15"/>
        <v>967</v>
      </c>
      <c r="C971" s="771"/>
      <c r="D971" s="650"/>
      <c r="E971" s="661"/>
      <c r="F971" s="689"/>
      <c r="G971" s="766"/>
      <c r="H971" s="746"/>
      <c r="I971" s="757"/>
      <c r="J971" s="665" t="s">
        <v>4011</v>
      </c>
      <c r="K971" s="917"/>
      <c r="L971" s="915" t="s">
        <v>2854</v>
      </c>
      <c r="M971" s="898"/>
      <c r="O971" s="887"/>
    </row>
    <row r="972" spans="2:15" s="886" customFormat="1" ht="13.5" x14ac:dyDescent="0.4">
      <c r="B972" s="641">
        <f t="shared" si="15"/>
        <v>968</v>
      </c>
      <c r="C972" s="771"/>
      <c r="D972" s="650"/>
      <c r="E972" s="661"/>
      <c r="F972" s="689"/>
      <c r="G972" s="766"/>
      <c r="H972" s="691" t="s">
        <v>4012</v>
      </c>
      <c r="I972" s="691"/>
      <c r="J972" s="665" t="s">
        <v>4013</v>
      </c>
      <c r="K972" s="917"/>
      <c r="L972" s="915" t="s">
        <v>3216</v>
      </c>
      <c r="M972" s="898"/>
      <c r="O972" s="887"/>
    </row>
    <row r="973" spans="2:15" s="886" customFormat="1" ht="13.5" x14ac:dyDescent="0.4">
      <c r="B973" s="641">
        <f t="shared" si="15"/>
        <v>969</v>
      </c>
      <c r="C973" s="771"/>
      <c r="D973" s="650"/>
      <c r="E973" s="661"/>
      <c r="F973" s="689"/>
      <c r="G973" s="752"/>
      <c r="H973" s="746"/>
      <c r="I973" s="757"/>
      <c r="J973" s="665" t="s">
        <v>4011</v>
      </c>
      <c r="K973" s="917"/>
      <c r="L973" s="915" t="s">
        <v>2854</v>
      </c>
      <c r="M973" s="898"/>
      <c r="O973" s="887"/>
    </row>
    <row r="974" spans="2:15" s="886" customFormat="1" ht="13.5" x14ac:dyDescent="0.4">
      <c r="B974" s="641">
        <f t="shared" si="15"/>
        <v>970</v>
      </c>
      <c r="C974" s="771"/>
      <c r="D974" s="650"/>
      <c r="E974" s="661"/>
      <c r="F974" s="689"/>
      <c r="G974" s="664" t="s">
        <v>678</v>
      </c>
      <c r="H974" s="664"/>
      <c r="I974" s="664"/>
      <c r="J974" s="665" t="s">
        <v>2910</v>
      </c>
      <c r="K974" s="917"/>
      <c r="L974" s="884" t="s">
        <v>2914</v>
      </c>
      <c r="M974" s="898"/>
      <c r="O974" s="887"/>
    </row>
    <row r="975" spans="2:15" s="886" customFormat="1" ht="13.5" x14ac:dyDescent="0.4">
      <c r="B975" s="641">
        <f t="shared" si="15"/>
        <v>971</v>
      </c>
      <c r="C975" s="771"/>
      <c r="D975" s="650"/>
      <c r="E975" s="661"/>
      <c r="F975" s="689"/>
      <c r="G975" s="664" t="s">
        <v>4014</v>
      </c>
      <c r="H975" s="664"/>
      <c r="I975" s="664"/>
      <c r="J975" s="665" t="s">
        <v>2927</v>
      </c>
      <c r="K975" s="917"/>
      <c r="L975" s="884" t="s">
        <v>2942</v>
      </c>
      <c r="M975" s="898"/>
      <c r="O975" s="887"/>
    </row>
    <row r="976" spans="2:15" s="886" customFormat="1" ht="13.5" x14ac:dyDescent="0.4">
      <c r="B976" s="641">
        <f t="shared" si="15"/>
        <v>972</v>
      </c>
      <c r="C976" s="771"/>
      <c r="D976" s="650"/>
      <c r="E976" s="661"/>
      <c r="F976" s="689"/>
      <c r="G976" s="664" t="s">
        <v>679</v>
      </c>
      <c r="H976" s="664"/>
      <c r="I976" s="664"/>
      <c r="J976" s="665" t="s">
        <v>3272</v>
      </c>
      <c r="K976" s="917"/>
      <c r="L976" s="884" t="s">
        <v>4015</v>
      </c>
      <c r="M976" s="898"/>
      <c r="O976" s="887"/>
    </row>
    <row r="977" spans="2:15" s="886" customFormat="1" ht="27" x14ac:dyDescent="0.4">
      <c r="B977" s="641">
        <f t="shared" si="15"/>
        <v>973</v>
      </c>
      <c r="C977" s="779"/>
      <c r="D977" s="643"/>
      <c r="E977" s="671"/>
      <c r="F977" s="780" t="s">
        <v>462</v>
      </c>
      <c r="G977" s="674"/>
      <c r="H977" s="674"/>
      <c r="I977" s="674"/>
      <c r="J977" s="675" t="s">
        <v>4016</v>
      </c>
      <c r="K977" s="962"/>
      <c r="L977" s="915" t="s">
        <v>3065</v>
      </c>
      <c r="M977" s="2371" t="s">
        <v>423</v>
      </c>
      <c r="O977" s="887"/>
    </row>
    <row r="978" spans="2:15" s="624" customFormat="1" ht="13.5" x14ac:dyDescent="0.4">
      <c r="B978" s="641">
        <f t="shared" si="15"/>
        <v>974</v>
      </c>
      <c r="C978" s="795" t="s">
        <v>680</v>
      </c>
      <c r="D978" s="2039"/>
      <c r="E978" s="2039"/>
      <c r="F978" s="1934"/>
      <c r="G978" s="1934"/>
      <c r="H978" s="1934"/>
      <c r="I978" s="1934"/>
      <c r="J978" s="725" t="s">
        <v>3065</v>
      </c>
      <c r="K978" s="705" t="s">
        <v>417</v>
      </c>
      <c r="L978" s="699" t="s">
        <v>3841</v>
      </c>
      <c r="M978" s="695"/>
      <c r="O978" s="1932"/>
    </row>
    <row r="979" spans="2:15" s="624" customFormat="1" ht="13.5" x14ac:dyDescent="0.4">
      <c r="B979" s="641">
        <f t="shared" si="15"/>
        <v>975</v>
      </c>
      <c r="C979" s="795" t="s">
        <v>4017</v>
      </c>
      <c r="D979" s="2212"/>
      <c r="E979" s="2039"/>
      <c r="F979" s="1934"/>
      <c r="G979" s="1934"/>
      <c r="H979" s="1934"/>
      <c r="I979" s="1934"/>
      <c r="J979" s="704" t="s">
        <v>3065</v>
      </c>
      <c r="K979" s="705" t="s">
        <v>417</v>
      </c>
      <c r="L979" s="651" t="s">
        <v>3065</v>
      </c>
      <c r="M979" s="730"/>
      <c r="O979" s="1932"/>
    </row>
    <row r="980" spans="2:15" s="886" customFormat="1" ht="13.5" x14ac:dyDescent="0.4">
      <c r="B980" s="641">
        <f t="shared" si="15"/>
        <v>976</v>
      </c>
      <c r="C980" s="874"/>
      <c r="D980" s="650"/>
      <c r="E980" s="661"/>
      <c r="F980" s="655" t="s">
        <v>424</v>
      </c>
      <c r="G980" s="655"/>
      <c r="H980" s="655"/>
      <c r="I980" s="655"/>
      <c r="J980" s="656" t="s">
        <v>2843</v>
      </c>
      <c r="K980" s="933"/>
      <c r="L980" s="889" t="s">
        <v>3065</v>
      </c>
      <c r="M980" s="896"/>
      <c r="O980" s="887"/>
    </row>
    <row r="981" spans="2:15" s="886" customFormat="1" ht="13.5" x14ac:dyDescent="0.4">
      <c r="B981" s="641">
        <f t="shared" si="15"/>
        <v>977</v>
      </c>
      <c r="C981" s="874"/>
      <c r="D981" s="650"/>
      <c r="E981" s="661"/>
      <c r="F981" s="664" t="s">
        <v>660</v>
      </c>
      <c r="G981" s="664"/>
      <c r="H981" s="664"/>
      <c r="I981" s="664"/>
      <c r="J981" s="665" t="s">
        <v>538</v>
      </c>
      <c r="K981" s="917"/>
      <c r="L981" s="884" t="s">
        <v>425</v>
      </c>
      <c r="M981" s="898"/>
      <c r="O981" s="887"/>
    </row>
    <row r="982" spans="2:15" s="886" customFormat="1" ht="13.5" x14ac:dyDescent="0.4">
      <c r="B982" s="641">
        <f t="shared" si="15"/>
        <v>978</v>
      </c>
      <c r="C982" s="874"/>
      <c r="D982" s="1932"/>
      <c r="E982" s="661"/>
      <c r="F982" s="982" t="s">
        <v>422</v>
      </c>
      <c r="G982" s="664" t="s">
        <v>504</v>
      </c>
      <c r="H982" s="664"/>
      <c r="I982" s="664"/>
      <c r="J982" s="665" t="s">
        <v>2843</v>
      </c>
      <c r="K982" s="917"/>
      <c r="L982" s="915" t="s">
        <v>3065</v>
      </c>
      <c r="M982" s="898"/>
      <c r="O982" s="887"/>
    </row>
    <row r="983" spans="2:15" s="886" customFormat="1" ht="13.5" x14ac:dyDescent="0.4">
      <c r="B983" s="641">
        <f t="shared" si="15"/>
        <v>979</v>
      </c>
      <c r="C983" s="874"/>
      <c r="D983" s="650"/>
      <c r="E983" s="661"/>
      <c r="F983" s="830" t="s">
        <v>4018</v>
      </c>
      <c r="G983" s="664" t="s">
        <v>681</v>
      </c>
      <c r="H983" s="664"/>
      <c r="I983" s="664"/>
      <c r="J983" s="665" t="s">
        <v>682</v>
      </c>
      <c r="K983" s="917"/>
      <c r="L983" s="915" t="s">
        <v>3216</v>
      </c>
      <c r="M983" s="898"/>
      <c r="O983" s="887"/>
    </row>
    <row r="984" spans="2:15" s="886" customFormat="1" ht="13.5" x14ac:dyDescent="0.4">
      <c r="B984" s="641">
        <f t="shared" si="15"/>
        <v>980</v>
      </c>
      <c r="C984" s="874"/>
      <c r="D984" s="650"/>
      <c r="E984" s="661"/>
      <c r="F984" s="830"/>
      <c r="G984" s="664" t="s">
        <v>505</v>
      </c>
      <c r="H984" s="664"/>
      <c r="I984" s="664"/>
      <c r="J984" s="665" t="s">
        <v>2965</v>
      </c>
      <c r="K984" s="917"/>
      <c r="L984" s="884" t="s">
        <v>4019</v>
      </c>
      <c r="M984" s="898"/>
      <c r="O984" s="887"/>
    </row>
    <row r="985" spans="2:15" s="886" customFormat="1" ht="13.5" x14ac:dyDescent="0.4">
      <c r="B985" s="641">
        <f t="shared" si="15"/>
        <v>981</v>
      </c>
      <c r="C985" s="874"/>
      <c r="D985" s="650"/>
      <c r="E985" s="661"/>
      <c r="F985" s="830"/>
      <c r="G985" s="664" t="s">
        <v>683</v>
      </c>
      <c r="H985" s="664"/>
      <c r="I985" s="664"/>
      <c r="J985" s="665" t="s">
        <v>4020</v>
      </c>
      <c r="K985" s="917"/>
      <c r="L985" s="884" t="s">
        <v>2908</v>
      </c>
      <c r="M985" s="898"/>
      <c r="O985" s="887"/>
    </row>
    <row r="986" spans="2:15" s="886" customFormat="1" ht="13.5" x14ac:dyDescent="0.4">
      <c r="B986" s="641">
        <f t="shared" si="15"/>
        <v>982</v>
      </c>
      <c r="C986" s="874"/>
      <c r="D986" s="650"/>
      <c r="E986" s="661"/>
      <c r="F986" s="830"/>
      <c r="G986" s="664" t="s">
        <v>684</v>
      </c>
      <c r="H986" s="664"/>
      <c r="I986" s="664"/>
      <c r="J986" s="665" t="s">
        <v>685</v>
      </c>
      <c r="K986" s="917"/>
      <c r="L986" s="884" t="s">
        <v>686</v>
      </c>
      <c r="M986" s="898"/>
      <c r="O986" s="887"/>
    </row>
    <row r="987" spans="2:15" s="886" customFormat="1" ht="13.5" x14ac:dyDescent="0.4">
      <c r="B987" s="641">
        <f t="shared" si="15"/>
        <v>983</v>
      </c>
      <c r="C987" s="874"/>
      <c r="D987" s="650"/>
      <c r="E987" s="661"/>
      <c r="F987" s="830"/>
      <c r="G987" s="740" t="s">
        <v>496</v>
      </c>
      <c r="H987" s="745" t="s">
        <v>4021</v>
      </c>
      <c r="I987" s="756"/>
      <c r="J987" s="665" t="s">
        <v>3010</v>
      </c>
      <c r="K987" s="917"/>
      <c r="L987" s="915" t="s">
        <v>3158</v>
      </c>
      <c r="M987" s="898"/>
      <c r="O987" s="887"/>
    </row>
    <row r="988" spans="2:15" s="886" customFormat="1" ht="13.5" x14ac:dyDescent="0.4">
      <c r="B988" s="641">
        <f t="shared" si="15"/>
        <v>984</v>
      </c>
      <c r="C988" s="874"/>
      <c r="D988" s="650"/>
      <c r="E988" s="661"/>
      <c r="F988" s="830"/>
      <c r="G988" s="742"/>
      <c r="H988" s="746"/>
      <c r="I988" s="757"/>
      <c r="J988" s="665" t="s">
        <v>4022</v>
      </c>
      <c r="K988" s="917"/>
      <c r="L988" s="915" t="s">
        <v>4023</v>
      </c>
      <c r="M988" s="898"/>
      <c r="O988" s="887"/>
    </row>
    <row r="989" spans="2:15" s="886" customFormat="1" ht="13.5" x14ac:dyDescent="0.4">
      <c r="B989" s="641">
        <f t="shared" si="15"/>
        <v>985</v>
      </c>
      <c r="C989" s="874"/>
      <c r="D989" s="650"/>
      <c r="E989" s="661"/>
      <c r="F989" s="830"/>
      <c r="G989" s="746"/>
      <c r="H989" s="663" t="s">
        <v>4024</v>
      </c>
      <c r="I989" s="741"/>
      <c r="J989" s="665" t="s">
        <v>560</v>
      </c>
      <c r="K989" s="917"/>
      <c r="L989" s="915" t="s">
        <v>3158</v>
      </c>
      <c r="M989" s="898"/>
      <c r="O989" s="887"/>
    </row>
    <row r="990" spans="2:15" s="886" customFormat="1" ht="13.5" x14ac:dyDescent="0.4">
      <c r="B990" s="641">
        <f t="shared" si="15"/>
        <v>986</v>
      </c>
      <c r="C990" s="874"/>
      <c r="D990" s="650"/>
      <c r="E990" s="661"/>
      <c r="F990" s="830"/>
      <c r="G990" s="664" t="s">
        <v>689</v>
      </c>
      <c r="H990" s="664"/>
      <c r="I990" s="664"/>
      <c r="J990" s="665" t="s">
        <v>3010</v>
      </c>
      <c r="K990" s="917"/>
      <c r="L990" s="915" t="s">
        <v>3158</v>
      </c>
      <c r="M990" s="898"/>
      <c r="O990" s="887"/>
    </row>
    <row r="991" spans="2:15" s="886" customFormat="1" ht="13.5" x14ac:dyDescent="0.4">
      <c r="B991" s="641">
        <f t="shared" si="15"/>
        <v>987</v>
      </c>
      <c r="C991" s="874"/>
      <c r="D991" s="650"/>
      <c r="E991" s="661"/>
      <c r="F991" s="830"/>
      <c r="G991" s="664" t="s">
        <v>485</v>
      </c>
      <c r="H991" s="664"/>
      <c r="I991" s="664"/>
      <c r="J991" s="665" t="s">
        <v>3053</v>
      </c>
      <c r="K991" s="883" t="s">
        <v>3053</v>
      </c>
      <c r="L991" s="915" t="s">
        <v>3065</v>
      </c>
      <c r="M991" s="898"/>
      <c r="O991" s="887"/>
    </row>
    <row r="992" spans="2:15" s="886" customFormat="1" ht="13.5" x14ac:dyDescent="0.4">
      <c r="B992" s="641">
        <f t="shared" si="15"/>
        <v>988</v>
      </c>
      <c r="C992" s="874"/>
      <c r="D992" s="650"/>
      <c r="E992" s="661"/>
      <c r="F992" s="830"/>
      <c r="G992" s="664" t="s">
        <v>3123</v>
      </c>
      <c r="H992" s="664"/>
      <c r="I992" s="664"/>
      <c r="J992" s="665" t="s">
        <v>4025</v>
      </c>
      <c r="K992" s="914"/>
      <c r="L992" s="915" t="s">
        <v>3065</v>
      </c>
      <c r="M992" s="898"/>
      <c r="O992" s="887"/>
    </row>
    <row r="993" spans="2:15" s="886" customFormat="1" ht="13.5" x14ac:dyDescent="0.4">
      <c r="B993" s="641">
        <f t="shared" si="15"/>
        <v>989</v>
      </c>
      <c r="C993" s="879"/>
      <c r="D993" s="643"/>
      <c r="E993" s="671"/>
      <c r="F993" s="780" t="s">
        <v>462</v>
      </c>
      <c r="G993" s="674"/>
      <c r="H993" s="674"/>
      <c r="I993" s="674"/>
      <c r="J993" s="675" t="s">
        <v>4026</v>
      </c>
      <c r="K993" s="962"/>
      <c r="L993" s="950" t="s">
        <v>3057</v>
      </c>
      <c r="M993" s="2371" t="s">
        <v>423</v>
      </c>
      <c r="O993" s="887"/>
    </row>
    <row r="994" spans="2:15" s="624" customFormat="1" ht="13.5" x14ac:dyDescent="0.4">
      <c r="B994" s="641">
        <f t="shared" si="15"/>
        <v>990</v>
      </c>
      <c r="C994" s="795" t="s">
        <v>4027</v>
      </c>
      <c r="D994" s="2212"/>
      <c r="E994" s="2039"/>
      <c r="F994" s="1934"/>
      <c r="G994" s="1934"/>
      <c r="H994" s="1934"/>
      <c r="I994" s="1934"/>
      <c r="J994" s="725" t="s">
        <v>3057</v>
      </c>
      <c r="K994" s="725" t="s">
        <v>417</v>
      </c>
      <c r="L994" s="699" t="s">
        <v>3057</v>
      </c>
      <c r="M994" s="695"/>
      <c r="O994" s="1932"/>
    </row>
    <row r="995" spans="2:15" s="886" customFormat="1" ht="13.5" x14ac:dyDescent="0.4">
      <c r="B995" s="641">
        <f t="shared" si="15"/>
        <v>991</v>
      </c>
      <c r="C995" s="874"/>
      <c r="D995" s="650"/>
      <c r="E995" s="661"/>
      <c r="F995" s="655" t="s">
        <v>424</v>
      </c>
      <c r="G995" s="655"/>
      <c r="H995" s="655"/>
      <c r="I995" s="655"/>
      <c r="J995" s="665" t="s">
        <v>2843</v>
      </c>
      <c r="K995" s="914"/>
      <c r="L995" s="889" t="s">
        <v>3057</v>
      </c>
      <c r="M995" s="916"/>
      <c r="O995" s="887"/>
    </row>
    <row r="996" spans="2:15" s="886" customFormat="1" ht="13.5" x14ac:dyDescent="0.4">
      <c r="B996" s="641">
        <f t="shared" si="15"/>
        <v>992</v>
      </c>
      <c r="C996" s="874"/>
      <c r="D996" s="650"/>
      <c r="E996" s="661"/>
      <c r="F996" s="664" t="s">
        <v>660</v>
      </c>
      <c r="G996" s="664"/>
      <c r="H996" s="664"/>
      <c r="I996" s="664"/>
      <c r="J996" s="665" t="s">
        <v>538</v>
      </c>
      <c r="K996" s="917"/>
      <c r="L996" s="884" t="s">
        <v>425</v>
      </c>
      <c r="M996" s="898"/>
      <c r="O996" s="887"/>
    </row>
    <row r="997" spans="2:15" s="886" customFormat="1" ht="13.5" x14ac:dyDescent="0.4">
      <c r="B997" s="641">
        <f t="shared" si="15"/>
        <v>993</v>
      </c>
      <c r="C997" s="874"/>
      <c r="D997" s="1932"/>
      <c r="E997" s="661"/>
      <c r="F997" s="982" t="s">
        <v>422</v>
      </c>
      <c r="G997" s="664" t="s">
        <v>690</v>
      </c>
      <c r="H997" s="664"/>
      <c r="I997" s="664"/>
      <c r="J997" s="665" t="s">
        <v>2965</v>
      </c>
      <c r="K997" s="917"/>
      <c r="L997" s="884" t="s">
        <v>4019</v>
      </c>
      <c r="M997" s="898"/>
      <c r="O997" s="887"/>
    </row>
    <row r="998" spans="2:15" s="886" customFormat="1" ht="13.5" x14ac:dyDescent="0.4">
      <c r="B998" s="641">
        <f t="shared" si="15"/>
        <v>994</v>
      </c>
      <c r="C998" s="874"/>
      <c r="D998" s="650"/>
      <c r="E998" s="661"/>
      <c r="F998" s="830" t="s">
        <v>2957</v>
      </c>
      <c r="G998" s="664" t="s">
        <v>691</v>
      </c>
      <c r="H998" s="664"/>
      <c r="I998" s="664"/>
      <c r="J998" s="665" t="s">
        <v>692</v>
      </c>
      <c r="K998" s="917" t="s">
        <v>688</v>
      </c>
      <c r="L998" s="915" t="s">
        <v>2854</v>
      </c>
      <c r="M998" s="898"/>
      <c r="O998" s="887"/>
    </row>
    <row r="999" spans="2:15" s="886" customFormat="1" ht="27" customHeight="1" x14ac:dyDescent="0.4">
      <c r="B999" s="641">
        <f t="shared" si="15"/>
        <v>995</v>
      </c>
      <c r="C999" s="874"/>
      <c r="D999" s="650"/>
      <c r="E999" s="661"/>
      <c r="F999" s="830"/>
      <c r="G999" s="690" t="s">
        <v>693</v>
      </c>
      <c r="H999" s="664"/>
      <c r="I999" s="664"/>
      <c r="J999" s="665" t="s">
        <v>4028</v>
      </c>
      <c r="K999" s="917"/>
      <c r="L999" s="884" t="s">
        <v>470</v>
      </c>
      <c r="M999" s="898"/>
      <c r="O999" s="887"/>
    </row>
    <row r="1000" spans="2:15" s="886" customFormat="1" ht="13.5" x14ac:dyDescent="0.4">
      <c r="B1000" s="641">
        <f t="shared" si="15"/>
        <v>996</v>
      </c>
      <c r="C1000" s="874"/>
      <c r="D1000" s="650"/>
      <c r="E1000" s="661"/>
      <c r="F1000" s="830"/>
      <c r="G1000" s="808" t="s">
        <v>496</v>
      </c>
      <c r="H1000" s="664" t="s">
        <v>440</v>
      </c>
      <c r="I1000" s="741"/>
      <c r="J1000" s="665" t="s">
        <v>3668</v>
      </c>
      <c r="K1000" s="917"/>
      <c r="L1000" s="915" t="s">
        <v>3158</v>
      </c>
      <c r="M1000" s="898"/>
      <c r="O1000" s="887"/>
    </row>
    <row r="1001" spans="2:15" s="886" customFormat="1" ht="13.5" x14ac:dyDescent="0.4">
      <c r="B1001" s="641">
        <f t="shared" si="15"/>
        <v>997</v>
      </c>
      <c r="C1001" s="874"/>
      <c r="D1001" s="650"/>
      <c r="E1001" s="661"/>
      <c r="F1001" s="830"/>
      <c r="G1001" s="841"/>
      <c r="H1001" s="751" t="s">
        <v>687</v>
      </c>
      <c r="I1001" s="741" t="s">
        <v>694</v>
      </c>
      <c r="J1001" s="665" t="s">
        <v>4029</v>
      </c>
      <c r="K1001" s="917"/>
      <c r="L1001" s="915" t="s">
        <v>3213</v>
      </c>
      <c r="M1001" s="898"/>
      <c r="O1001" s="887"/>
    </row>
    <row r="1002" spans="2:15" s="886" customFormat="1" ht="13.5" x14ac:dyDescent="0.4">
      <c r="B1002" s="641">
        <f t="shared" si="15"/>
        <v>998</v>
      </c>
      <c r="C1002" s="874"/>
      <c r="D1002" s="650"/>
      <c r="E1002" s="661"/>
      <c r="F1002" s="830"/>
      <c r="G1002" s="747"/>
      <c r="H1002" s="752"/>
      <c r="I1002" s="664" t="s">
        <v>695</v>
      </c>
      <c r="J1002" s="665" t="s">
        <v>4029</v>
      </c>
      <c r="K1002" s="917"/>
      <c r="L1002" s="915" t="s">
        <v>3213</v>
      </c>
      <c r="M1002" s="898"/>
      <c r="O1002" s="887"/>
    </row>
    <row r="1003" spans="2:15" s="886" customFormat="1" ht="13.5" x14ac:dyDescent="0.4">
      <c r="B1003" s="641">
        <f t="shared" si="15"/>
        <v>999</v>
      </c>
      <c r="C1003" s="874"/>
      <c r="D1003" s="650"/>
      <c r="E1003" s="661"/>
      <c r="F1003" s="830"/>
      <c r="G1003" s="664" t="s">
        <v>689</v>
      </c>
      <c r="H1003" s="664"/>
      <c r="I1003" s="664"/>
      <c r="J1003" s="665" t="s">
        <v>4030</v>
      </c>
      <c r="K1003" s="917"/>
      <c r="L1003" s="915" t="s">
        <v>3158</v>
      </c>
      <c r="M1003" s="898"/>
      <c r="O1003" s="887"/>
    </row>
    <row r="1004" spans="2:15" s="886" customFormat="1" ht="13.5" x14ac:dyDescent="0.4">
      <c r="B1004" s="641">
        <f t="shared" si="15"/>
        <v>1000</v>
      </c>
      <c r="C1004" s="874"/>
      <c r="D1004" s="650"/>
      <c r="E1004" s="661"/>
      <c r="F1004" s="830"/>
      <c r="G1004" s="664" t="s">
        <v>485</v>
      </c>
      <c r="H1004" s="664"/>
      <c r="I1004" s="664"/>
      <c r="J1004" s="665" t="s">
        <v>4031</v>
      </c>
      <c r="K1004" s="883" t="s">
        <v>4032</v>
      </c>
      <c r="L1004" s="915" t="s">
        <v>4033</v>
      </c>
      <c r="M1004" s="898"/>
      <c r="O1004" s="887"/>
    </row>
    <row r="1005" spans="2:15" s="886" customFormat="1" ht="13.5" x14ac:dyDescent="0.4">
      <c r="B1005" s="641">
        <f t="shared" si="15"/>
        <v>1001</v>
      </c>
      <c r="C1005" s="874"/>
      <c r="D1005" s="650"/>
      <c r="E1005" s="661"/>
      <c r="F1005" s="830"/>
      <c r="G1005" s="664" t="s">
        <v>2921</v>
      </c>
      <c r="H1005" s="664"/>
      <c r="I1005" s="664"/>
      <c r="J1005" s="665" t="s">
        <v>2843</v>
      </c>
      <c r="K1005" s="914"/>
      <c r="L1005" s="915" t="s">
        <v>3158</v>
      </c>
      <c r="M1005" s="898"/>
      <c r="O1005" s="887"/>
    </row>
    <row r="1006" spans="2:15" s="886" customFormat="1" ht="13.5" x14ac:dyDescent="0.4">
      <c r="B1006" s="641">
        <f t="shared" si="15"/>
        <v>1002</v>
      </c>
      <c r="C1006" s="879"/>
      <c r="D1006" s="643"/>
      <c r="E1006" s="671"/>
      <c r="F1006" s="674" t="s">
        <v>462</v>
      </c>
      <c r="G1006" s="674"/>
      <c r="H1006" s="674"/>
      <c r="I1006" s="674"/>
      <c r="J1006" s="675" t="s">
        <v>3135</v>
      </c>
      <c r="K1006" s="920"/>
      <c r="L1006" s="950" t="s">
        <v>3065</v>
      </c>
      <c r="M1006" s="898" t="s">
        <v>446</v>
      </c>
      <c r="O1006" s="887"/>
    </row>
    <row r="1007" spans="2:15" s="906" customFormat="1" ht="13.5" x14ac:dyDescent="0.4">
      <c r="B1007" s="641">
        <f t="shared" si="15"/>
        <v>1003</v>
      </c>
      <c r="C1007" s="795" t="s">
        <v>4034</v>
      </c>
      <c r="D1007" s="2212"/>
      <c r="E1007" s="2039"/>
      <c r="F1007" s="1934"/>
      <c r="G1007" s="1934"/>
      <c r="H1007" s="1934"/>
      <c r="I1007" s="1934"/>
      <c r="J1007" s="725" t="s">
        <v>4033</v>
      </c>
      <c r="K1007" s="965" t="s">
        <v>417</v>
      </c>
      <c r="L1007" s="904" t="s">
        <v>3065</v>
      </c>
      <c r="M1007" s="2372"/>
      <c r="O1007" s="907"/>
    </row>
    <row r="1008" spans="2:15" s="886" customFormat="1" ht="13.5" customHeight="1" x14ac:dyDescent="0.4">
      <c r="B1008" s="641">
        <f t="shared" si="15"/>
        <v>1004</v>
      </c>
      <c r="C1008" s="874"/>
      <c r="D1008" s="650"/>
      <c r="E1008" s="661"/>
      <c r="F1008" s="655" t="s">
        <v>424</v>
      </c>
      <c r="G1008" s="655"/>
      <c r="H1008" s="655"/>
      <c r="I1008" s="655"/>
      <c r="J1008" s="665" t="s">
        <v>2843</v>
      </c>
      <c r="K1008" s="914"/>
      <c r="L1008" s="915" t="s">
        <v>3065</v>
      </c>
      <c r="M1008" s="916"/>
      <c r="O1008" s="887"/>
    </row>
    <row r="1009" spans="2:15" s="886" customFormat="1" ht="13.5" x14ac:dyDescent="0.4">
      <c r="B1009" s="641">
        <f t="shared" si="15"/>
        <v>1005</v>
      </c>
      <c r="C1009" s="874"/>
      <c r="D1009" s="650"/>
      <c r="E1009" s="661"/>
      <c r="F1009" s="664" t="s">
        <v>660</v>
      </c>
      <c r="G1009" s="664"/>
      <c r="H1009" s="664"/>
      <c r="I1009" s="664"/>
      <c r="J1009" s="665" t="s">
        <v>696</v>
      </c>
      <c r="K1009" s="917"/>
      <c r="L1009" s="884" t="s">
        <v>582</v>
      </c>
      <c r="M1009" s="898"/>
      <c r="O1009" s="887"/>
    </row>
    <row r="1010" spans="2:15" s="886" customFormat="1" ht="13.5" x14ac:dyDescent="0.4">
      <c r="B1010" s="641">
        <f t="shared" si="15"/>
        <v>1006</v>
      </c>
      <c r="C1010" s="874"/>
      <c r="D1010" s="1932"/>
      <c r="E1010" s="661"/>
      <c r="F1010" s="982" t="s">
        <v>422</v>
      </c>
      <c r="G1010" s="664" t="s">
        <v>3001</v>
      </c>
      <c r="H1010" s="664"/>
      <c r="I1010" s="664"/>
      <c r="J1010" s="665" t="s">
        <v>2965</v>
      </c>
      <c r="K1010" s="917"/>
      <c r="L1010" s="884" t="s">
        <v>3275</v>
      </c>
      <c r="M1010" s="898"/>
      <c r="O1010" s="887"/>
    </row>
    <row r="1011" spans="2:15" s="886" customFormat="1" ht="13.5" x14ac:dyDescent="0.4">
      <c r="B1011" s="641">
        <f t="shared" si="15"/>
        <v>1007</v>
      </c>
      <c r="C1011" s="874"/>
      <c r="D1011" s="650"/>
      <c r="E1011" s="661"/>
      <c r="F1011" s="1076" t="s">
        <v>3020</v>
      </c>
      <c r="G1011" s="690" t="s">
        <v>4035</v>
      </c>
      <c r="H1011" s="664"/>
      <c r="I1011" s="664"/>
      <c r="J1011" s="665" t="s">
        <v>4036</v>
      </c>
      <c r="K1011" s="883" t="s">
        <v>4037</v>
      </c>
      <c r="L1011" s="884" t="s">
        <v>4038</v>
      </c>
      <c r="M1011" s="898"/>
      <c r="O1011" s="887"/>
    </row>
    <row r="1012" spans="2:15" s="886" customFormat="1" ht="13.5" x14ac:dyDescent="0.4">
      <c r="B1012" s="641">
        <f t="shared" si="15"/>
        <v>1008</v>
      </c>
      <c r="C1012" s="874"/>
      <c r="D1012" s="650"/>
      <c r="E1012" s="661"/>
      <c r="F1012" s="830"/>
      <c r="G1012" s="808" t="s">
        <v>496</v>
      </c>
      <c r="H1012" s="664" t="s">
        <v>440</v>
      </c>
      <c r="I1012" s="741"/>
      <c r="J1012" s="665" t="s">
        <v>3668</v>
      </c>
      <c r="K1012" s="917"/>
      <c r="L1012" s="915" t="s">
        <v>3065</v>
      </c>
      <c r="M1012" s="898"/>
      <c r="O1012" s="887"/>
    </row>
    <row r="1013" spans="2:15" s="886" customFormat="1" ht="13.5" x14ac:dyDescent="0.4">
      <c r="B1013" s="641">
        <f t="shared" si="15"/>
        <v>1009</v>
      </c>
      <c r="C1013" s="874"/>
      <c r="D1013" s="650"/>
      <c r="E1013" s="661"/>
      <c r="F1013" s="830"/>
      <c r="G1013" s="841"/>
      <c r="H1013" s="751" t="s">
        <v>687</v>
      </c>
      <c r="I1013" s="741" t="s">
        <v>694</v>
      </c>
      <c r="J1013" s="665" t="s">
        <v>4039</v>
      </c>
      <c r="K1013" s="917"/>
      <c r="L1013" s="915" t="s">
        <v>3213</v>
      </c>
      <c r="M1013" s="898"/>
      <c r="O1013" s="887"/>
    </row>
    <row r="1014" spans="2:15" s="886" customFormat="1" ht="13.5" x14ac:dyDescent="0.4">
      <c r="B1014" s="641">
        <f t="shared" si="15"/>
        <v>1010</v>
      </c>
      <c r="C1014" s="874"/>
      <c r="D1014" s="650"/>
      <c r="E1014" s="661"/>
      <c r="F1014" s="830"/>
      <c r="G1014" s="747"/>
      <c r="H1014" s="752"/>
      <c r="I1014" s="664" t="s">
        <v>695</v>
      </c>
      <c r="J1014" s="665" t="s">
        <v>4039</v>
      </c>
      <c r="K1014" s="917"/>
      <c r="L1014" s="915" t="s">
        <v>4040</v>
      </c>
      <c r="M1014" s="898"/>
      <c r="O1014" s="887"/>
    </row>
    <row r="1015" spans="2:15" s="886" customFormat="1" ht="13.5" x14ac:dyDescent="0.4">
      <c r="B1015" s="641">
        <f t="shared" si="15"/>
        <v>1011</v>
      </c>
      <c r="C1015" s="874"/>
      <c r="D1015" s="650"/>
      <c r="E1015" s="661"/>
      <c r="F1015" s="830"/>
      <c r="G1015" s="664" t="s">
        <v>689</v>
      </c>
      <c r="H1015" s="664"/>
      <c r="I1015" s="664"/>
      <c r="J1015" s="665" t="s">
        <v>3010</v>
      </c>
      <c r="K1015" s="917"/>
      <c r="L1015" s="915" t="s">
        <v>3611</v>
      </c>
      <c r="M1015" s="898"/>
      <c r="O1015" s="887"/>
    </row>
    <row r="1016" spans="2:15" s="886" customFormat="1" ht="13.5" x14ac:dyDescent="0.4">
      <c r="B1016" s="641">
        <f t="shared" si="15"/>
        <v>1012</v>
      </c>
      <c r="C1016" s="874"/>
      <c r="D1016" s="650"/>
      <c r="E1016" s="661"/>
      <c r="F1016" s="830"/>
      <c r="G1016" s="664" t="s">
        <v>485</v>
      </c>
      <c r="H1016" s="664"/>
      <c r="I1016" s="664"/>
      <c r="J1016" s="665" t="s">
        <v>4041</v>
      </c>
      <c r="K1016" s="883" t="s">
        <v>2857</v>
      </c>
      <c r="L1016" s="915" t="s">
        <v>3057</v>
      </c>
      <c r="M1016" s="898"/>
      <c r="O1016" s="887"/>
    </row>
    <row r="1017" spans="2:15" s="886" customFormat="1" ht="13.5" x14ac:dyDescent="0.4">
      <c r="B1017" s="641">
        <f t="shared" si="15"/>
        <v>1013</v>
      </c>
      <c r="C1017" s="874"/>
      <c r="D1017" s="650"/>
      <c r="E1017" s="661"/>
      <c r="F1017" s="830"/>
      <c r="G1017" s="664" t="s">
        <v>3235</v>
      </c>
      <c r="H1017" s="664"/>
      <c r="I1017" s="664"/>
      <c r="J1017" s="665" t="s">
        <v>2843</v>
      </c>
      <c r="K1017" s="967"/>
      <c r="L1017" s="915" t="s">
        <v>3057</v>
      </c>
      <c r="M1017" s="922"/>
      <c r="O1017" s="887"/>
    </row>
    <row r="1018" spans="2:15" s="886" customFormat="1" ht="27" x14ac:dyDescent="0.4">
      <c r="B1018" s="641">
        <f t="shared" si="15"/>
        <v>1014</v>
      </c>
      <c r="C1018" s="879"/>
      <c r="D1018" s="643"/>
      <c r="E1018" s="671"/>
      <c r="F1018" s="780" t="s">
        <v>462</v>
      </c>
      <c r="G1018" s="674"/>
      <c r="H1018" s="674"/>
      <c r="I1018" s="674"/>
      <c r="J1018" s="675" t="s">
        <v>4042</v>
      </c>
      <c r="K1018" s="962"/>
      <c r="L1018" s="915" t="s">
        <v>3158</v>
      </c>
      <c r="M1018" s="2371" t="s">
        <v>423</v>
      </c>
      <c r="O1018" s="887"/>
    </row>
    <row r="1019" spans="2:15" s="906" customFormat="1" ht="13.5" x14ac:dyDescent="0.4">
      <c r="B1019" s="641">
        <f t="shared" si="15"/>
        <v>1015</v>
      </c>
      <c r="C1019" s="3023" t="s">
        <v>4043</v>
      </c>
      <c r="D1019" s="3024"/>
      <c r="E1019" s="3024"/>
      <c r="F1019" s="3024"/>
      <c r="G1019" s="3024"/>
      <c r="H1019" s="3024"/>
      <c r="I1019" s="3025"/>
      <c r="J1019" s="725" t="s">
        <v>3065</v>
      </c>
      <c r="K1019" s="965" t="s">
        <v>417</v>
      </c>
      <c r="L1019" s="904" t="s">
        <v>3065</v>
      </c>
      <c r="M1019" s="2372"/>
      <c r="O1019" s="907"/>
    </row>
    <row r="1020" spans="2:15" s="886" customFormat="1" ht="13.5" x14ac:dyDescent="0.4">
      <c r="B1020" s="641">
        <f t="shared" si="15"/>
        <v>1016</v>
      </c>
      <c r="C1020" s="902"/>
      <c r="D1020" s="754"/>
      <c r="E1020" s="750"/>
      <c r="F1020" s="2039" t="s">
        <v>424</v>
      </c>
      <c r="G1020" s="655"/>
      <c r="H1020" s="655"/>
      <c r="I1020" s="655"/>
      <c r="J1020" s="656" t="s">
        <v>2466</v>
      </c>
      <c r="K1020" s="914"/>
      <c r="L1020" s="915" t="s">
        <v>3065</v>
      </c>
      <c r="M1020" s="898"/>
      <c r="O1020" s="887"/>
    </row>
    <row r="1021" spans="2:15" s="886" customFormat="1" ht="13.5" x14ac:dyDescent="0.4">
      <c r="B1021" s="641">
        <f t="shared" si="15"/>
        <v>1017</v>
      </c>
      <c r="C1021" s="902"/>
      <c r="D1021" s="754"/>
      <c r="E1021" s="750"/>
      <c r="F1021" s="664" t="s">
        <v>660</v>
      </c>
      <c r="G1021" s="664"/>
      <c r="H1021" s="664"/>
      <c r="I1021" s="664"/>
      <c r="J1021" s="665" t="s">
        <v>3585</v>
      </c>
      <c r="K1021" s="917"/>
      <c r="L1021" s="884" t="s">
        <v>421</v>
      </c>
      <c r="M1021" s="898"/>
      <c r="O1021" s="887"/>
    </row>
    <row r="1022" spans="2:15" s="886" customFormat="1" ht="27" x14ac:dyDescent="0.4">
      <c r="B1022" s="641">
        <f t="shared" si="15"/>
        <v>1018</v>
      </c>
      <c r="C1022" s="902"/>
      <c r="D1022" s="1080"/>
      <c r="E1022" s="750"/>
      <c r="F1022" s="1164" t="s">
        <v>3202</v>
      </c>
      <c r="G1022" s="740" t="s">
        <v>697</v>
      </c>
      <c r="H1022" s="691"/>
      <c r="I1022" s="756"/>
      <c r="J1022" s="665" t="s">
        <v>4044</v>
      </c>
      <c r="K1022" s="917"/>
      <c r="L1022" s="884" t="s">
        <v>698</v>
      </c>
      <c r="M1022" s="898"/>
      <c r="O1022" s="887"/>
    </row>
    <row r="1023" spans="2:15" s="886" customFormat="1" ht="13.5" x14ac:dyDescent="0.4">
      <c r="B1023" s="641">
        <f t="shared" si="15"/>
        <v>1019</v>
      </c>
      <c r="C1023" s="902"/>
      <c r="D1023" s="754"/>
      <c r="E1023" s="750"/>
      <c r="F1023" s="650"/>
      <c r="G1023" s="715" t="s">
        <v>701</v>
      </c>
      <c r="H1023" s="664"/>
      <c r="I1023" s="664"/>
      <c r="J1023" s="665" t="s">
        <v>4045</v>
      </c>
      <c r="K1023" s="883" t="s">
        <v>4046</v>
      </c>
      <c r="L1023" s="884" t="s">
        <v>4047</v>
      </c>
      <c r="M1023" s="898"/>
      <c r="O1023" s="887"/>
    </row>
    <row r="1024" spans="2:15" s="886" customFormat="1" ht="27" x14ac:dyDescent="0.4">
      <c r="B1024" s="641">
        <f t="shared" si="15"/>
        <v>1020</v>
      </c>
      <c r="C1024" s="2276"/>
      <c r="D1024" s="1005"/>
      <c r="E1024" s="1000"/>
      <c r="F1024" s="780" t="s">
        <v>462</v>
      </c>
      <c r="G1024" s="664"/>
      <c r="H1024" s="664"/>
      <c r="I1024" s="664"/>
      <c r="J1024" s="675" t="s">
        <v>2491</v>
      </c>
      <c r="K1024" s="917"/>
      <c r="L1024" s="950" t="s">
        <v>417</v>
      </c>
      <c r="M1024" s="2373" t="s">
        <v>4048</v>
      </c>
      <c r="O1024" s="887"/>
    </row>
    <row r="1025" spans="2:15" s="906" customFormat="1" ht="13.5" x14ac:dyDescent="0.4">
      <c r="B1025" s="641">
        <f t="shared" si="15"/>
        <v>1021</v>
      </c>
      <c r="C1025" s="3023" t="s">
        <v>4049</v>
      </c>
      <c r="D1025" s="3024"/>
      <c r="E1025" s="3024"/>
      <c r="F1025" s="3024"/>
      <c r="G1025" s="3024"/>
      <c r="H1025" s="3024"/>
      <c r="I1025" s="3025"/>
      <c r="J1025" s="725" t="s">
        <v>3065</v>
      </c>
      <c r="K1025" s="965" t="s">
        <v>417</v>
      </c>
      <c r="L1025" s="904" t="s">
        <v>3216</v>
      </c>
      <c r="M1025" s="2372"/>
      <c r="O1025" s="907"/>
    </row>
    <row r="1026" spans="2:15" s="886" customFormat="1" ht="13.5" x14ac:dyDescent="0.4">
      <c r="B1026" s="641">
        <f t="shared" si="15"/>
        <v>1022</v>
      </c>
      <c r="C1026" s="874"/>
      <c r="D1026" s="650"/>
      <c r="E1026" s="661"/>
      <c r="F1026" s="2039" t="s">
        <v>424</v>
      </c>
      <c r="G1026" s="655"/>
      <c r="H1026" s="655"/>
      <c r="I1026" s="655"/>
      <c r="J1026" s="656" t="s">
        <v>702</v>
      </c>
      <c r="K1026" s="914"/>
      <c r="L1026" s="889" t="s">
        <v>3065</v>
      </c>
      <c r="M1026" s="898"/>
      <c r="O1026" s="887"/>
    </row>
    <row r="1027" spans="2:15" s="886" customFormat="1" ht="13.5" x14ac:dyDescent="0.4">
      <c r="B1027" s="641">
        <f t="shared" si="15"/>
        <v>1023</v>
      </c>
      <c r="C1027" s="874"/>
      <c r="D1027" s="650"/>
      <c r="E1027" s="661"/>
      <c r="F1027" s="664" t="s">
        <v>660</v>
      </c>
      <c r="G1027" s="664"/>
      <c r="H1027" s="664"/>
      <c r="I1027" s="664"/>
      <c r="J1027" s="665" t="s">
        <v>464</v>
      </c>
      <c r="K1027" s="917"/>
      <c r="L1027" s="884" t="s">
        <v>425</v>
      </c>
      <c r="M1027" s="898"/>
      <c r="O1027" s="887"/>
    </row>
    <row r="1028" spans="2:15" s="886" customFormat="1" ht="13.5" x14ac:dyDescent="0.4">
      <c r="B1028" s="641">
        <f t="shared" si="15"/>
        <v>1024</v>
      </c>
      <c r="C1028" s="874"/>
      <c r="D1028" s="1932"/>
      <c r="E1028" s="661"/>
      <c r="F1028" s="662" t="s">
        <v>3330</v>
      </c>
      <c r="G1028" s="663" t="s">
        <v>4050</v>
      </c>
      <c r="H1028" s="664"/>
      <c r="I1028" s="741"/>
      <c r="J1028" s="665" t="s">
        <v>4051</v>
      </c>
      <c r="K1028" s="917"/>
      <c r="L1028" s="884" t="s">
        <v>2896</v>
      </c>
      <c r="M1028" s="898"/>
      <c r="O1028" s="887"/>
    </row>
    <row r="1029" spans="2:15" s="886" customFormat="1" ht="13.5" x14ac:dyDescent="0.4">
      <c r="B1029" s="641">
        <f t="shared" si="15"/>
        <v>1025</v>
      </c>
      <c r="C1029" s="874"/>
      <c r="D1029" s="1932"/>
      <c r="E1029" s="661"/>
      <c r="F1029" s="689"/>
      <c r="G1029" s="663" t="s">
        <v>4052</v>
      </c>
      <c r="H1029" s="664"/>
      <c r="I1029" s="741"/>
      <c r="J1029" s="665" t="s">
        <v>4051</v>
      </c>
      <c r="K1029" s="917"/>
      <c r="L1029" s="884" t="s">
        <v>2896</v>
      </c>
      <c r="M1029" s="898"/>
      <c r="O1029" s="887"/>
    </row>
    <row r="1030" spans="2:15" s="886" customFormat="1" ht="13.5" x14ac:dyDescent="0.4">
      <c r="B1030" s="641">
        <f t="shared" si="15"/>
        <v>1026</v>
      </c>
      <c r="C1030" s="874"/>
      <c r="D1030" s="650"/>
      <c r="E1030" s="661"/>
      <c r="F1030" s="650"/>
      <c r="G1030" s="663" t="s">
        <v>4053</v>
      </c>
      <c r="H1030" s="664"/>
      <c r="I1030" s="664"/>
      <c r="J1030" s="665" t="s">
        <v>4054</v>
      </c>
      <c r="K1030" s="883"/>
      <c r="L1030" s="915" t="s">
        <v>3216</v>
      </c>
      <c r="M1030" s="898"/>
      <c r="O1030" s="887"/>
    </row>
    <row r="1031" spans="2:15" s="886" customFormat="1" ht="13.5" x14ac:dyDescent="0.4">
      <c r="B1031" s="641">
        <f t="shared" ref="B1031:B1094" si="16">B1030+1</f>
        <v>1027</v>
      </c>
      <c r="C1031" s="874"/>
      <c r="D1031" s="650"/>
      <c r="E1031" s="661"/>
      <c r="F1031" s="650"/>
      <c r="G1031" s="663" t="s">
        <v>4055</v>
      </c>
      <c r="H1031" s="664"/>
      <c r="I1031" s="664"/>
      <c r="J1031" s="665" t="s">
        <v>4056</v>
      </c>
      <c r="K1031" s="917"/>
      <c r="L1031" s="915" t="s">
        <v>425</v>
      </c>
      <c r="M1031" s="898"/>
      <c r="O1031" s="887"/>
    </row>
    <row r="1032" spans="2:15" s="886" customFormat="1" ht="13.5" x14ac:dyDescent="0.4">
      <c r="B1032" s="641">
        <f t="shared" si="16"/>
        <v>1028</v>
      </c>
      <c r="C1032" s="874"/>
      <c r="D1032" s="650"/>
      <c r="E1032" s="661"/>
      <c r="F1032" s="650"/>
      <c r="G1032" s="663" t="s">
        <v>4057</v>
      </c>
      <c r="H1032" s="664"/>
      <c r="I1032" s="664"/>
      <c r="J1032" s="665" t="s">
        <v>3527</v>
      </c>
      <c r="K1032" s="917"/>
      <c r="L1032" s="915" t="s">
        <v>2901</v>
      </c>
      <c r="M1032" s="898"/>
      <c r="O1032" s="887"/>
    </row>
    <row r="1033" spans="2:15" s="886" customFormat="1" ht="13.5" x14ac:dyDescent="0.4">
      <c r="B1033" s="641">
        <f t="shared" si="16"/>
        <v>1029</v>
      </c>
      <c r="C1033" s="874"/>
      <c r="D1033" s="650"/>
      <c r="E1033" s="661"/>
      <c r="F1033" s="650"/>
      <c r="G1033" s="751" t="s">
        <v>4058</v>
      </c>
      <c r="H1033" s="664" t="s">
        <v>4059</v>
      </c>
      <c r="I1033" s="664"/>
      <c r="J1033" s="665" t="s">
        <v>4060</v>
      </c>
      <c r="K1033" s="917"/>
      <c r="L1033" s="915" t="s">
        <v>2908</v>
      </c>
      <c r="M1033" s="898"/>
      <c r="O1033" s="887"/>
    </row>
    <row r="1034" spans="2:15" s="886" customFormat="1" ht="13.5" x14ac:dyDescent="0.4">
      <c r="B1034" s="641">
        <f t="shared" si="16"/>
        <v>1030</v>
      </c>
      <c r="C1034" s="874"/>
      <c r="D1034" s="650"/>
      <c r="E1034" s="661"/>
      <c r="F1034" s="650"/>
      <c r="G1034" s="752"/>
      <c r="H1034" s="664" t="s">
        <v>4061</v>
      </c>
      <c r="I1034" s="664"/>
      <c r="J1034" s="665" t="s">
        <v>4060</v>
      </c>
      <c r="K1034" s="917"/>
      <c r="L1034" s="915" t="s">
        <v>2908</v>
      </c>
      <c r="M1034" s="898"/>
      <c r="O1034" s="887"/>
    </row>
    <row r="1035" spans="2:15" s="886" customFormat="1" ht="13.5" x14ac:dyDescent="0.4">
      <c r="B1035" s="641">
        <f t="shared" si="16"/>
        <v>1031</v>
      </c>
      <c r="C1035" s="874"/>
      <c r="D1035" s="650"/>
      <c r="E1035" s="661"/>
      <c r="F1035" s="650"/>
      <c r="G1035" s="663" t="s">
        <v>4062</v>
      </c>
      <c r="H1035" s="664"/>
      <c r="I1035" s="664"/>
      <c r="J1035" s="665" t="s">
        <v>3335</v>
      </c>
      <c r="K1035" s="917"/>
      <c r="L1035" s="915" t="s">
        <v>3007</v>
      </c>
      <c r="M1035" s="898"/>
      <c r="O1035" s="887"/>
    </row>
    <row r="1036" spans="2:15" s="886" customFormat="1" ht="13.5" x14ac:dyDescent="0.4">
      <c r="B1036" s="641">
        <f t="shared" si="16"/>
        <v>1032</v>
      </c>
      <c r="C1036" s="874"/>
      <c r="D1036" s="650"/>
      <c r="E1036" s="661"/>
      <c r="F1036" s="650"/>
      <c r="G1036" s="663" t="s">
        <v>2912</v>
      </c>
      <c r="H1036" s="664"/>
      <c r="I1036" s="664"/>
      <c r="J1036" s="665" t="s">
        <v>3335</v>
      </c>
      <c r="K1036" s="917"/>
      <c r="L1036" s="915" t="s">
        <v>3007</v>
      </c>
      <c r="M1036" s="898"/>
      <c r="O1036" s="887"/>
    </row>
    <row r="1037" spans="2:15" s="886" customFormat="1" ht="13.5" x14ac:dyDescent="0.4">
      <c r="B1037" s="641">
        <f t="shared" si="16"/>
        <v>1033</v>
      </c>
      <c r="C1037" s="874"/>
      <c r="D1037" s="650"/>
      <c r="E1037" s="661"/>
      <c r="F1037" s="650"/>
      <c r="G1037" s="663" t="s">
        <v>2915</v>
      </c>
      <c r="H1037" s="664"/>
      <c r="I1037" s="664"/>
      <c r="J1037" s="665" t="s">
        <v>3335</v>
      </c>
      <c r="K1037" s="917"/>
      <c r="L1037" s="915" t="s">
        <v>3007</v>
      </c>
      <c r="M1037" s="898"/>
      <c r="O1037" s="887"/>
    </row>
    <row r="1038" spans="2:15" s="886" customFormat="1" ht="13.5" x14ac:dyDescent="0.4">
      <c r="B1038" s="641">
        <f t="shared" si="16"/>
        <v>1034</v>
      </c>
      <c r="C1038" s="874"/>
      <c r="D1038" s="650"/>
      <c r="E1038" s="661"/>
      <c r="F1038" s="650"/>
      <c r="G1038" s="663" t="s">
        <v>4063</v>
      </c>
      <c r="H1038" s="664"/>
      <c r="I1038" s="664"/>
      <c r="J1038" s="665" t="s">
        <v>4064</v>
      </c>
      <c r="K1038" s="917"/>
      <c r="L1038" s="915" t="s">
        <v>686</v>
      </c>
      <c r="M1038" s="898"/>
      <c r="O1038" s="887"/>
    </row>
    <row r="1039" spans="2:15" s="886" customFormat="1" ht="13.5" x14ac:dyDescent="0.4">
      <c r="B1039" s="641">
        <f t="shared" si="16"/>
        <v>1035</v>
      </c>
      <c r="C1039" s="874"/>
      <c r="D1039" s="650"/>
      <c r="E1039" s="661"/>
      <c r="F1039" s="650"/>
      <c r="G1039" s="663" t="s">
        <v>3606</v>
      </c>
      <c r="H1039" s="664"/>
      <c r="I1039" s="664"/>
      <c r="J1039" s="665" t="s">
        <v>4065</v>
      </c>
      <c r="K1039" s="917"/>
      <c r="L1039" s="915" t="s">
        <v>3065</v>
      </c>
      <c r="M1039" s="898"/>
      <c r="O1039" s="887"/>
    </row>
    <row r="1040" spans="2:15" s="886" customFormat="1" ht="13.5" x14ac:dyDescent="0.4">
      <c r="B1040" s="641">
        <f t="shared" si="16"/>
        <v>1036</v>
      </c>
      <c r="C1040" s="874"/>
      <c r="D1040" s="650"/>
      <c r="E1040" s="661"/>
      <c r="F1040" s="650"/>
      <c r="G1040" s="663" t="s">
        <v>4066</v>
      </c>
      <c r="H1040" s="664"/>
      <c r="I1040" s="664"/>
      <c r="J1040" s="968" t="s">
        <v>4067</v>
      </c>
      <c r="K1040" s="891"/>
      <c r="L1040" s="915" t="s">
        <v>3065</v>
      </c>
      <c r="M1040" s="898"/>
      <c r="O1040" s="887"/>
    </row>
    <row r="1041" spans="2:15" s="886" customFormat="1" ht="13.5" x14ac:dyDescent="0.4">
      <c r="B1041" s="641">
        <f t="shared" si="16"/>
        <v>1037</v>
      </c>
      <c r="C1041" s="874"/>
      <c r="D1041" s="650"/>
      <c r="E1041" s="661"/>
      <c r="F1041" s="650"/>
      <c r="G1041" s="3008" t="s">
        <v>4068</v>
      </c>
      <c r="H1041" s="925" t="s">
        <v>4069</v>
      </c>
      <c r="I1041" s="664" t="s">
        <v>4070</v>
      </c>
      <c r="J1041" s="665" t="s">
        <v>2927</v>
      </c>
      <c r="K1041" s="917"/>
      <c r="L1041" s="884" t="s">
        <v>2942</v>
      </c>
      <c r="M1041" s="898"/>
      <c r="O1041" s="887"/>
    </row>
    <row r="1042" spans="2:15" s="886" customFormat="1" ht="13.5" x14ac:dyDescent="0.4">
      <c r="B1042" s="641">
        <f t="shared" si="16"/>
        <v>1038</v>
      </c>
      <c r="C1042" s="874"/>
      <c r="D1042" s="650"/>
      <c r="E1042" s="661"/>
      <c r="F1042" s="650"/>
      <c r="G1042" s="3011"/>
      <c r="H1042" s="3011" t="s">
        <v>4071</v>
      </c>
      <c r="I1042" s="664" t="s">
        <v>4072</v>
      </c>
      <c r="J1042" s="665" t="s">
        <v>2930</v>
      </c>
      <c r="K1042" s="917"/>
      <c r="L1042" s="884" t="s">
        <v>2931</v>
      </c>
      <c r="M1042" s="898"/>
      <c r="O1042" s="887"/>
    </row>
    <row r="1043" spans="2:15" s="886" customFormat="1" ht="13.5" x14ac:dyDescent="0.4">
      <c r="B1043" s="641">
        <f t="shared" si="16"/>
        <v>1039</v>
      </c>
      <c r="C1043" s="874"/>
      <c r="D1043" s="650"/>
      <c r="E1043" s="661"/>
      <c r="F1043" s="650"/>
      <c r="G1043" s="3011"/>
      <c r="H1043" s="3009"/>
      <c r="I1043" s="741" t="s">
        <v>4073</v>
      </c>
      <c r="J1043" s="665" t="s">
        <v>2939</v>
      </c>
      <c r="K1043" s="917"/>
      <c r="L1043" s="884" t="s">
        <v>2920</v>
      </c>
      <c r="M1043" s="898"/>
      <c r="O1043" s="887"/>
    </row>
    <row r="1044" spans="2:15" s="886" customFormat="1" ht="13.5" x14ac:dyDescent="0.4">
      <c r="B1044" s="641">
        <f t="shared" si="16"/>
        <v>1040</v>
      </c>
      <c r="C1044" s="874"/>
      <c r="D1044" s="650"/>
      <c r="E1044" s="661"/>
      <c r="F1044" s="650"/>
      <c r="G1044" s="3011"/>
      <c r="H1044" s="751" t="s">
        <v>4074</v>
      </c>
      <c r="I1044" s="664" t="s">
        <v>4070</v>
      </c>
      <c r="J1044" s="665" t="s">
        <v>2927</v>
      </c>
      <c r="K1044" s="917"/>
      <c r="L1044" s="884" t="s">
        <v>2942</v>
      </c>
      <c r="M1044" s="898"/>
      <c r="O1044" s="887"/>
    </row>
    <row r="1045" spans="2:15" s="886" customFormat="1" ht="13.5" x14ac:dyDescent="0.4">
      <c r="B1045" s="641">
        <f t="shared" si="16"/>
        <v>1041</v>
      </c>
      <c r="C1045" s="874"/>
      <c r="D1045" s="650"/>
      <c r="E1045" s="661"/>
      <c r="F1045" s="650"/>
      <c r="G1045" s="3011"/>
      <c r="H1045" s="766"/>
      <c r="I1045" s="664" t="s">
        <v>4075</v>
      </c>
      <c r="J1045" s="665" t="s">
        <v>4076</v>
      </c>
      <c r="K1045" s="917"/>
      <c r="L1045" s="884" t="s">
        <v>4077</v>
      </c>
      <c r="M1045" s="898"/>
      <c r="O1045" s="887"/>
    </row>
    <row r="1046" spans="2:15" s="886" customFormat="1" ht="13.5" x14ac:dyDescent="0.4">
      <c r="B1046" s="641">
        <f t="shared" si="16"/>
        <v>1042</v>
      </c>
      <c r="C1046" s="874"/>
      <c r="D1046" s="650"/>
      <c r="E1046" s="661"/>
      <c r="F1046" s="650"/>
      <c r="G1046" s="3011"/>
      <c r="H1046" s="752"/>
      <c r="I1046" s="741" t="s">
        <v>4073</v>
      </c>
      <c r="J1046" s="665" t="s">
        <v>2939</v>
      </c>
      <c r="K1046" s="917"/>
      <c r="L1046" s="884" t="s">
        <v>2920</v>
      </c>
      <c r="M1046" s="898"/>
      <c r="O1046" s="887"/>
    </row>
    <row r="1047" spans="2:15" s="886" customFormat="1" ht="13.5" x14ac:dyDescent="0.4">
      <c r="B1047" s="641">
        <f t="shared" si="16"/>
        <v>1043</v>
      </c>
      <c r="C1047" s="874"/>
      <c r="D1047" s="650"/>
      <c r="E1047" s="661"/>
      <c r="F1047" s="650"/>
      <c r="G1047" s="3011"/>
      <c r="H1047" s="751" t="s">
        <v>4078</v>
      </c>
      <c r="I1047" s="664" t="s">
        <v>4070</v>
      </c>
      <c r="J1047" s="665" t="s">
        <v>2927</v>
      </c>
      <c r="K1047" s="917"/>
      <c r="L1047" s="884" t="s">
        <v>2942</v>
      </c>
      <c r="M1047" s="898"/>
      <c r="O1047" s="887"/>
    </row>
    <row r="1048" spans="2:15" s="886" customFormat="1" ht="13.5" x14ac:dyDescent="0.4">
      <c r="B1048" s="641">
        <f t="shared" si="16"/>
        <v>1044</v>
      </c>
      <c r="C1048" s="874"/>
      <c r="D1048" s="650"/>
      <c r="E1048" s="661"/>
      <c r="F1048" s="650"/>
      <c r="G1048" s="3011"/>
      <c r="H1048" s="766"/>
      <c r="I1048" s="664" t="s">
        <v>4072</v>
      </c>
      <c r="J1048" s="665" t="s">
        <v>2930</v>
      </c>
      <c r="K1048" s="917"/>
      <c r="L1048" s="884" t="s">
        <v>2931</v>
      </c>
      <c r="M1048" s="898"/>
      <c r="O1048" s="887"/>
    </row>
    <row r="1049" spans="2:15" s="886" customFormat="1" ht="13.5" x14ac:dyDescent="0.4">
      <c r="B1049" s="641">
        <f t="shared" si="16"/>
        <v>1045</v>
      </c>
      <c r="C1049" s="874"/>
      <c r="D1049" s="650"/>
      <c r="E1049" s="661"/>
      <c r="F1049" s="650"/>
      <c r="G1049" s="3011"/>
      <c r="H1049" s="752"/>
      <c r="I1049" s="741" t="s">
        <v>4073</v>
      </c>
      <c r="J1049" s="665" t="s">
        <v>2939</v>
      </c>
      <c r="K1049" s="917"/>
      <c r="L1049" s="884" t="s">
        <v>2920</v>
      </c>
      <c r="M1049" s="898"/>
      <c r="O1049" s="887"/>
    </row>
    <row r="1050" spans="2:15" s="886" customFormat="1" ht="13.5" x14ac:dyDescent="0.4">
      <c r="B1050" s="641">
        <f t="shared" si="16"/>
        <v>1046</v>
      </c>
      <c r="C1050" s="874"/>
      <c r="D1050" s="650"/>
      <c r="E1050" s="661"/>
      <c r="F1050" s="650"/>
      <c r="G1050" s="3011"/>
      <c r="H1050" s="751" t="s">
        <v>4079</v>
      </c>
      <c r="I1050" s="768" t="s">
        <v>4080</v>
      </c>
      <c r="J1050" s="665" t="s">
        <v>4081</v>
      </c>
      <c r="K1050" s="917"/>
      <c r="L1050" s="884" t="s">
        <v>4082</v>
      </c>
      <c r="M1050" s="898"/>
      <c r="O1050" s="887"/>
    </row>
    <row r="1051" spans="2:15" s="886" customFormat="1" ht="13.5" x14ac:dyDescent="0.4">
      <c r="B1051" s="641">
        <f t="shared" si="16"/>
        <v>1047</v>
      </c>
      <c r="C1051" s="874"/>
      <c r="D1051" s="650"/>
      <c r="E1051" s="661"/>
      <c r="F1051" s="650"/>
      <c r="G1051" s="3011"/>
      <c r="H1051" s="766"/>
      <c r="I1051" s="769"/>
      <c r="J1051" s="665" t="s">
        <v>2947</v>
      </c>
      <c r="K1051" s="917"/>
      <c r="L1051" s="884" t="s">
        <v>4082</v>
      </c>
      <c r="M1051" s="898"/>
      <c r="O1051" s="887"/>
    </row>
    <row r="1052" spans="2:15" s="886" customFormat="1" ht="13.5" x14ac:dyDescent="0.4">
      <c r="B1052" s="641">
        <f t="shared" si="16"/>
        <v>1048</v>
      </c>
      <c r="C1052" s="874"/>
      <c r="D1052" s="650"/>
      <c r="E1052" s="661"/>
      <c r="F1052" s="650"/>
      <c r="G1052" s="3011"/>
      <c r="H1052" s="766"/>
      <c r="I1052" s="664" t="s">
        <v>4072</v>
      </c>
      <c r="J1052" s="665" t="s">
        <v>2930</v>
      </c>
      <c r="K1052" s="917"/>
      <c r="L1052" s="884" t="s">
        <v>2931</v>
      </c>
      <c r="M1052" s="898"/>
      <c r="O1052" s="887"/>
    </row>
    <row r="1053" spans="2:15" s="886" customFormat="1" ht="13.5" x14ac:dyDescent="0.4">
      <c r="B1053" s="641">
        <f t="shared" si="16"/>
        <v>1049</v>
      </c>
      <c r="C1053" s="874"/>
      <c r="D1053" s="650"/>
      <c r="E1053" s="661"/>
      <c r="F1053" s="650"/>
      <c r="G1053" s="3009"/>
      <c r="H1053" s="752"/>
      <c r="I1053" s="741" t="s">
        <v>4073</v>
      </c>
      <c r="J1053" s="665" t="s">
        <v>2939</v>
      </c>
      <c r="K1053" s="917"/>
      <c r="L1053" s="884" t="s">
        <v>2920</v>
      </c>
      <c r="M1053" s="898"/>
      <c r="O1053" s="887"/>
    </row>
    <row r="1054" spans="2:15" s="886" customFormat="1" ht="54" x14ac:dyDescent="0.4">
      <c r="B1054" s="641">
        <f t="shared" si="16"/>
        <v>1050</v>
      </c>
      <c r="C1054" s="874"/>
      <c r="D1054" s="643"/>
      <c r="E1054" s="671"/>
      <c r="F1054" s="780" t="s">
        <v>462</v>
      </c>
      <c r="G1054" s="664"/>
      <c r="H1054" s="664"/>
      <c r="I1054" s="1009"/>
      <c r="J1054" s="675" t="s">
        <v>4083</v>
      </c>
      <c r="K1054" s="917"/>
      <c r="L1054" s="950" t="s">
        <v>3065</v>
      </c>
      <c r="M1054" s="2373" t="s">
        <v>607</v>
      </c>
      <c r="O1054" s="887"/>
    </row>
    <row r="1055" spans="2:15" s="624" customFormat="1" ht="13.5" x14ac:dyDescent="0.4">
      <c r="B1055" s="641">
        <f t="shared" si="16"/>
        <v>1051</v>
      </c>
      <c r="C1055" s="3023" t="s">
        <v>4084</v>
      </c>
      <c r="D1055" s="3026"/>
      <c r="E1055" s="3026"/>
      <c r="F1055" s="3026"/>
      <c r="G1055" s="3026"/>
      <c r="H1055" s="3026"/>
      <c r="I1055" s="3027"/>
      <c r="J1055" s="725" t="s">
        <v>3065</v>
      </c>
      <c r="K1055" s="705" t="s">
        <v>417</v>
      </c>
      <c r="L1055" s="699" t="s">
        <v>3065</v>
      </c>
      <c r="M1055" s="695"/>
      <c r="O1055" s="1932"/>
    </row>
    <row r="1056" spans="2:15" s="886" customFormat="1" ht="13.5" x14ac:dyDescent="0.4">
      <c r="B1056" s="641">
        <f t="shared" si="16"/>
        <v>1052</v>
      </c>
      <c r="C1056" s="874"/>
      <c r="D1056" s="650"/>
      <c r="E1056" s="661"/>
      <c r="F1056" s="2039" t="s">
        <v>4085</v>
      </c>
      <c r="G1056" s="655"/>
      <c r="H1056" s="655"/>
      <c r="I1056" s="655"/>
      <c r="J1056" s="656" t="s">
        <v>2466</v>
      </c>
      <c r="K1056" s="969"/>
      <c r="L1056" s="915" t="s">
        <v>417</v>
      </c>
      <c r="M1056" s="898"/>
      <c r="O1056" s="887"/>
    </row>
    <row r="1057" spans="2:15" s="886" customFormat="1" ht="13.5" x14ac:dyDescent="0.4">
      <c r="B1057" s="641">
        <f t="shared" si="16"/>
        <v>1053</v>
      </c>
      <c r="C1057" s="874"/>
      <c r="D1057" s="650"/>
      <c r="E1057" s="661"/>
      <c r="F1057" s="664" t="s">
        <v>4086</v>
      </c>
      <c r="G1057" s="664"/>
      <c r="H1057" s="664"/>
      <c r="I1057" s="664"/>
      <c r="J1057" s="665" t="s">
        <v>3283</v>
      </c>
      <c r="K1057" s="917"/>
      <c r="L1057" s="884" t="s">
        <v>421</v>
      </c>
      <c r="M1057" s="898"/>
      <c r="O1057" s="887"/>
    </row>
    <row r="1058" spans="2:15" s="886" customFormat="1" ht="13.5" x14ac:dyDescent="0.4">
      <c r="B1058" s="641">
        <f t="shared" si="16"/>
        <v>1054</v>
      </c>
      <c r="C1058" s="874"/>
      <c r="D1058" s="1932"/>
      <c r="E1058" s="661"/>
      <c r="F1058" s="662" t="s">
        <v>4087</v>
      </c>
      <c r="G1058" s="745" t="s">
        <v>4088</v>
      </c>
      <c r="H1058" s="691"/>
      <c r="I1058" s="756"/>
      <c r="J1058" s="665" t="s">
        <v>3527</v>
      </c>
      <c r="K1058" s="917"/>
      <c r="L1058" s="884" t="s">
        <v>2783</v>
      </c>
      <c r="M1058" s="898"/>
      <c r="O1058" s="887"/>
    </row>
    <row r="1059" spans="2:15" s="886" customFormat="1" ht="13.5" x14ac:dyDescent="0.4">
      <c r="B1059" s="641">
        <f t="shared" si="16"/>
        <v>1055</v>
      </c>
      <c r="C1059" s="874"/>
      <c r="D1059" s="650"/>
      <c r="E1059" s="661"/>
      <c r="F1059" s="650"/>
      <c r="G1059" s="715" t="s">
        <v>2877</v>
      </c>
      <c r="H1059" s="664"/>
      <c r="I1059" s="664"/>
      <c r="J1059" s="665" t="s">
        <v>4045</v>
      </c>
      <c r="K1059" s="883" t="s">
        <v>4089</v>
      </c>
      <c r="L1059" s="915" t="s">
        <v>3007</v>
      </c>
      <c r="M1059" s="898"/>
      <c r="O1059" s="887"/>
    </row>
    <row r="1060" spans="2:15" s="886" customFormat="1" ht="13.5" x14ac:dyDescent="0.4">
      <c r="B1060" s="641">
        <f t="shared" si="16"/>
        <v>1056</v>
      </c>
      <c r="C1060" s="874"/>
      <c r="D1060" s="650"/>
      <c r="E1060" s="661"/>
      <c r="F1060" s="2333" t="s">
        <v>620</v>
      </c>
      <c r="G1060" s="690" t="s">
        <v>4090</v>
      </c>
      <c r="H1060" s="664"/>
      <c r="I1060" s="664"/>
      <c r="J1060" s="692" t="s">
        <v>560</v>
      </c>
      <c r="K1060" s="917"/>
      <c r="L1060" s="884" t="s">
        <v>417</v>
      </c>
      <c r="M1060" s="898"/>
      <c r="O1060" s="887"/>
    </row>
    <row r="1061" spans="2:15" s="886" customFormat="1" ht="13.5" x14ac:dyDescent="0.4">
      <c r="B1061" s="641">
        <f t="shared" si="16"/>
        <v>1057</v>
      </c>
      <c r="C1061" s="879"/>
      <c r="D1061" s="643"/>
      <c r="E1061" s="671"/>
      <c r="F1061" s="780" t="s">
        <v>462</v>
      </c>
      <c r="G1061" s="664"/>
      <c r="H1061" s="664"/>
      <c r="I1061" s="664"/>
      <c r="J1061" s="869" t="s">
        <v>4091</v>
      </c>
      <c r="K1061" s="917"/>
      <c r="L1061" s="939" t="s">
        <v>3065</v>
      </c>
      <c r="M1061" s="2374" t="s">
        <v>607</v>
      </c>
      <c r="O1061" s="887"/>
    </row>
    <row r="1062" spans="2:15" s="906" customFormat="1" ht="13.5" x14ac:dyDescent="0.4">
      <c r="B1062" s="641">
        <f t="shared" si="16"/>
        <v>1058</v>
      </c>
      <c r="C1062" s="3023" t="s">
        <v>4092</v>
      </c>
      <c r="D1062" s="3026"/>
      <c r="E1062" s="3026"/>
      <c r="F1062" s="3026"/>
      <c r="G1062" s="3026"/>
      <c r="H1062" s="3026"/>
      <c r="I1062" s="3027"/>
      <c r="J1062" s="725" t="s">
        <v>3065</v>
      </c>
      <c r="K1062" s="970" t="s">
        <v>417</v>
      </c>
      <c r="L1062" s="904" t="s">
        <v>3065</v>
      </c>
      <c r="M1062" s="2372"/>
      <c r="O1062" s="907"/>
    </row>
    <row r="1063" spans="2:15" s="886" customFormat="1" ht="13.5" x14ac:dyDescent="0.4">
      <c r="B1063" s="641">
        <f t="shared" si="16"/>
        <v>1059</v>
      </c>
      <c r="C1063" s="874"/>
      <c r="D1063" s="650"/>
      <c r="E1063" s="661"/>
      <c r="F1063" s="2039" t="s">
        <v>4085</v>
      </c>
      <c r="G1063" s="655"/>
      <c r="H1063" s="655"/>
      <c r="I1063" s="655"/>
      <c r="J1063" s="656" t="s">
        <v>2466</v>
      </c>
      <c r="K1063" s="969"/>
      <c r="L1063" s="915" t="s">
        <v>417</v>
      </c>
      <c r="M1063" s="898"/>
      <c r="O1063" s="887"/>
    </row>
    <row r="1064" spans="2:15" s="886" customFormat="1" ht="13.5" x14ac:dyDescent="0.4">
      <c r="B1064" s="641">
        <f t="shared" si="16"/>
        <v>1060</v>
      </c>
      <c r="C1064" s="874"/>
      <c r="D1064" s="650"/>
      <c r="E1064" s="661"/>
      <c r="F1064" s="664" t="s">
        <v>4086</v>
      </c>
      <c r="G1064" s="664"/>
      <c r="H1064" s="664"/>
      <c r="I1064" s="664"/>
      <c r="J1064" s="665" t="s">
        <v>3283</v>
      </c>
      <c r="K1064" s="917"/>
      <c r="L1064" s="884" t="s">
        <v>421</v>
      </c>
      <c r="M1064" s="898"/>
      <c r="O1064" s="887"/>
    </row>
    <row r="1065" spans="2:15" s="886" customFormat="1" ht="13.5" x14ac:dyDescent="0.4">
      <c r="B1065" s="641">
        <f t="shared" si="16"/>
        <v>1061</v>
      </c>
      <c r="C1065" s="874"/>
      <c r="D1065" s="1932"/>
      <c r="E1065" s="661"/>
      <c r="F1065" s="662" t="s">
        <v>4087</v>
      </c>
      <c r="G1065" s="745" t="s">
        <v>3408</v>
      </c>
      <c r="H1065" s="691"/>
      <c r="I1065" s="756"/>
      <c r="J1065" s="665" t="s">
        <v>3527</v>
      </c>
      <c r="K1065" s="917"/>
      <c r="L1065" s="884" t="s">
        <v>2868</v>
      </c>
      <c r="M1065" s="898"/>
      <c r="O1065" s="887"/>
    </row>
    <row r="1066" spans="2:15" s="886" customFormat="1" ht="13.5" x14ac:dyDescent="0.4">
      <c r="B1066" s="641">
        <f t="shared" si="16"/>
        <v>1062</v>
      </c>
      <c r="C1066" s="874"/>
      <c r="D1066" s="650"/>
      <c r="E1066" s="661"/>
      <c r="F1066" s="650"/>
      <c r="G1066" s="715" t="s">
        <v>2877</v>
      </c>
      <c r="H1066" s="664"/>
      <c r="I1066" s="664"/>
      <c r="J1066" s="665" t="s">
        <v>4045</v>
      </c>
      <c r="K1066" s="883" t="s">
        <v>4093</v>
      </c>
      <c r="L1066" s="915" t="s">
        <v>2914</v>
      </c>
      <c r="M1066" s="898"/>
      <c r="O1066" s="887"/>
    </row>
    <row r="1067" spans="2:15" s="886" customFormat="1" ht="27" x14ac:dyDescent="0.4">
      <c r="B1067" s="641">
        <f t="shared" si="16"/>
        <v>1063</v>
      </c>
      <c r="C1067" s="879"/>
      <c r="D1067" s="643"/>
      <c r="E1067" s="671"/>
      <c r="F1067" s="780" t="s">
        <v>462</v>
      </c>
      <c r="G1067" s="664"/>
      <c r="H1067" s="664"/>
      <c r="I1067" s="664"/>
      <c r="J1067" s="675" t="s">
        <v>2492</v>
      </c>
      <c r="K1067" s="917"/>
      <c r="L1067" s="950" t="s">
        <v>3065</v>
      </c>
      <c r="M1067" s="2373" t="s">
        <v>607</v>
      </c>
      <c r="O1067" s="887"/>
    </row>
    <row r="1068" spans="2:15" s="624" customFormat="1" ht="13.5" x14ac:dyDescent="0.4">
      <c r="B1068" s="641">
        <f t="shared" si="16"/>
        <v>1064</v>
      </c>
      <c r="C1068" s="795" t="s">
        <v>4094</v>
      </c>
      <c r="D1068" s="2212"/>
      <c r="E1068" s="2039"/>
      <c r="F1068" s="1934"/>
      <c r="G1068" s="1934"/>
      <c r="H1068" s="1934"/>
      <c r="I1068" s="1934"/>
      <c r="J1068" s="725" t="s">
        <v>3065</v>
      </c>
      <c r="K1068" s="725" t="s">
        <v>417</v>
      </c>
      <c r="L1068" s="699" t="s">
        <v>3065</v>
      </c>
      <c r="M1068" s="695"/>
      <c r="O1068" s="1932"/>
    </row>
    <row r="1069" spans="2:15" s="624" customFormat="1" ht="13.5" x14ac:dyDescent="0.4">
      <c r="B1069" s="641">
        <f t="shared" si="16"/>
        <v>1065</v>
      </c>
      <c r="C1069" s="874"/>
      <c r="D1069" s="893" t="s">
        <v>4095</v>
      </c>
      <c r="E1069" s="2039"/>
      <c r="F1069" s="1934"/>
      <c r="G1069" s="1934"/>
      <c r="H1069" s="1934"/>
      <c r="I1069" s="1935"/>
      <c r="J1069" s="725" t="s">
        <v>3065</v>
      </c>
      <c r="K1069" s="725" t="s">
        <v>417</v>
      </c>
      <c r="L1069" s="699" t="s">
        <v>3065</v>
      </c>
      <c r="M1069" s="913"/>
      <c r="O1069" s="1932"/>
    </row>
    <row r="1070" spans="2:15" s="886" customFormat="1" ht="13.5" x14ac:dyDescent="0.4">
      <c r="B1070" s="641">
        <f t="shared" si="16"/>
        <v>1066</v>
      </c>
      <c r="C1070" s="874"/>
      <c r="D1070" s="660"/>
      <c r="E1070" s="661"/>
      <c r="F1070" s="679" t="s">
        <v>703</v>
      </c>
      <c r="G1070" s="655"/>
      <c r="H1070" s="655"/>
      <c r="I1070" s="703"/>
      <c r="J1070" s="681" t="s">
        <v>3762</v>
      </c>
      <c r="K1070" s="914"/>
      <c r="L1070" s="915" t="s">
        <v>4096</v>
      </c>
      <c r="M1070" s="916"/>
      <c r="O1070" s="887"/>
    </row>
    <row r="1071" spans="2:15" s="886" customFormat="1" ht="13.5" x14ac:dyDescent="0.4">
      <c r="B1071" s="641">
        <f t="shared" si="16"/>
        <v>1067</v>
      </c>
      <c r="C1071" s="874"/>
      <c r="D1071" s="660"/>
      <c r="E1071" s="661"/>
      <c r="F1071" s="687" t="s">
        <v>704</v>
      </c>
      <c r="G1071" s="664"/>
      <c r="H1071" s="664"/>
      <c r="I1071" s="741"/>
      <c r="J1071" s="681" t="s">
        <v>3762</v>
      </c>
      <c r="K1071" s="914"/>
      <c r="L1071" s="915" t="s">
        <v>4096</v>
      </c>
      <c r="M1071" s="916" t="s">
        <v>705</v>
      </c>
      <c r="O1071" s="887"/>
    </row>
    <row r="1072" spans="2:15" s="886" customFormat="1" ht="13.5" x14ac:dyDescent="0.4">
      <c r="B1072" s="641">
        <f t="shared" si="16"/>
        <v>1068</v>
      </c>
      <c r="C1072" s="874"/>
      <c r="D1072" s="660"/>
      <c r="E1072" s="661"/>
      <c r="F1072" s="687" t="s">
        <v>660</v>
      </c>
      <c r="G1072" s="690"/>
      <c r="H1072" s="664"/>
      <c r="I1072" s="741"/>
      <c r="J1072" s="665" t="s">
        <v>495</v>
      </c>
      <c r="K1072" s="917"/>
      <c r="L1072" s="884" t="s">
        <v>425</v>
      </c>
      <c r="M1072" s="898"/>
      <c r="O1072" s="887"/>
    </row>
    <row r="1073" spans="2:15" s="886" customFormat="1" ht="13.5" x14ac:dyDescent="0.4">
      <c r="B1073" s="641">
        <f t="shared" si="16"/>
        <v>1069</v>
      </c>
      <c r="C1073" s="874"/>
      <c r="D1073" s="1931"/>
      <c r="E1073" s="661"/>
      <c r="F1073" s="2218" t="s">
        <v>3330</v>
      </c>
      <c r="G1073" s="715" t="s">
        <v>3018</v>
      </c>
      <c r="H1073" s="664"/>
      <c r="I1073" s="741"/>
      <c r="J1073" s="665" t="s">
        <v>3497</v>
      </c>
      <c r="K1073" s="917"/>
      <c r="L1073" s="963" t="s">
        <v>3498</v>
      </c>
      <c r="M1073" s="898"/>
      <c r="O1073" s="887"/>
    </row>
    <row r="1074" spans="2:15" s="886" customFormat="1" ht="13.5" x14ac:dyDescent="0.4">
      <c r="B1074" s="641">
        <f t="shared" si="16"/>
        <v>1070</v>
      </c>
      <c r="C1074" s="874"/>
      <c r="D1074" s="1931"/>
      <c r="E1074" s="661"/>
      <c r="F1074" s="689" t="s">
        <v>4097</v>
      </c>
      <c r="G1074" s="715" t="s">
        <v>2877</v>
      </c>
      <c r="H1074" s="664"/>
      <c r="I1074" s="741"/>
      <c r="J1074" s="665" t="s">
        <v>4098</v>
      </c>
      <c r="K1074" s="917"/>
      <c r="L1074" s="963" t="s">
        <v>3216</v>
      </c>
      <c r="M1074" s="898"/>
      <c r="O1074" s="887"/>
    </row>
    <row r="1075" spans="2:15" s="886" customFormat="1" ht="13.5" x14ac:dyDescent="0.4">
      <c r="B1075" s="641">
        <f t="shared" si="16"/>
        <v>1071</v>
      </c>
      <c r="C1075" s="874"/>
      <c r="D1075" s="660"/>
      <c r="E1075" s="661"/>
      <c r="F1075" s="650"/>
      <c r="G1075" s="740" t="s">
        <v>3594</v>
      </c>
      <c r="H1075" s="691"/>
      <c r="I1075" s="756"/>
      <c r="J1075" s="681" t="s">
        <v>3762</v>
      </c>
      <c r="K1075" s="883"/>
      <c r="L1075" s="884" t="s">
        <v>3216</v>
      </c>
      <c r="M1075" s="898"/>
      <c r="O1075" s="887"/>
    </row>
    <row r="1076" spans="2:15" s="886" customFormat="1" ht="13.5" x14ac:dyDescent="0.4">
      <c r="B1076" s="641">
        <f t="shared" si="16"/>
        <v>1072</v>
      </c>
      <c r="C1076" s="874"/>
      <c r="D1076" s="660"/>
      <c r="E1076" s="661"/>
      <c r="F1076" s="650"/>
      <c r="G1076" s="742"/>
      <c r="H1076" s="650"/>
      <c r="I1076" s="971"/>
      <c r="J1076" s="665" t="s">
        <v>4099</v>
      </c>
      <c r="K1076" s="917"/>
      <c r="L1076" s="884" t="s">
        <v>706</v>
      </c>
      <c r="M1076" s="898"/>
      <c r="O1076" s="887"/>
    </row>
    <row r="1077" spans="2:15" s="886" customFormat="1" ht="13.5" x14ac:dyDescent="0.4">
      <c r="B1077" s="641">
        <f t="shared" si="16"/>
        <v>1073</v>
      </c>
      <c r="C1077" s="874"/>
      <c r="D1077" s="660"/>
      <c r="E1077" s="661"/>
      <c r="F1077" s="650"/>
      <c r="G1077" s="743"/>
      <c r="H1077" s="680"/>
      <c r="I1077" s="757"/>
      <c r="J1077" s="665" t="s">
        <v>4100</v>
      </c>
      <c r="K1077" s="917"/>
      <c r="L1077" s="884" t="s">
        <v>706</v>
      </c>
      <c r="M1077" s="898"/>
      <c r="O1077" s="887"/>
    </row>
    <row r="1078" spans="2:15" s="886" customFormat="1" ht="13.5" x14ac:dyDescent="0.4">
      <c r="B1078" s="641">
        <f t="shared" si="16"/>
        <v>1074</v>
      </c>
      <c r="C1078" s="874"/>
      <c r="D1078" s="660"/>
      <c r="E1078" s="661"/>
      <c r="F1078" s="650"/>
      <c r="G1078" s="663" t="s">
        <v>4101</v>
      </c>
      <c r="H1078" s="664"/>
      <c r="I1078" s="664"/>
      <c r="J1078" s="665" t="s">
        <v>2753</v>
      </c>
      <c r="K1078" s="917"/>
      <c r="L1078" s="884" t="s">
        <v>3065</v>
      </c>
      <c r="M1078" s="898"/>
      <c r="O1078" s="887"/>
    </row>
    <row r="1079" spans="2:15" s="886" customFormat="1" ht="13.5" x14ac:dyDescent="0.4">
      <c r="B1079" s="641">
        <f t="shared" si="16"/>
        <v>1075</v>
      </c>
      <c r="C1079" s="874"/>
      <c r="D1079" s="660"/>
      <c r="E1079" s="661"/>
      <c r="F1079" s="650"/>
      <c r="G1079" s="663" t="s">
        <v>3321</v>
      </c>
      <c r="H1079" s="664"/>
      <c r="I1079" s="664"/>
      <c r="J1079" s="665" t="s">
        <v>2979</v>
      </c>
      <c r="K1079" s="917" t="s">
        <v>444</v>
      </c>
      <c r="L1079" s="884" t="s">
        <v>3065</v>
      </c>
      <c r="M1079" s="898"/>
      <c r="O1079" s="887"/>
    </row>
    <row r="1080" spans="2:15" s="886" customFormat="1" ht="13.5" x14ac:dyDescent="0.4">
      <c r="B1080" s="641">
        <f t="shared" si="16"/>
        <v>1076</v>
      </c>
      <c r="C1080" s="874"/>
      <c r="D1080" s="660"/>
      <c r="E1080" s="661"/>
      <c r="F1080" s="650"/>
      <c r="G1080" s="663" t="s">
        <v>3423</v>
      </c>
      <c r="H1080" s="664"/>
      <c r="I1080" s="664"/>
      <c r="J1080" s="665" t="s">
        <v>3402</v>
      </c>
      <c r="K1080" s="917"/>
      <c r="L1080" s="884" t="s">
        <v>3216</v>
      </c>
      <c r="M1080" s="898"/>
      <c r="O1080" s="887"/>
    </row>
    <row r="1081" spans="2:15" s="886" customFormat="1" ht="13.5" x14ac:dyDescent="0.4">
      <c r="B1081" s="641">
        <f t="shared" si="16"/>
        <v>1077</v>
      </c>
      <c r="C1081" s="819"/>
      <c r="D1081" s="660"/>
      <c r="E1081" s="661"/>
      <c r="F1081" s="780" t="s">
        <v>462</v>
      </c>
      <c r="G1081" s="664"/>
      <c r="H1081" s="664"/>
      <c r="I1081" s="1009"/>
      <c r="J1081" s="675" t="s">
        <v>4102</v>
      </c>
      <c r="K1081" s="917"/>
      <c r="L1081" s="884" t="s">
        <v>3216</v>
      </c>
      <c r="M1081" s="2373" t="s">
        <v>607</v>
      </c>
      <c r="O1081" s="887"/>
    </row>
    <row r="1082" spans="2:15" s="906" customFormat="1" ht="13.5" x14ac:dyDescent="0.4">
      <c r="B1082" s="641">
        <f t="shared" si="16"/>
        <v>1078</v>
      </c>
      <c r="C1082" s="819"/>
      <c r="D1082" s="893" t="s">
        <v>4103</v>
      </c>
      <c r="E1082" s="2039"/>
      <c r="F1082" s="1934"/>
      <c r="G1082" s="1934"/>
      <c r="H1082" s="1934"/>
      <c r="I1082" s="1934"/>
      <c r="J1082" s="725" t="s">
        <v>3065</v>
      </c>
      <c r="K1082" s="970" t="s">
        <v>417</v>
      </c>
      <c r="L1082" s="904" t="s">
        <v>3065</v>
      </c>
      <c r="M1082" s="2372"/>
      <c r="O1082" s="907"/>
    </row>
    <row r="1083" spans="2:15" s="886" customFormat="1" ht="13.5" x14ac:dyDescent="0.4">
      <c r="B1083" s="641">
        <f t="shared" si="16"/>
        <v>1079</v>
      </c>
      <c r="C1083" s="874"/>
      <c r="D1083" s="660"/>
      <c r="E1083" s="661"/>
      <c r="F1083" s="2039" t="s">
        <v>424</v>
      </c>
      <c r="G1083" s="655"/>
      <c r="H1083" s="655"/>
      <c r="I1083" s="655"/>
      <c r="J1083" s="656" t="s">
        <v>4104</v>
      </c>
      <c r="K1083" s="969"/>
      <c r="L1083" s="889" t="s">
        <v>3216</v>
      </c>
      <c r="M1083" s="898"/>
      <c r="O1083" s="887"/>
    </row>
    <row r="1084" spans="2:15" s="886" customFormat="1" ht="13.5" x14ac:dyDescent="0.4">
      <c r="B1084" s="641">
        <f t="shared" si="16"/>
        <v>1080</v>
      </c>
      <c r="C1084" s="874"/>
      <c r="D1084" s="660"/>
      <c r="E1084" s="661"/>
      <c r="F1084" s="687" t="s">
        <v>660</v>
      </c>
      <c r="G1084" s="664"/>
      <c r="H1084" s="664"/>
      <c r="I1084" s="664"/>
      <c r="J1084" s="665" t="s">
        <v>725</v>
      </c>
      <c r="K1084" s="917"/>
      <c r="L1084" s="884" t="s">
        <v>421</v>
      </c>
      <c r="M1084" s="898"/>
      <c r="O1084" s="887"/>
    </row>
    <row r="1085" spans="2:15" s="886" customFormat="1" ht="27" x14ac:dyDescent="0.4">
      <c r="B1085" s="641">
        <f t="shared" si="16"/>
        <v>1081</v>
      </c>
      <c r="C1085" s="874"/>
      <c r="D1085" s="1931"/>
      <c r="E1085" s="661"/>
      <c r="F1085" s="2218" t="s">
        <v>4105</v>
      </c>
      <c r="G1085" s="740" t="s">
        <v>3408</v>
      </c>
      <c r="H1085" s="691"/>
      <c r="I1085" s="756"/>
      <c r="J1085" s="665" t="s">
        <v>3527</v>
      </c>
      <c r="K1085" s="917"/>
      <c r="L1085" s="884" t="s">
        <v>2783</v>
      </c>
      <c r="M1085" s="683"/>
      <c r="O1085" s="887"/>
    </row>
    <row r="1086" spans="2:15" s="886" customFormat="1" ht="13.5" x14ac:dyDescent="0.4">
      <c r="B1086" s="641">
        <f t="shared" si="16"/>
        <v>1082</v>
      </c>
      <c r="C1086" s="874"/>
      <c r="D1086" s="1931"/>
      <c r="E1086" s="661"/>
      <c r="F1086" s="2219"/>
      <c r="G1086" s="743"/>
      <c r="H1086" s="680"/>
      <c r="I1086" s="757"/>
      <c r="J1086" s="665" t="s">
        <v>4106</v>
      </c>
      <c r="K1086" s="917"/>
      <c r="L1086" s="884" t="s">
        <v>615</v>
      </c>
      <c r="M1086" s="683" t="s">
        <v>707</v>
      </c>
      <c r="O1086" s="887"/>
    </row>
    <row r="1087" spans="2:15" s="886" customFormat="1" ht="13.5" x14ac:dyDescent="0.4">
      <c r="B1087" s="641">
        <f t="shared" si="16"/>
        <v>1083</v>
      </c>
      <c r="C1087" s="874"/>
      <c r="D1087" s="660"/>
      <c r="E1087" s="661"/>
      <c r="F1087" s="2219"/>
      <c r="G1087" s="715" t="s">
        <v>2877</v>
      </c>
      <c r="H1087" s="664"/>
      <c r="I1087" s="664"/>
      <c r="J1087" s="665" t="s">
        <v>4107</v>
      </c>
      <c r="K1087" s="883" t="s">
        <v>4108</v>
      </c>
      <c r="L1087" s="884" t="s">
        <v>3216</v>
      </c>
      <c r="M1087" s="898"/>
      <c r="O1087" s="887"/>
    </row>
    <row r="1088" spans="2:15" s="886" customFormat="1" ht="13.5" x14ac:dyDescent="0.4">
      <c r="B1088" s="641">
        <f t="shared" si="16"/>
        <v>1084</v>
      </c>
      <c r="C1088" s="874"/>
      <c r="D1088" s="660"/>
      <c r="E1088" s="661"/>
      <c r="F1088" s="2219"/>
      <c r="G1088" s="740" t="s">
        <v>3594</v>
      </c>
      <c r="H1088" s="982"/>
      <c r="I1088" s="664" t="s">
        <v>440</v>
      </c>
      <c r="J1088" s="692" t="s">
        <v>4109</v>
      </c>
      <c r="K1088" s="917"/>
      <c r="L1088" s="884" t="s">
        <v>3208</v>
      </c>
      <c r="M1088" s="898"/>
      <c r="O1088" s="887"/>
    </row>
    <row r="1089" spans="2:15" s="886" customFormat="1" ht="13.5" x14ac:dyDescent="0.4">
      <c r="B1089" s="641">
        <f t="shared" si="16"/>
        <v>1085</v>
      </c>
      <c r="C1089" s="874"/>
      <c r="D1089" s="660"/>
      <c r="E1089" s="661"/>
      <c r="F1089" s="2041"/>
      <c r="G1089" s="743"/>
      <c r="H1089" s="983"/>
      <c r="I1089" s="664" t="s">
        <v>441</v>
      </c>
      <c r="J1089" s="692" t="s">
        <v>3666</v>
      </c>
      <c r="K1089" s="917"/>
      <c r="L1089" s="884" t="s">
        <v>3134</v>
      </c>
      <c r="M1089" s="898"/>
      <c r="O1089" s="887"/>
    </row>
    <row r="1090" spans="2:15" s="886" customFormat="1" ht="13.5" x14ac:dyDescent="0.4">
      <c r="B1090" s="641">
        <f t="shared" si="16"/>
        <v>1086</v>
      </c>
      <c r="C1090" s="874"/>
      <c r="D1090" s="660"/>
      <c r="E1090" s="661"/>
      <c r="F1090" s="1164" t="s">
        <v>658</v>
      </c>
      <c r="G1090" s="745" t="s">
        <v>4110</v>
      </c>
      <c r="H1090" s="982"/>
      <c r="I1090" s="741" t="s">
        <v>625</v>
      </c>
      <c r="J1090" s="692" t="s">
        <v>3182</v>
      </c>
      <c r="K1090" s="917"/>
      <c r="L1090" s="884" t="s">
        <v>3611</v>
      </c>
      <c r="M1090" s="898"/>
      <c r="O1090" s="887"/>
    </row>
    <row r="1091" spans="2:15" s="886" customFormat="1" ht="13.5" x14ac:dyDescent="0.4">
      <c r="B1091" s="641">
        <f t="shared" si="16"/>
        <v>1087</v>
      </c>
      <c r="C1091" s="874"/>
      <c r="D1091" s="660"/>
      <c r="E1091" s="661"/>
      <c r="F1091" s="2279"/>
      <c r="G1091" s="746"/>
      <c r="H1091" s="983"/>
      <c r="I1091" s="756" t="s">
        <v>709</v>
      </c>
      <c r="J1091" s="692" t="s">
        <v>495</v>
      </c>
      <c r="K1091" s="920"/>
      <c r="L1091" s="884" t="s">
        <v>425</v>
      </c>
      <c r="M1091" s="922"/>
      <c r="O1091" s="887"/>
    </row>
    <row r="1092" spans="2:15" s="886" customFormat="1" ht="13.5" x14ac:dyDescent="0.4">
      <c r="B1092" s="641">
        <f t="shared" si="16"/>
        <v>1088</v>
      </c>
      <c r="C1092" s="874"/>
      <c r="D1092" s="660"/>
      <c r="E1092" s="661"/>
      <c r="F1092" s="2219"/>
      <c r="G1092" s="745" t="s">
        <v>4111</v>
      </c>
      <c r="H1092" s="982"/>
      <c r="I1092" s="741" t="s">
        <v>625</v>
      </c>
      <c r="J1092" s="692" t="s">
        <v>3723</v>
      </c>
      <c r="K1092" s="920"/>
      <c r="L1092" s="884" t="s">
        <v>3065</v>
      </c>
      <c r="M1092" s="922"/>
      <c r="O1092" s="887"/>
    </row>
    <row r="1093" spans="2:15" s="886" customFormat="1" ht="13.5" x14ac:dyDescent="0.4">
      <c r="B1093" s="641">
        <f t="shared" si="16"/>
        <v>1089</v>
      </c>
      <c r="C1093" s="874"/>
      <c r="D1093" s="660"/>
      <c r="E1093" s="661"/>
      <c r="F1093" s="2219"/>
      <c r="G1093" s="746"/>
      <c r="H1093" s="983"/>
      <c r="I1093" s="756" t="s">
        <v>709</v>
      </c>
      <c r="J1093" s="692" t="s">
        <v>495</v>
      </c>
      <c r="K1093" s="920"/>
      <c r="L1093" s="884" t="s">
        <v>425</v>
      </c>
      <c r="M1093" s="922"/>
      <c r="O1093" s="887"/>
    </row>
    <row r="1094" spans="2:15" s="886" customFormat="1" ht="13.5" x14ac:dyDescent="0.4">
      <c r="B1094" s="641">
        <f t="shared" si="16"/>
        <v>1090</v>
      </c>
      <c r="C1094" s="874"/>
      <c r="D1094" s="660"/>
      <c r="E1094" s="661"/>
      <c r="F1094" s="2219"/>
      <c r="G1094" s="745" t="s">
        <v>4112</v>
      </c>
      <c r="H1094" s="982"/>
      <c r="I1094" s="741" t="s">
        <v>625</v>
      </c>
      <c r="J1094" s="692" t="s">
        <v>3723</v>
      </c>
      <c r="K1094" s="920"/>
      <c r="L1094" s="884" t="s">
        <v>3065</v>
      </c>
      <c r="M1094" s="922"/>
      <c r="O1094" s="887"/>
    </row>
    <row r="1095" spans="2:15" s="886" customFormat="1" ht="13.5" x14ac:dyDescent="0.4">
      <c r="B1095" s="641">
        <f t="shared" ref="B1095:B1158" si="17">B1094+1</f>
        <v>1091</v>
      </c>
      <c r="C1095" s="874"/>
      <c r="D1095" s="660"/>
      <c r="E1095" s="661"/>
      <c r="F1095" s="2219"/>
      <c r="G1095" s="746"/>
      <c r="H1095" s="983"/>
      <c r="I1095" s="756" t="s">
        <v>709</v>
      </c>
      <c r="J1095" s="692" t="s">
        <v>495</v>
      </c>
      <c r="K1095" s="920"/>
      <c r="L1095" s="884" t="s">
        <v>425</v>
      </c>
      <c r="M1095" s="922"/>
      <c r="O1095" s="887"/>
    </row>
    <row r="1096" spans="2:15" s="886" customFormat="1" ht="13.5" x14ac:dyDescent="0.4">
      <c r="B1096" s="641">
        <f t="shared" si="17"/>
        <v>1092</v>
      </c>
      <c r="C1096" s="874"/>
      <c r="D1096" s="660"/>
      <c r="E1096" s="661"/>
      <c r="F1096" s="2219"/>
      <c r="G1096" s="745" t="s">
        <v>4113</v>
      </c>
      <c r="H1096" s="982"/>
      <c r="I1096" s="741" t="s">
        <v>625</v>
      </c>
      <c r="J1096" s="692" t="s">
        <v>3723</v>
      </c>
      <c r="K1096" s="920"/>
      <c r="L1096" s="884" t="s">
        <v>3841</v>
      </c>
      <c r="M1096" s="922"/>
      <c r="O1096" s="887"/>
    </row>
    <row r="1097" spans="2:15" s="886" customFormat="1" ht="13.5" x14ac:dyDescent="0.4">
      <c r="B1097" s="641">
        <f t="shared" si="17"/>
        <v>1093</v>
      </c>
      <c r="C1097" s="874"/>
      <c r="D1097" s="660"/>
      <c r="E1097" s="661"/>
      <c r="F1097" s="2219"/>
      <c r="G1097" s="746"/>
      <c r="H1097" s="983"/>
      <c r="I1097" s="756" t="s">
        <v>709</v>
      </c>
      <c r="J1097" s="692" t="s">
        <v>495</v>
      </c>
      <c r="K1097" s="920"/>
      <c r="L1097" s="884" t="s">
        <v>425</v>
      </c>
      <c r="M1097" s="922"/>
      <c r="O1097" s="887"/>
    </row>
    <row r="1098" spans="2:15" s="886" customFormat="1" ht="13.5" x14ac:dyDescent="0.4">
      <c r="B1098" s="641">
        <f t="shared" si="17"/>
        <v>1094</v>
      </c>
      <c r="C1098" s="874"/>
      <c r="D1098" s="670"/>
      <c r="E1098" s="671"/>
      <c r="F1098" s="2334" t="s">
        <v>3373</v>
      </c>
      <c r="G1098" s="780"/>
      <c r="H1098" s="674"/>
      <c r="I1098" s="1009"/>
      <c r="J1098" s="675" t="s">
        <v>3390</v>
      </c>
      <c r="K1098" s="962"/>
      <c r="L1098" s="884" t="s">
        <v>3065</v>
      </c>
      <c r="M1098" s="2371" t="s">
        <v>446</v>
      </c>
      <c r="O1098" s="887"/>
    </row>
    <row r="1099" spans="2:15" s="624" customFormat="1" ht="13.5" x14ac:dyDescent="0.4">
      <c r="B1099" s="641">
        <f t="shared" si="17"/>
        <v>1095</v>
      </c>
      <c r="C1099" s="819"/>
      <c r="D1099" s="893" t="s">
        <v>4114</v>
      </c>
      <c r="E1099" s="2039"/>
      <c r="F1099" s="1934"/>
      <c r="G1099" s="1934"/>
      <c r="H1099" s="1934"/>
      <c r="I1099" s="1934"/>
      <c r="J1099" s="725" t="s">
        <v>3065</v>
      </c>
      <c r="K1099" s="705" t="s">
        <v>417</v>
      </c>
      <c r="L1099" s="699" t="s">
        <v>3065</v>
      </c>
      <c r="M1099" s="695"/>
      <c r="O1099" s="1932"/>
    </row>
    <row r="1100" spans="2:15" s="624" customFormat="1" ht="13.5" x14ac:dyDescent="0.4">
      <c r="B1100" s="641">
        <f t="shared" si="17"/>
        <v>1096</v>
      </c>
      <c r="C1100" s="874"/>
      <c r="D1100" s="972"/>
      <c r="E1100" s="677" t="s">
        <v>4115</v>
      </c>
      <c r="F1100" s="2039"/>
      <c r="G1100" s="2039"/>
      <c r="H1100" s="2039"/>
      <c r="I1100" s="2039"/>
      <c r="J1100" s="704" t="s">
        <v>417</v>
      </c>
      <c r="K1100" s="705" t="s">
        <v>417</v>
      </c>
      <c r="L1100" s="699" t="s">
        <v>3065</v>
      </c>
      <c r="M1100" s="913"/>
      <c r="O1100" s="1932"/>
    </row>
    <row r="1101" spans="2:15" s="886" customFormat="1" ht="13.5" x14ac:dyDescent="0.4">
      <c r="B1101" s="641">
        <f t="shared" si="17"/>
        <v>1097</v>
      </c>
      <c r="C1101" s="874"/>
      <c r="D1101" s="1007"/>
      <c r="E1101" s="1082"/>
      <c r="F1101" s="2039" t="s">
        <v>424</v>
      </c>
      <c r="G1101" s="655"/>
      <c r="H1101" s="655"/>
      <c r="I1101" s="655"/>
      <c r="J1101" s="656" t="s">
        <v>3304</v>
      </c>
      <c r="K1101" s="969"/>
      <c r="L1101" s="889" t="s">
        <v>3065</v>
      </c>
      <c r="M1101" s="916"/>
      <c r="O1101" s="887"/>
    </row>
    <row r="1102" spans="2:15" s="886" customFormat="1" ht="13.5" x14ac:dyDescent="0.4">
      <c r="B1102" s="641">
        <f t="shared" si="17"/>
        <v>1098</v>
      </c>
      <c r="C1102" s="874"/>
      <c r="D1102" s="1007"/>
      <c r="E1102" s="1082"/>
      <c r="F1102" s="687" t="s">
        <v>660</v>
      </c>
      <c r="G1102" s="664"/>
      <c r="H1102" s="664"/>
      <c r="I1102" s="664"/>
      <c r="J1102" s="665" t="s">
        <v>3283</v>
      </c>
      <c r="K1102" s="917"/>
      <c r="L1102" s="884" t="s">
        <v>421</v>
      </c>
      <c r="M1102" s="898"/>
      <c r="O1102" s="887"/>
    </row>
    <row r="1103" spans="2:15" s="886" customFormat="1" ht="13.5" x14ac:dyDescent="0.4">
      <c r="B1103" s="641">
        <f t="shared" si="17"/>
        <v>1099</v>
      </c>
      <c r="C1103" s="874"/>
      <c r="D1103" s="1008"/>
      <c r="E1103" s="1082"/>
      <c r="F1103" s="662" t="s">
        <v>4087</v>
      </c>
      <c r="G1103" s="745" t="s">
        <v>3018</v>
      </c>
      <c r="H1103" s="691"/>
      <c r="I1103" s="756"/>
      <c r="J1103" s="665" t="s">
        <v>3497</v>
      </c>
      <c r="K1103" s="917"/>
      <c r="L1103" s="884" t="s">
        <v>3360</v>
      </c>
      <c r="M1103" s="898"/>
      <c r="O1103" s="887"/>
    </row>
    <row r="1104" spans="2:15" s="886" customFormat="1" ht="13.5" x14ac:dyDescent="0.4">
      <c r="B1104" s="641">
        <f t="shared" si="17"/>
        <v>1100</v>
      </c>
      <c r="C1104" s="874"/>
      <c r="D1104" s="1008"/>
      <c r="E1104" s="1082"/>
      <c r="F1104" s="650" t="s">
        <v>3020</v>
      </c>
      <c r="G1104" s="745" t="s">
        <v>3321</v>
      </c>
      <c r="H1104" s="691"/>
      <c r="I1104" s="691"/>
      <c r="J1104" s="665" t="s">
        <v>2979</v>
      </c>
      <c r="K1104" s="917" t="s">
        <v>2979</v>
      </c>
      <c r="L1104" s="884" t="s">
        <v>3065</v>
      </c>
      <c r="M1104" s="898"/>
      <c r="O1104" s="887"/>
    </row>
    <row r="1105" spans="2:15" s="886" customFormat="1" ht="13.5" x14ac:dyDescent="0.4">
      <c r="B1105" s="641">
        <f t="shared" si="17"/>
        <v>1101</v>
      </c>
      <c r="C1105" s="874"/>
      <c r="D1105" s="1007"/>
      <c r="E1105" s="1082"/>
      <c r="F1105" s="650"/>
      <c r="G1105" s="715" t="s">
        <v>3423</v>
      </c>
      <c r="H1105" s="664"/>
      <c r="I1105" s="664"/>
      <c r="J1105" s="665" t="s">
        <v>2753</v>
      </c>
      <c r="K1105" s="883"/>
      <c r="L1105" s="884" t="s">
        <v>3065</v>
      </c>
      <c r="M1105" s="898"/>
      <c r="O1105" s="887"/>
    </row>
    <row r="1106" spans="2:15" s="886" customFormat="1" ht="13.5" x14ac:dyDescent="0.4">
      <c r="B1106" s="641">
        <f t="shared" si="17"/>
        <v>1102</v>
      </c>
      <c r="C1106" s="874"/>
      <c r="D1106" s="1007"/>
      <c r="E1106" s="1083"/>
      <c r="F1106" s="780" t="s">
        <v>3373</v>
      </c>
      <c r="G1106" s="664"/>
      <c r="H1106" s="664"/>
      <c r="I1106" s="664"/>
      <c r="J1106" s="665" t="s">
        <v>3390</v>
      </c>
      <c r="K1106" s="917"/>
      <c r="L1106" s="884" t="s">
        <v>3065</v>
      </c>
      <c r="M1106" s="2352" t="s">
        <v>4116</v>
      </c>
      <c r="O1106" s="887"/>
    </row>
    <row r="1107" spans="2:15" s="906" customFormat="1" ht="13.5" x14ac:dyDescent="0.4">
      <c r="B1107" s="641">
        <f t="shared" si="17"/>
        <v>1103</v>
      </c>
      <c r="C1107" s="819"/>
      <c r="D1107" s="973"/>
      <c r="E1107" s="2039" t="s">
        <v>4117</v>
      </c>
      <c r="F1107" s="1934"/>
      <c r="G1107" s="1934"/>
      <c r="H1107" s="1934"/>
      <c r="I1107" s="1934"/>
      <c r="J1107" s="725" t="s">
        <v>3065</v>
      </c>
      <c r="K1107" s="970" t="s">
        <v>417</v>
      </c>
      <c r="L1107" s="904" t="s">
        <v>3065</v>
      </c>
      <c r="M1107" s="2372"/>
      <c r="O1107" s="907"/>
    </row>
    <row r="1108" spans="2:15" s="886" customFormat="1" ht="13.5" x14ac:dyDescent="0.4">
      <c r="B1108" s="641">
        <f t="shared" si="17"/>
        <v>1104</v>
      </c>
      <c r="C1108" s="874"/>
      <c r="D1108" s="1007"/>
      <c r="E1108" s="788"/>
      <c r="F1108" s="2039" t="s">
        <v>424</v>
      </c>
      <c r="G1108" s="655"/>
      <c r="H1108" s="655"/>
      <c r="I1108" s="655"/>
      <c r="J1108" s="656" t="s">
        <v>3762</v>
      </c>
      <c r="K1108" s="969"/>
      <c r="L1108" s="889" t="s">
        <v>3065</v>
      </c>
      <c r="M1108" s="898"/>
      <c r="O1108" s="887"/>
    </row>
    <row r="1109" spans="2:15" s="886" customFormat="1" ht="13.5" x14ac:dyDescent="0.4">
      <c r="B1109" s="641">
        <f t="shared" si="17"/>
        <v>1105</v>
      </c>
      <c r="C1109" s="874"/>
      <c r="D1109" s="1007"/>
      <c r="E1109" s="788"/>
      <c r="F1109" s="687" t="s">
        <v>660</v>
      </c>
      <c r="G1109" s="664"/>
      <c r="H1109" s="664"/>
      <c r="I1109" s="664"/>
      <c r="J1109" s="665" t="s">
        <v>4118</v>
      </c>
      <c r="K1109" s="917"/>
      <c r="L1109" s="884" t="s">
        <v>421</v>
      </c>
      <c r="M1109" s="898"/>
      <c r="O1109" s="887"/>
    </row>
    <row r="1110" spans="2:15" s="886" customFormat="1" ht="13.5" x14ac:dyDescent="0.4">
      <c r="B1110" s="641">
        <f t="shared" si="17"/>
        <v>1106</v>
      </c>
      <c r="C1110" s="874"/>
      <c r="D1110" s="1008"/>
      <c r="E1110" s="788"/>
      <c r="F1110" s="662" t="s">
        <v>4087</v>
      </c>
      <c r="G1110" s="745" t="s">
        <v>3018</v>
      </c>
      <c r="H1110" s="691"/>
      <c r="I1110" s="756"/>
      <c r="J1110" s="665" t="s">
        <v>3359</v>
      </c>
      <c r="K1110" s="917"/>
      <c r="L1110" s="884" t="s">
        <v>3360</v>
      </c>
      <c r="M1110" s="898"/>
      <c r="O1110" s="887"/>
    </row>
    <row r="1111" spans="2:15" s="886" customFormat="1" ht="13.5" x14ac:dyDescent="0.4">
      <c r="B1111" s="641">
        <f t="shared" si="17"/>
        <v>1107</v>
      </c>
      <c r="C1111" s="874"/>
      <c r="D1111" s="1008"/>
      <c r="E1111" s="788"/>
      <c r="F1111" s="650" t="s">
        <v>2957</v>
      </c>
      <c r="G1111" s="745" t="s">
        <v>4119</v>
      </c>
      <c r="H1111" s="691"/>
      <c r="I1111" s="691"/>
      <c r="J1111" s="665" t="s">
        <v>2753</v>
      </c>
      <c r="K1111" s="917"/>
      <c r="L1111" s="884" t="s">
        <v>3065</v>
      </c>
      <c r="M1111" s="898"/>
      <c r="O1111" s="887"/>
    </row>
    <row r="1112" spans="2:15" s="886" customFormat="1" ht="13.5" x14ac:dyDescent="0.4">
      <c r="B1112" s="641">
        <f t="shared" si="17"/>
        <v>1108</v>
      </c>
      <c r="C1112" s="874"/>
      <c r="D1112" s="1008"/>
      <c r="E1112" s="788"/>
      <c r="F1112" s="650"/>
      <c r="G1112" s="745" t="s">
        <v>4120</v>
      </c>
      <c r="H1112" s="691"/>
      <c r="I1112" s="691"/>
      <c r="J1112" s="665" t="s">
        <v>2753</v>
      </c>
      <c r="K1112" s="917"/>
      <c r="L1112" s="884" t="s">
        <v>3065</v>
      </c>
      <c r="M1112" s="898"/>
      <c r="O1112" s="887"/>
    </row>
    <row r="1113" spans="2:15" s="886" customFormat="1" ht="13.5" x14ac:dyDescent="0.4">
      <c r="B1113" s="641">
        <f t="shared" si="17"/>
        <v>1109</v>
      </c>
      <c r="C1113" s="874"/>
      <c r="D1113" s="1008"/>
      <c r="E1113" s="788"/>
      <c r="F1113" s="650"/>
      <c r="G1113" s="740" t="s">
        <v>3594</v>
      </c>
      <c r="H1113" s="691"/>
      <c r="I1113" s="691"/>
      <c r="J1113" s="665" t="s">
        <v>2753</v>
      </c>
      <c r="K1113" s="917"/>
      <c r="L1113" s="884" t="s">
        <v>3216</v>
      </c>
      <c r="M1113" s="898"/>
      <c r="O1113" s="887"/>
    </row>
    <row r="1114" spans="2:15" s="886" customFormat="1" ht="13.5" x14ac:dyDescent="0.4">
      <c r="B1114" s="641">
        <f t="shared" si="17"/>
        <v>1110</v>
      </c>
      <c r="C1114" s="874"/>
      <c r="D1114" s="1008"/>
      <c r="E1114" s="788"/>
      <c r="F1114" s="650"/>
      <c r="G1114" s="745" t="s">
        <v>3423</v>
      </c>
      <c r="H1114" s="691"/>
      <c r="I1114" s="691"/>
      <c r="J1114" s="665" t="s">
        <v>2753</v>
      </c>
      <c r="K1114" s="917"/>
      <c r="L1114" s="884" t="s">
        <v>3065</v>
      </c>
      <c r="M1114" s="898"/>
      <c r="O1114" s="887"/>
    </row>
    <row r="1115" spans="2:15" s="886" customFormat="1" ht="13.5" x14ac:dyDescent="0.4">
      <c r="B1115" s="641">
        <f t="shared" si="17"/>
        <v>1111</v>
      </c>
      <c r="C1115" s="874"/>
      <c r="D1115" s="1008"/>
      <c r="E1115" s="788"/>
      <c r="F1115" s="650"/>
      <c r="G1115" s="745" t="s">
        <v>3321</v>
      </c>
      <c r="H1115" s="691"/>
      <c r="I1115" s="691"/>
      <c r="J1115" s="665" t="s">
        <v>2979</v>
      </c>
      <c r="K1115" s="917" t="s">
        <v>2979</v>
      </c>
      <c r="L1115" s="884" t="s">
        <v>3216</v>
      </c>
      <c r="M1115" s="898"/>
      <c r="O1115" s="887"/>
    </row>
    <row r="1116" spans="2:15" s="886" customFormat="1" ht="13.5" x14ac:dyDescent="0.4">
      <c r="B1116" s="641">
        <f t="shared" si="17"/>
        <v>1112</v>
      </c>
      <c r="C1116" s="874"/>
      <c r="D1116" s="1007"/>
      <c r="E1116" s="1029"/>
      <c r="F1116" s="780" t="s">
        <v>3373</v>
      </c>
      <c r="G1116" s="664"/>
      <c r="H1116" s="664"/>
      <c r="I1116" s="664"/>
      <c r="J1116" s="665" t="s">
        <v>3390</v>
      </c>
      <c r="K1116" s="917"/>
      <c r="L1116" s="884" t="s">
        <v>3065</v>
      </c>
      <c r="M1116" s="2352" t="s">
        <v>4116</v>
      </c>
      <c r="O1116" s="887"/>
    </row>
    <row r="1117" spans="2:15" s="624" customFormat="1" ht="13.5" x14ac:dyDescent="0.4">
      <c r="B1117" s="641">
        <f t="shared" si="17"/>
        <v>1113</v>
      </c>
      <c r="C1117" s="819"/>
      <c r="D1117" s="974"/>
      <c r="E1117" s="2039" t="s">
        <v>4121</v>
      </c>
      <c r="F1117" s="1934"/>
      <c r="G1117" s="1934"/>
      <c r="H1117" s="1934"/>
      <c r="I1117" s="1934"/>
      <c r="J1117" s="725" t="s">
        <v>3065</v>
      </c>
      <c r="K1117" s="705" t="s">
        <v>417</v>
      </c>
      <c r="L1117" s="699" t="s">
        <v>3065</v>
      </c>
      <c r="M1117" s="695"/>
      <c r="O1117" s="1932"/>
    </row>
    <row r="1118" spans="2:15" s="886" customFormat="1" ht="13.5" x14ac:dyDescent="0.4">
      <c r="B1118" s="641">
        <f t="shared" si="17"/>
        <v>1114</v>
      </c>
      <c r="C1118" s="874"/>
      <c r="D1118" s="1007"/>
      <c r="E1118" s="788"/>
      <c r="F1118" s="2039" t="s">
        <v>424</v>
      </c>
      <c r="G1118" s="655"/>
      <c r="H1118" s="655"/>
      <c r="I1118" s="655"/>
      <c r="J1118" s="656" t="s">
        <v>2753</v>
      </c>
      <c r="K1118" s="969"/>
      <c r="L1118" s="889" t="s">
        <v>3216</v>
      </c>
      <c r="M1118" s="898"/>
      <c r="O1118" s="887"/>
    </row>
    <row r="1119" spans="2:15" s="886" customFormat="1" ht="13.5" x14ac:dyDescent="0.4">
      <c r="B1119" s="641">
        <f t="shared" si="17"/>
        <v>1115</v>
      </c>
      <c r="C1119" s="874"/>
      <c r="D1119" s="1007"/>
      <c r="E1119" s="788"/>
      <c r="F1119" s="687" t="s">
        <v>660</v>
      </c>
      <c r="G1119" s="664"/>
      <c r="H1119" s="664"/>
      <c r="I1119" s="664"/>
      <c r="J1119" s="665" t="s">
        <v>4122</v>
      </c>
      <c r="K1119" s="917"/>
      <c r="L1119" s="884" t="s">
        <v>489</v>
      </c>
      <c r="M1119" s="898"/>
      <c r="O1119" s="887"/>
    </row>
    <row r="1120" spans="2:15" s="886" customFormat="1" ht="13.5" x14ac:dyDescent="0.4">
      <c r="B1120" s="641">
        <f t="shared" si="17"/>
        <v>1116</v>
      </c>
      <c r="C1120" s="874"/>
      <c r="D1120" s="1008"/>
      <c r="E1120" s="788"/>
      <c r="F1120" s="662" t="s">
        <v>4087</v>
      </c>
      <c r="G1120" s="745" t="s">
        <v>4123</v>
      </c>
      <c r="H1120" s="691"/>
      <c r="I1120" s="756"/>
      <c r="J1120" s="665" t="s">
        <v>4124</v>
      </c>
      <c r="K1120" s="917"/>
      <c r="L1120" s="884" t="s">
        <v>3065</v>
      </c>
      <c r="M1120" s="898"/>
      <c r="O1120" s="887"/>
    </row>
    <row r="1121" spans="2:15" s="886" customFormat="1" ht="13.5" x14ac:dyDescent="0.4">
      <c r="B1121" s="641">
        <f t="shared" si="17"/>
        <v>1117</v>
      </c>
      <c r="C1121" s="874"/>
      <c r="D1121" s="1008"/>
      <c r="E1121" s="788"/>
      <c r="F1121" s="650" t="s">
        <v>708</v>
      </c>
      <c r="G1121" s="745" t="s">
        <v>4125</v>
      </c>
      <c r="H1121" s="691"/>
      <c r="I1121" s="691"/>
      <c r="J1121" s="665" t="s">
        <v>4126</v>
      </c>
      <c r="K1121" s="917"/>
      <c r="L1121" s="884" t="s">
        <v>2920</v>
      </c>
      <c r="M1121" s="898"/>
      <c r="O1121" s="887"/>
    </row>
    <row r="1122" spans="2:15" s="886" customFormat="1" ht="13.5" x14ac:dyDescent="0.4">
      <c r="B1122" s="641">
        <f t="shared" si="17"/>
        <v>1118</v>
      </c>
      <c r="C1122" s="874"/>
      <c r="D1122" s="1008"/>
      <c r="E1122" s="788"/>
      <c r="F1122" s="650"/>
      <c r="G1122" s="745" t="s">
        <v>4127</v>
      </c>
      <c r="H1122" s="691"/>
      <c r="I1122" s="691"/>
      <c r="J1122" s="665" t="s">
        <v>4128</v>
      </c>
      <c r="K1122" s="917"/>
      <c r="L1122" s="884" t="s">
        <v>3065</v>
      </c>
      <c r="M1122" s="898"/>
      <c r="O1122" s="887"/>
    </row>
    <row r="1123" spans="2:15" s="886" customFormat="1" ht="13.5" x14ac:dyDescent="0.4">
      <c r="B1123" s="641">
        <f t="shared" si="17"/>
        <v>1119</v>
      </c>
      <c r="C1123" s="874"/>
      <c r="D1123" s="1007"/>
      <c r="E1123" s="788"/>
      <c r="F1123" s="650"/>
      <c r="G1123" s="715" t="s">
        <v>4129</v>
      </c>
      <c r="H1123" s="664"/>
      <c r="I1123" s="664"/>
      <c r="J1123" s="665" t="s">
        <v>3192</v>
      </c>
      <c r="K1123" s="883"/>
      <c r="L1123" s="884" t="s">
        <v>3065</v>
      </c>
      <c r="M1123" s="898"/>
      <c r="O1123" s="887"/>
    </row>
    <row r="1124" spans="2:15" s="886" customFormat="1" ht="13.5" x14ac:dyDescent="0.4">
      <c r="B1124" s="641">
        <f t="shared" si="17"/>
        <v>1120</v>
      </c>
      <c r="C1124" s="874"/>
      <c r="D1124" s="1082"/>
      <c r="E1124" s="788"/>
      <c r="F1124" s="1164" t="s">
        <v>658</v>
      </c>
      <c r="G1124" s="740" t="s">
        <v>4130</v>
      </c>
      <c r="H1124" s="982"/>
      <c r="I1124" s="664" t="s">
        <v>625</v>
      </c>
      <c r="J1124" s="665" t="s">
        <v>3723</v>
      </c>
      <c r="K1124" s="917"/>
      <c r="L1124" s="884" t="s">
        <v>3611</v>
      </c>
      <c r="M1124" s="898"/>
      <c r="O1124" s="887"/>
    </row>
    <row r="1125" spans="2:15" s="886" customFormat="1" ht="13.5" x14ac:dyDescent="0.4">
      <c r="B1125" s="641">
        <f t="shared" si="17"/>
        <v>1121</v>
      </c>
      <c r="C1125" s="874"/>
      <c r="D1125" s="1082"/>
      <c r="E1125" s="788"/>
      <c r="F1125" s="2279"/>
      <c r="G1125" s="743"/>
      <c r="H1125" s="983"/>
      <c r="I1125" s="691" t="s">
        <v>709</v>
      </c>
      <c r="J1125" s="665" t="s">
        <v>495</v>
      </c>
      <c r="K1125" s="920"/>
      <c r="L1125" s="884" t="s">
        <v>710</v>
      </c>
      <c r="M1125" s="922"/>
      <c r="O1125" s="887"/>
    </row>
    <row r="1126" spans="2:15" s="886" customFormat="1" ht="13.5" x14ac:dyDescent="0.4">
      <c r="B1126" s="641">
        <f t="shared" si="17"/>
        <v>1122</v>
      </c>
      <c r="C1126" s="874"/>
      <c r="D1126" s="1082"/>
      <c r="E1126" s="788"/>
      <c r="F1126" s="2219"/>
      <c r="G1126" s="740" t="s">
        <v>4131</v>
      </c>
      <c r="H1126" s="982"/>
      <c r="I1126" s="664" t="s">
        <v>625</v>
      </c>
      <c r="J1126" s="665" t="s">
        <v>2753</v>
      </c>
      <c r="K1126" s="920"/>
      <c r="L1126" s="884" t="s">
        <v>3216</v>
      </c>
      <c r="M1126" s="922"/>
      <c r="O1126" s="887"/>
    </row>
    <row r="1127" spans="2:15" s="886" customFormat="1" ht="13.5" x14ac:dyDescent="0.4">
      <c r="B1127" s="641">
        <f t="shared" si="17"/>
        <v>1123</v>
      </c>
      <c r="C1127" s="874"/>
      <c r="D1127" s="1082"/>
      <c r="E1127" s="788"/>
      <c r="F1127" s="2219"/>
      <c r="G1127" s="743"/>
      <c r="H1127" s="983"/>
      <c r="I1127" s="691" t="s">
        <v>709</v>
      </c>
      <c r="J1127" s="665" t="s">
        <v>495</v>
      </c>
      <c r="K1127" s="920"/>
      <c r="L1127" s="884" t="s">
        <v>710</v>
      </c>
      <c r="M1127" s="922"/>
      <c r="O1127" s="887"/>
    </row>
    <row r="1128" spans="2:15" s="886" customFormat="1" ht="13.5" x14ac:dyDescent="0.4">
      <c r="B1128" s="641">
        <f t="shared" si="17"/>
        <v>1124</v>
      </c>
      <c r="C1128" s="874"/>
      <c r="D1128" s="1082"/>
      <c r="E1128" s="788"/>
      <c r="F1128" s="2219"/>
      <c r="G1128" s="740" t="s">
        <v>4132</v>
      </c>
      <c r="H1128" s="982"/>
      <c r="I1128" s="664" t="s">
        <v>625</v>
      </c>
      <c r="J1128" s="665" t="s">
        <v>2753</v>
      </c>
      <c r="K1128" s="920"/>
      <c r="L1128" s="884" t="s">
        <v>3611</v>
      </c>
      <c r="M1128" s="922"/>
      <c r="O1128" s="887"/>
    </row>
    <row r="1129" spans="2:15" s="886" customFormat="1" ht="13.5" x14ac:dyDescent="0.4">
      <c r="B1129" s="641">
        <f t="shared" si="17"/>
        <v>1125</v>
      </c>
      <c r="C1129" s="874"/>
      <c r="D1129" s="1082"/>
      <c r="E1129" s="788"/>
      <c r="F1129" s="2219"/>
      <c r="G1129" s="743"/>
      <c r="H1129" s="983"/>
      <c r="I1129" s="691" t="s">
        <v>709</v>
      </c>
      <c r="J1129" s="665" t="s">
        <v>495</v>
      </c>
      <c r="K1129" s="920"/>
      <c r="L1129" s="884" t="s">
        <v>710</v>
      </c>
      <c r="M1129" s="922"/>
      <c r="O1129" s="887"/>
    </row>
    <row r="1130" spans="2:15" s="886" customFormat="1" ht="13.5" x14ac:dyDescent="0.4">
      <c r="B1130" s="641">
        <f t="shared" si="17"/>
        <v>1126</v>
      </c>
      <c r="C1130" s="874"/>
      <c r="D1130" s="1082"/>
      <c r="E1130" s="788"/>
      <c r="F1130" s="2219"/>
      <c r="G1130" s="745" t="s">
        <v>4133</v>
      </c>
      <c r="H1130" s="982"/>
      <c r="I1130" s="664" t="s">
        <v>625</v>
      </c>
      <c r="J1130" s="665" t="s">
        <v>3723</v>
      </c>
      <c r="K1130" s="920"/>
      <c r="L1130" s="884" t="s">
        <v>3065</v>
      </c>
      <c r="M1130" s="922"/>
      <c r="O1130" s="887"/>
    </row>
    <row r="1131" spans="2:15" s="886" customFormat="1" ht="13.5" x14ac:dyDescent="0.4">
      <c r="B1131" s="641">
        <f t="shared" si="17"/>
        <v>1127</v>
      </c>
      <c r="C1131" s="874"/>
      <c r="D1131" s="1082"/>
      <c r="E1131" s="788"/>
      <c r="F1131" s="2219"/>
      <c r="G1131" s="746"/>
      <c r="H1131" s="983"/>
      <c r="I1131" s="691" t="s">
        <v>709</v>
      </c>
      <c r="J1131" s="665" t="s">
        <v>495</v>
      </c>
      <c r="K1131" s="920"/>
      <c r="L1131" s="884" t="s">
        <v>710</v>
      </c>
      <c r="M1131" s="922"/>
      <c r="O1131" s="887"/>
    </row>
    <row r="1132" spans="2:15" s="886" customFormat="1" ht="13.5" x14ac:dyDescent="0.4">
      <c r="B1132" s="641">
        <f t="shared" si="17"/>
        <v>1128</v>
      </c>
      <c r="C1132" s="874"/>
      <c r="D1132" s="1082"/>
      <c r="E1132" s="788"/>
      <c r="F1132" s="2219"/>
      <c r="G1132" s="745" t="s">
        <v>4134</v>
      </c>
      <c r="H1132" s="982"/>
      <c r="I1132" s="664" t="s">
        <v>625</v>
      </c>
      <c r="J1132" s="665" t="s">
        <v>3723</v>
      </c>
      <c r="K1132" s="920"/>
      <c r="L1132" s="884" t="s">
        <v>3216</v>
      </c>
      <c r="M1132" s="922"/>
      <c r="O1132" s="887"/>
    </row>
    <row r="1133" spans="2:15" s="886" customFormat="1" ht="13.5" x14ac:dyDescent="0.4">
      <c r="B1133" s="641">
        <f t="shared" si="17"/>
        <v>1129</v>
      </c>
      <c r="C1133" s="874"/>
      <c r="D1133" s="1082"/>
      <c r="E1133" s="788"/>
      <c r="F1133" s="2219"/>
      <c r="G1133" s="746"/>
      <c r="H1133" s="983"/>
      <c r="I1133" s="691" t="s">
        <v>709</v>
      </c>
      <c r="J1133" s="665" t="s">
        <v>495</v>
      </c>
      <c r="K1133" s="920"/>
      <c r="L1133" s="884" t="s">
        <v>710</v>
      </c>
      <c r="M1133" s="922"/>
      <c r="O1133" s="887"/>
    </row>
    <row r="1134" spans="2:15" s="886" customFormat="1" ht="13.5" x14ac:dyDescent="0.4">
      <c r="B1134" s="641">
        <f t="shared" si="17"/>
        <v>1130</v>
      </c>
      <c r="C1134" s="874"/>
      <c r="D1134" s="1082"/>
      <c r="E1134" s="1029"/>
      <c r="F1134" s="780" t="s">
        <v>3528</v>
      </c>
      <c r="G1134" s="780"/>
      <c r="H1134" s="674"/>
      <c r="I1134" s="674"/>
      <c r="J1134" s="665" t="s">
        <v>4135</v>
      </c>
      <c r="K1134" s="962"/>
      <c r="L1134" s="884" t="s">
        <v>3065</v>
      </c>
      <c r="M1134" s="2375" t="s">
        <v>446</v>
      </c>
      <c r="O1134" s="887"/>
    </row>
    <row r="1135" spans="2:15" s="624" customFormat="1" ht="13.5" x14ac:dyDescent="0.4">
      <c r="B1135" s="641">
        <f t="shared" si="17"/>
        <v>1131</v>
      </c>
      <c r="C1135" s="819"/>
      <c r="D1135" s="974"/>
      <c r="E1135" s="2039" t="s">
        <v>4136</v>
      </c>
      <c r="F1135" s="1934"/>
      <c r="G1135" s="1934"/>
      <c r="H1135" s="1934"/>
      <c r="I1135" s="1934"/>
      <c r="J1135" s="725" t="s">
        <v>3216</v>
      </c>
      <c r="K1135" s="705" t="s">
        <v>417</v>
      </c>
      <c r="L1135" s="699" t="s">
        <v>3611</v>
      </c>
      <c r="M1135" s="695"/>
      <c r="O1135" s="1932"/>
    </row>
    <row r="1136" spans="2:15" ht="13.5" x14ac:dyDescent="0.4">
      <c r="B1136" s="641">
        <f t="shared" si="17"/>
        <v>1132</v>
      </c>
      <c r="C1136" s="874"/>
      <c r="D1136" s="660"/>
      <c r="E1136" s="788"/>
      <c r="F1136" s="2039" t="s">
        <v>424</v>
      </c>
      <c r="G1136" s="655"/>
      <c r="H1136" s="655"/>
      <c r="I1136" s="655"/>
      <c r="J1136" s="656" t="s">
        <v>560</v>
      </c>
      <c r="K1136" s="975"/>
      <c r="L1136" s="658" t="s">
        <v>3216</v>
      </c>
      <c r="M1136" s="683"/>
      <c r="O1136" s="640"/>
    </row>
    <row r="1137" spans="2:15" ht="13.5" x14ac:dyDescent="0.4">
      <c r="B1137" s="641">
        <f t="shared" si="17"/>
        <v>1133</v>
      </c>
      <c r="C1137" s="874"/>
      <c r="D1137" s="660"/>
      <c r="E1137" s="788"/>
      <c r="F1137" s="687" t="s">
        <v>660</v>
      </c>
      <c r="G1137" s="664"/>
      <c r="H1137" s="664"/>
      <c r="I1137" s="664"/>
      <c r="J1137" s="665" t="s">
        <v>495</v>
      </c>
      <c r="K1137" s="682"/>
      <c r="L1137" s="712" t="s">
        <v>421</v>
      </c>
      <c r="M1137" s="683"/>
      <c r="O1137" s="640"/>
    </row>
    <row r="1138" spans="2:15" s="886" customFormat="1" ht="13.5" x14ac:dyDescent="0.4">
      <c r="B1138" s="641">
        <f t="shared" si="17"/>
        <v>1134</v>
      </c>
      <c r="C1138" s="874"/>
      <c r="D1138" s="1008"/>
      <c r="E1138" s="1082"/>
      <c r="F1138" s="662" t="s">
        <v>4087</v>
      </c>
      <c r="G1138" s="745" t="s">
        <v>3018</v>
      </c>
      <c r="H1138" s="691"/>
      <c r="I1138" s="756"/>
      <c r="J1138" s="665" t="s">
        <v>3359</v>
      </c>
      <c r="K1138" s="917"/>
      <c r="L1138" s="884" t="s">
        <v>3360</v>
      </c>
      <c r="M1138" s="898"/>
      <c r="O1138" s="887"/>
    </row>
    <row r="1139" spans="2:15" s="886" customFormat="1" ht="13.5" x14ac:dyDescent="0.4">
      <c r="B1139" s="641">
        <f t="shared" si="17"/>
        <v>1135</v>
      </c>
      <c r="C1139" s="874"/>
      <c r="D1139" s="1008"/>
      <c r="E1139" s="1082"/>
      <c r="F1139" s="650" t="s">
        <v>711</v>
      </c>
      <c r="G1139" s="745" t="s">
        <v>4137</v>
      </c>
      <c r="H1139" s="691"/>
      <c r="I1139" s="691"/>
      <c r="J1139" s="665" t="s">
        <v>4138</v>
      </c>
      <c r="K1139" s="917" t="s">
        <v>712</v>
      </c>
      <c r="L1139" s="884" t="s">
        <v>3216</v>
      </c>
      <c r="M1139" s="898"/>
      <c r="O1139" s="887"/>
    </row>
    <row r="1140" spans="2:15" s="886" customFormat="1" ht="13.5" x14ac:dyDescent="0.4">
      <c r="B1140" s="641">
        <f t="shared" si="17"/>
        <v>1136</v>
      </c>
      <c r="C1140" s="874"/>
      <c r="D1140" s="1008"/>
      <c r="E1140" s="1082"/>
      <c r="F1140" s="650"/>
      <c r="G1140" s="745" t="s">
        <v>4139</v>
      </c>
      <c r="H1140" s="691"/>
      <c r="I1140" s="691"/>
      <c r="J1140" s="665" t="s">
        <v>4140</v>
      </c>
      <c r="K1140" s="917"/>
      <c r="L1140" s="884" t="s">
        <v>4141</v>
      </c>
      <c r="M1140" s="898"/>
      <c r="O1140" s="887"/>
    </row>
    <row r="1141" spans="2:15" s="886" customFormat="1" ht="13.5" x14ac:dyDescent="0.4">
      <c r="B1141" s="641">
        <f t="shared" si="17"/>
        <v>1137</v>
      </c>
      <c r="C1141" s="874"/>
      <c r="D1141" s="1008"/>
      <c r="E1141" s="1082"/>
      <c r="F1141" s="650"/>
      <c r="G1141" s="740" t="s">
        <v>3367</v>
      </c>
      <c r="H1141" s="663" t="s">
        <v>440</v>
      </c>
      <c r="I1141" s="741"/>
      <c r="J1141" s="665" t="s">
        <v>2753</v>
      </c>
      <c r="K1141" s="917"/>
      <c r="L1141" s="884" t="s">
        <v>3208</v>
      </c>
      <c r="M1141" s="898"/>
      <c r="O1141" s="887"/>
    </row>
    <row r="1142" spans="2:15" s="886" customFormat="1" ht="13.5" x14ac:dyDescent="0.4">
      <c r="B1142" s="641">
        <f t="shared" si="17"/>
        <v>1138</v>
      </c>
      <c r="C1142" s="874"/>
      <c r="D1142" s="1008"/>
      <c r="E1142" s="1082"/>
      <c r="F1142" s="650"/>
      <c r="G1142" s="743"/>
      <c r="H1142" s="663" t="s">
        <v>687</v>
      </c>
      <c r="I1142" s="741"/>
      <c r="J1142" s="665" t="s">
        <v>3523</v>
      </c>
      <c r="K1142" s="917"/>
      <c r="L1142" s="884" t="s">
        <v>3964</v>
      </c>
      <c r="M1142" s="898"/>
      <c r="O1142" s="887"/>
    </row>
    <row r="1143" spans="2:15" s="886" customFormat="1" ht="13.5" x14ac:dyDescent="0.4">
      <c r="B1143" s="641">
        <f t="shared" si="17"/>
        <v>1139</v>
      </c>
      <c r="C1143" s="874"/>
      <c r="D1143" s="1008"/>
      <c r="E1143" s="1082"/>
      <c r="F1143" s="650"/>
      <c r="G1143" s="745" t="s">
        <v>4142</v>
      </c>
      <c r="H1143" s="691"/>
      <c r="I1143" s="691"/>
      <c r="J1143" s="665" t="s">
        <v>3574</v>
      </c>
      <c r="K1143" s="917"/>
      <c r="L1143" s="884" t="s">
        <v>3198</v>
      </c>
      <c r="M1143" s="898"/>
      <c r="O1143" s="887"/>
    </row>
    <row r="1144" spans="2:15" s="886" customFormat="1" ht="13.5" x14ac:dyDescent="0.4">
      <c r="B1144" s="641">
        <f t="shared" si="17"/>
        <v>1140</v>
      </c>
      <c r="C1144" s="874"/>
      <c r="D1144" s="1008"/>
      <c r="E1144" s="1082"/>
      <c r="F1144" s="650"/>
      <c r="G1144" s="745" t="s">
        <v>4143</v>
      </c>
      <c r="H1144" s="691"/>
      <c r="I1144" s="691"/>
      <c r="J1144" s="665" t="s">
        <v>4144</v>
      </c>
      <c r="K1144" s="917" t="s">
        <v>4144</v>
      </c>
      <c r="L1144" s="884" t="s">
        <v>3208</v>
      </c>
      <c r="M1144" s="898"/>
      <c r="O1144" s="887"/>
    </row>
    <row r="1145" spans="2:15" s="886" customFormat="1" ht="13.5" x14ac:dyDescent="0.4">
      <c r="B1145" s="641">
        <f t="shared" si="17"/>
        <v>1141</v>
      </c>
      <c r="C1145" s="874"/>
      <c r="D1145" s="1007"/>
      <c r="E1145" s="1082"/>
      <c r="F1145" s="650"/>
      <c r="G1145" s="715" t="s">
        <v>3345</v>
      </c>
      <c r="H1145" s="664"/>
      <c r="I1145" s="664"/>
      <c r="J1145" s="665" t="s">
        <v>3180</v>
      </c>
      <c r="K1145" s="883"/>
      <c r="L1145" s="884" t="s">
        <v>3198</v>
      </c>
      <c r="M1145" s="898"/>
      <c r="O1145" s="887"/>
    </row>
    <row r="1146" spans="2:15" s="886" customFormat="1" ht="13.5" x14ac:dyDescent="0.4">
      <c r="B1146" s="641">
        <f t="shared" si="17"/>
        <v>1142</v>
      </c>
      <c r="C1146" s="874"/>
      <c r="D1146" s="1007"/>
      <c r="E1146" s="1082"/>
      <c r="F1146" s="736" t="s">
        <v>3373</v>
      </c>
      <c r="G1146" s="674"/>
      <c r="H1146" s="691"/>
      <c r="I1146" s="691"/>
      <c r="J1146" s="665" t="s">
        <v>3348</v>
      </c>
      <c r="K1146" s="920"/>
      <c r="L1146" s="921" t="s">
        <v>3208</v>
      </c>
      <c r="M1146" s="922" t="s">
        <v>446</v>
      </c>
      <c r="O1146" s="887"/>
    </row>
    <row r="1147" spans="2:15" s="624" customFormat="1" ht="13.5" x14ac:dyDescent="0.4">
      <c r="B1147" s="641">
        <f t="shared" si="17"/>
        <v>1143</v>
      </c>
      <c r="C1147" s="819"/>
      <c r="D1147" s="974"/>
      <c r="E1147" s="2039" t="s">
        <v>4145</v>
      </c>
      <c r="F1147" s="1934"/>
      <c r="G1147" s="1934"/>
      <c r="H1147" s="1934"/>
      <c r="I1147" s="1934"/>
      <c r="J1147" s="725" t="s">
        <v>3208</v>
      </c>
      <c r="K1147" s="705" t="s">
        <v>417</v>
      </c>
      <c r="L1147" s="699" t="s">
        <v>3208</v>
      </c>
      <c r="M1147" s="695"/>
      <c r="O1147" s="1932"/>
    </row>
    <row r="1148" spans="2:15" ht="13.5" x14ac:dyDescent="0.4">
      <c r="B1148" s="641">
        <f t="shared" si="17"/>
        <v>1144</v>
      </c>
      <c r="C1148" s="874"/>
      <c r="D1148" s="660"/>
      <c r="E1148" s="788"/>
      <c r="F1148" s="2039" t="s">
        <v>424</v>
      </c>
      <c r="G1148" s="655"/>
      <c r="H1148" s="655"/>
      <c r="I1148" s="655"/>
      <c r="J1148" s="656" t="s">
        <v>560</v>
      </c>
      <c r="K1148" s="975"/>
      <c r="L1148" s="658" t="s">
        <v>3208</v>
      </c>
      <c r="M1148" s="683"/>
      <c r="O1148" s="640"/>
    </row>
    <row r="1149" spans="2:15" ht="13.5" x14ac:dyDescent="0.4">
      <c r="B1149" s="641">
        <f t="shared" si="17"/>
        <v>1145</v>
      </c>
      <c r="C1149" s="874"/>
      <c r="D1149" s="660"/>
      <c r="E1149" s="788"/>
      <c r="F1149" s="687" t="s">
        <v>660</v>
      </c>
      <c r="G1149" s="664"/>
      <c r="H1149" s="664"/>
      <c r="I1149" s="664"/>
      <c r="J1149" s="665" t="s">
        <v>495</v>
      </c>
      <c r="K1149" s="682"/>
      <c r="L1149" s="712" t="s">
        <v>421</v>
      </c>
      <c r="M1149" s="683"/>
      <c r="O1149" s="640"/>
    </row>
    <row r="1150" spans="2:15" s="886" customFormat="1" ht="13.5" x14ac:dyDescent="0.4">
      <c r="B1150" s="641">
        <f t="shared" si="17"/>
        <v>1146</v>
      </c>
      <c r="C1150" s="874"/>
      <c r="D1150" s="1008"/>
      <c r="E1150" s="1082"/>
      <c r="F1150" s="662" t="s">
        <v>4146</v>
      </c>
      <c r="G1150" s="745" t="s">
        <v>4147</v>
      </c>
      <c r="H1150" s="691"/>
      <c r="I1150" s="756"/>
      <c r="J1150" s="665" t="s">
        <v>3359</v>
      </c>
      <c r="K1150" s="917"/>
      <c r="L1150" s="884" t="s">
        <v>3498</v>
      </c>
      <c r="M1150" s="898"/>
      <c r="O1150" s="887"/>
    </row>
    <row r="1151" spans="2:15" s="886" customFormat="1" ht="13.5" customHeight="1" x14ac:dyDescent="0.4">
      <c r="B1151" s="641">
        <f t="shared" si="17"/>
        <v>1147</v>
      </c>
      <c r="C1151" s="874"/>
      <c r="D1151" s="1008"/>
      <c r="E1151" s="1082"/>
      <c r="F1151" s="865" t="s">
        <v>711</v>
      </c>
      <c r="G1151" s="740" t="s">
        <v>4137</v>
      </c>
      <c r="H1151" s="691"/>
      <c r="I1151" s="691"/>
      <c r="J1151" s="665" t="s">
        <v>4138</v>
      </c>
      <c r="K1151" s="917" t="s">
        <v>712</v>
      </c>
      <c r="L1151" s="963" t="s">
        <v>4148</v>
      </c>
      <c r="M1151" s="898"/>
      <c r="O1151" s="887"/>
    </row>
    <row r="1152" spans="2:15" s="886" customFormat="1" ht="13.5" x14ac:dyDescent="0.4">
      <c r="B1152" s="641">
        <f t="shared" si="17"/>
        <v>1148</v>
      </c>
      <c r="C1152" s="874"/>
      <c r="D1152" s="1008"/>
      <c r="E1152" s="1082"/>
      <c r="F1152" s="650"/>
      <c r="G1152" s="745" t="s">
        <v>4149</v>
      </c>
      <c r="H1152" s="691"/>
      <c r="I1152" s="691"/>
      <c r="J1152" s="665" t="s">
        <v>4140</v>
      </c>
      <c r="K1152" s="917"/>
      <c r="L1152" s="884" t="s">
        <v>4150</v>
      </c>
      <c r="M1152" s="898"/>
      <c r="O1152" s="887"/>
    </row>
    <row r="1153" spans="2:15" s="886" customFormat="1" ht="13.5" x14ac:dyDescent="0.4">
      <c r="B1153" s="641">
        <f t="shared" si="17"/>
        <v>1149</v>
      </c>
      <c r="C1153" s="874"/>
      <c r="D1153" s="1008"/>
      <c r="E1153" s="1082"/>
      <c r="F1153" s="650"/>
      <c r="G1153" s="740" t="s">
        <v>3594</v>
      </c>
      <c r="H1153" s="663" t="s">
        <v>440</v>
      </c>
      <c r="I1153" s="741"/>
      <c r="J1153" s="665" t="s">
        <v>3727</v>
      </c>
      <c r="K1153" s="917"/>
      <c r="L1153" s="884" t="s">
        <v>3216</v>
      </c>
      <c r="M1153" s="898"/>
      <c r="O1153" s="887"/>
    </row>
    <row r="1154" spans="2:15" s="886" customFormat="1" ht="13.5" x14ac:dyDescent="0.4">
      <c r="B1154" s="641">
        <f t="shared" si="17"/>
        <v>1150</v>
      </c>
      <c r="C1154" s="874"/>
      <c r="D1154" s="1008"/>
      <c r="E1154" s="1082"/>
      <c r="F1154" s="650"/>
      <c r="G1154" s="742"/>
      <c r="H1154" s="663" t="s">
        <v>687</v>
      </c>
      <c r="I1154" s="741"/>
      <c r="J1154" s="665" t="s">
        <v>3523</v>
      </c>
      <c r="K1154" s="917"/>
      <c r="L1154" s="884" t="s">
        <v>3964</v>
      </c>
      <c r="M1154" s="898"/>
      <c r="O1154" s="887"/>
    </row>
    <row r="1155" spans="2:15" s="886" customFormat="1" ht="13.5" x14ac:dyDescent="0.4">
      <c r="B1155" s="641">
        <f t="shared" si="17"/>
        <v>1151</v>
      </c>
      <c r="C1155" s="874"/>
      <c r="D1155" s="1008"/>
      <c r="E1155" s="1082"/>
      <c r="F1155" s="650"/>
      <c r="G1155" s="743"/>
      <c r="H1155" s="663" t="s">
        <v>713</v>
      </c>
      <c r="I1155" s="741"/>
      <c r="J1155" s="665" t="s">
        <v>3182</v>
      </c>
      <c r="K1155" s="917"/>
      <c r="L1155" s="884" t="s">
        <v>3216</v>
      </c>
      <c r="M1155" s="898"/>
      <c r="O1155" s="887"/>
    </row>
    <row r="1156" spans="2:15" s="886" customFormat="1" ht="13.5" x14ac:dyDescent="0.4">
      <c r="B1156" s="641">
        <f t="shared" si="17"/>
        <v>1152</v>
      </c>
      <c r="C1156" s="874"/>
      <c r="D1156" s="1008"/>
      <c r="E1156" s="1082"/>
      <c r="F1156" s="650"/>
      <c r="G1156" s="745" t="s">
        <v>4151</v>
      </c>
      <c r="H1156" s="691"/>
      <c r="I1156" s="691"/>
      <c r="J1156" s="665" t="s">
        <v>3182</v>
      </c>
      <c r="K1156" s="917"/>
      <c r="L1156" s="884" t="s">
        <v>3216</v>
      </c>
      <c r="M1156" s="898"/>
      <c r="O1156" s="887"/>
    </row>
    <row r="1157" spans="2:15" s="886" customFormat="1" ht="13.5" x14ac:dyDescent="0.4">
      <c r="B1157" s="641">
        <f t="shared" si="17"/>
        <v>1153</v>
      </c>
      <c r="C1157" s="874"/>
      <c r="D1157" s="1008"/>
      <c r="E1157" s="1082"/>
      <c r="F1157" s="650"/>
      <c r="G1157" s="745" t="s">
        <v>3321</v>
      </c>
      <c r="H1157" s="691"/>
      <c r="I1157" s="691"/>
      <c r="J1157" s="665" t="s">
        <v>3233</v>
      </c>
      <c r="K1157" s="917" t="s">
        <v>2979</v>
      </c>
      <c r="L1157" s="884" t="s">
        <v>3208</v>
      </c>
      <c r="M1157" s="898"/>
      <c r="O1157" s="887"/>
    </row>
    <row r="1158" spans="2:15" s="886" customFormat="1" ht="13.5" x14ac:dyDescent="0.4">
      <c r="B1158" s="641">
        <f t="shared" si="17"/>
        <v>1154</v>
      </c>
      <c r="C1158" s="874"/>
      <c r="D1158" s="1007"/>
      <c r="E1158" s="1082"/>
      <c r="F1158" s="650"/>
      <c r="G1158" s="715" t="s">
        <v>3323</v>
      </c>
      <c r="H1158" s="664"/>
      <c r="I1158" s="664"/>
      <c r="J1158" s="665" t="s">
        <v>3182</v>
      </c>
      <c r="K1158" s="883"/>
      <c r="L1158" s="884" t="s">
        <v>3065</v>
      </c>
      <c r="M1158" s="898"/>
      <c r="O1158" s="887"/>
    </row>
    <row r="1159" spans="2:15" s="886" customFormat="1" ht="13.5" x14ac:dyDescent="0.4">
      <c r="B1159" s="641">
        <f t="shared" ref="B1159:B1222" si="18">B1158+1</f>
        <v>1155</v>
      </c>
      <c r="C1159" s="874"/>
      <c r="D1159" s="1007"/>
      <c r="E1159" s="1082"/>
      <c r="F1159" s="794" t="s">
        <v>3373</v>
      </c>
      <c r="G1159" s="691"/>
      <c r="H1159" s="691"/>
      <c r="I1159" s="691"/>
      <c r="J1159" s="692" t="s">
        <v>3348</v>
      </c>
      <c r="K1159" s="920"/>
      <c r="L1159" s="921" t="s">
        <v>3216</v>
      </c>
      <c r="M1159" s="922" t="s">
        <v>446</v>
      </c>
      <c r="O1159" s="887"/>
    </row>
    <row r="1160" spans="2:15" s="886" customFormat="1" ht="13.5" x14ac:dyDescent="0.4">
      <c r="B1160" s="641">
        <f t="shared" si="18"/>
        <v>1156</v>
      </c>
      <c r="C1160" s="874"/>
      <c r="D1160" s="677" t="s">
        <v>4152</v>
      </c>
      <c r="E1160" s="2335"/>
      <c r="F1160" s="2212"/>
      <c r="G1160" s="2039"/>
      <c r="H1160" s="2039"/>
      <c r="I1160" s="2039"/>
      <c r="J1160" s="725" t="s">
        <v>3216</v>
      </c>
      <c r="K1160" s="705" t="s">
        <v>417</v>
      </c>
      <c r="L1160" s="699" t="s">
        <v>3216</v>
      </c>
      <c r="M1160" s="905"/>
      <c r="O1160" s="887"/>
    </row>
    <row r="1161" spans="2:15" ht="13.5" x14ac:dyDescent="0.4">
      <c r="B1161" s="641">
        <f t="shared" si="18"/>
        <v>1157</v>
      </c>
      <c r="C1161" s="874"/>
      <c r="D1161" s="660"/>
      <c r="E1161" s="661"/>
      <c r="F1161" s="2039" t="s">
        <v>424</v>
      </c>
      <c r="G1161" s="655"/>
      <c r="H1161" s="655"/>
      <c r="I1161" s="655"/>
      <c r="J1161" s="656" t="s">
        <v>2466</v>
      </c>
      <c r="K1161" s="975"/>
      <c r="L1161" s="658" t="s">
        <v>3216</v>
      </c>
      <c r="M1161" s="683"/>
      <c r="O1161" s="640"/>
    </row>
    <row r="1162" spans="2:15" ht="13.5" x14ac:dyDescent="0.4">
      <c r="B1162" s="641">
        <f t="shared" si="18"/>
        <v>1158</v>
      </c>
      <c r="C1162" s="874"/>
      <c r="D1162" s="660"/>
      <c r="E1162" s="661"/>
      <c r="F1162" s="687" t="s">
        <v>660</v>
      </c>
      <c r="G1162" s="664"/>
      <c r="H1162" s="664"/>
      <c r="I1162" s="664"/>
      <c r="J1162" s="665" t="s">
        <v>495</v>
      </c>
      <c r="K1162" s="682"/>
      <c r="L1162" s="712" t="s">
        <v>421</v>
      </c>
      <c r="M1162" s="683"/>
      <c r="O1162" s="640"/>
    </row>
    <row r="1163" spans="2:15" s="886" customFormat="1" ht="13.5" x14ac:dyDescent="0.4">
      <c r="B1163" s="641">
        <f t="shared" si="18"/>
        <v>1159</v>
      </c>
      <c r="C1163" s="874"/>
      <c r="D1163" s="1008"/>
      <c r="E1163" s="750"/>
      <c r="F1163" s="2218" t="s">
        <v>4087</v>
      </c>
      <c r="G1163" s="986" t="s">
        <v>3408</v>
      </c>
      <c r="H1163" s="691"/>
      <c r="I1163" s="756"/>
      <c r="J1163" s="665" t="s">
        <v>3527</v>
      </c>
      <c r="K1163" s="682"/>
      <c r="L1163" s="712" t="s">
        <v>2901</v>
      </c>
      <c r="M1163" s="683"/>
      <c r="O1163" s="887"/>
    </row>
    <row r="1164" spans="2:15" s="886" customFormat="1" ht="13.5" x14ac:dyDescent="0.4">
      <c r="B1164" s="641">
        <f t="shared" si="18"/>
        <v>1160</v>
      </c>
      <c r="C1164" s="874"/>
      <c r="D1164" s="1008"/>
      <c r="E1164" s="750"/>
      <c r="F1164" s="1035" t="s">
        <v>3020</v>
      </c>
      <c r="G1164" s="743"/>
      <c r="H1164" s="680"/>
      <c r="I1164" s="757"/>
      <c r="J1164" s="665" t="s">
        <v>4153</v>
      </c>
      <c r="K1164" s="917"/>
      <c r="L1164" s="884" t="s">
        <v>700</v>
      </c>
      <c r="M1164" s="898" t="s">
        <v>699</v>
      </c>
      <c r="O1164" s="887"/>
    </row>
    <row r="1165" spans="2:15" s="886" customFormat="1" ht="13.5" x14ac:dyDescent="0.4">
      <c r="B1165" s="641">
        <f t="shared" si="18"/>
        <v>1161</v>
      </c>
      <c r="C1165" s="874"/>
      <c r="D1165" s="1008"/>
      <c r="E1165" s="750"/>
      <c r="F1165" s="865"/>
      <c r="G1165" s="715" t="s">
        <v>2877</v>
      </c>
      <c r="H1165" s="664"/>
      <c r="I1165" s="741"/>
      <c r="J1165" s="665" t="s">
        <v>4154</v>
      </c>
      <c r="K1165" s="682" t="s">
        <v>4155</v>
      </c>
      <c r="L1165" s="712" t="s">
        <v>2917</v>
      </c>
      <c r="M1165" s="683"/>
      <c r="O1165" s="887"/>
    </row>
    <row r="1166" spans="2:15" s="886" customFormat="1" ht="13.5" x14ac:dyDescent="0.4">
      <c r="B1166" s="641">
        <f t="shared" si="18"/>
        <v>1162</v>
      </c>
      <c r="C1166" s="874"/>
      <c r="D1166" s="1004"/>
      <c r="E1166" s="1000"/>
      <c r="F1166" s="736" t="s">
        <v>3528</v>
      </c>
      <c r="G1166" s="674"/>
      <c r="H1166" s="674"/>
      <c r="I1166" s="1009"/>
      <c r="J1166" s="692" t="s">
        <v>714</v>
      </c>
      <c r="K1166" s="682"/>
      <c r="L1166" s="759" t="s">
        <v>3216</v>
      </c>
      <c r="M1166" s="2349" t="s">
        <v>423</v>
      </c>
      <c r="O1166" s="887"/>
    </row>
    <row r="1167" spans="2:15" s="624" customFormat="1" ht="13.5" x14ac:dyDescent="0.4">
      <c r="B1167" s="641">
        <f t="shared" si="18"/>
        <v>1163</v>
      </c>
      <c r="C1167" s="653"/>
      <c r="D1167" s="677" t="s">
        <v>2493</v>
      </c>
      <c r="E1167" s="2039"/>
      <c r="F1167" s="2039"/>
      <c r="G1167" s="2039"/>
      <c r="H1167" s="2039"/>
      <c r="I1167" s="2039"/>
      <c r="J1167" s="934" t="s">
        <v>3065</v>
      </c>
      <c r="K1167" s="705" t="s">
        <v>417</v>
      </c>
      <c r="L1167" s="699" t="s">
        <v>3065</v>
      </c>
      <c r="M1167" s="2213"/>
      <c r="O1167" s="1932"/>
    </row>
    <row r="1168" spans="2:15" s="886" customFormat="1" ht="13.5" x14ac:dyDescent="0.4">
      <c r="B1168" s="641">
        <f t="shared" si="18"/>
        <v>1164</v>
      </c>
      <c r="C1168" s="819"/>
      <c r="D1168" s="660"/>
      <c r="E1168" s="661"/>
      <c r="F1168" s="679" t="s">
        <v>3066</v>
      </c>
      <c r="G1168" s="655"/>
      <c r="H1168" s="655"/>
      <c r="I1168" s="783"/>
      <c r="J1168" s="656" t="s">
        <v>4113</v>
      </c>
      <c r="K1168" s="969"/>
      <c r="L1168" s="889" t="s">
        <v>3065</v>
      </c>
      <c r="M1168" s="896"/>
      <c r="O1168" s="887"/>
    </row>
    <row r="1169" spans="2:15" s="886" customFormat="1" ht="13.5" x14ac:dyDescent="0.4">
      <c r="B1169" s="641">
        <f t="shared" si="18"/>
        <v>1165</v>
      </c>
      <c r="C1169" s="819"/>
      <c r="D1169" s="660"/>
      <c r="E1169" s="661"/>
      <c r="F1169" s="687" t="s">
        <v>3046</v>
      </c>
      <c r="G1169" s="664"/>
      <c r="H1169" s="664"/>
      <c r="I1169" s="2038"/>
      <c r="J1169" s="665" t="s">
        <v>495</v>
      </c>
      <c r="K1169" s="917"/>
      <c r="L1169" s="884" t="s">
        <v>421</v>
      </c>
      <c r="M1169" s="898"/>
      <c r="O1169" s="887"/>
    </row>
    <row r="1170" spans="2:15" s="886" customFormat="1" ht="13.5" x14ac:dyDescent="0.4">
      <c r="B1170" s="641">
        <f t="shared" si="18"/>
        <v>1166</v>
      </c>
      <c r="C1170" s="819"/>
      <c r="D1170" s="660"/>
      <c r="E1170" s="661"/>
      <c r="F1170" s="3028" t="s">
        <v>715</v>
      </c>
      <c r="G1170" s="664" t="s">
        <v>3018</v>
      </c>
      <c r="H1170" s="716"/>
      <c r="I1170" s="2038"/>
      <c r="J1170" s="665" t="s">
        <v>4156</v>
      </c>
      <c r="K1170" s="917"/>
      <c r="L1170" s="884" t="s">
        <v>4157</v>
      </c>
      <c r="M1170" s="898"/>
      <c r="O1170" s="887"/>
    </row>
    <row r="1171" spans="2:15" s="886" customFormat="1" ht="13.5" x14ac:dyDescent="0.4">
      <c r="B1171" s="641">
        <f t="shared" si="18"/>
        <v>1167</v>
      </c>
      <c r="C1171" s="819"/>
      <c r="D1171" s="660"/>
      <c r="E1171" s="661"/>
      <c r="F1171" s="3029"/>
      <c r="G1171" s="664" t="s">
        <v>4158</v>
      </c>
      <c r="H1171" s="716"/>
      <c r="I1171" s="2038"/>
      <c r="J1171" s="665" t="s">
        <v>3304</v>
      </c>
      <c r="K1171" s="883"/>
      <c r="L1171" s="921" t="s">
        <v>3216</v>
      </c>
      <c r="M1171" s="898"/>
      <c r="O1171" s="887"/>
    </row>
    <row r="1172" spans="2:15" s="886" customFormat="1" ht="13.5" x14ac:dyDescent="0.4">
      <c r="B1172" s="641">
        <f t="shared" si="18"/>
        <v>1168</v>
      </c>
      <c r="C1172" s="819"/>
      <c r="D1172" s="660"/>
      <c r="E1172" s="661"/>
      <c r="F1172" s="689"/>
      <c r="G1172" s="691" t="s">
        <v>4159</v>
      </c>
      <c r="H1172" s="716"/>
      <c r="I1172" s="2038"/>
      <c r="J1172" s="665" t="s">
        <v>4160</v>
      </c>
      <c r="K1172" s="917"/>
      <c r="L1172" s="884" t="s">
        <v>4161</v>
      </c>
      <c r="M1172" s="898"/>
      <c r="O1172" s="887"/>
    </row>
    <row r="1173" spans="2:15" s="886" customFormat="1" ht="13.5" x14ac:dyDescent="0.4">
      <c r="B1173" s="641">
        <f t="shared" si="18"/>
        <v>1169</v>
      </c>
      <c r="C1173" s="819"/>
      <c r="D1173" s="660"/>
      <c r="E1173" s="661"/>
      <c r="F1173" s="689"/>
      <c r="G1173" s="663" t="s">
        <v>3423</v>
      </c>
      <c r="H1173" s="664"/>
      <c r="I1173" s="2038"/>
      <c r="J1173" s="665" t="s">
        <v>2753</v>
      </c>
      <c r="K1173" s="917"/>
      <c r="L1173" s="921" t="s">
        <v>3216</v>
      </c>
      <c r="M1173" s="898"/>
      <c r="O1173" s="887"/>
    </row>
    <row r="1174" spans="2:15" s="886" customFormat="1" ht="13.5" x14ac:dyDescent="0.4">
      <c r="B1174" s="641">
        <f t="shared" si="18"/>
        <v>1170</v>
      </c>
      <c r="C1174" s="819"/>
      <c r="D1174" s="670"/>
      <c r="E1174" s="671"/>
      <c r="F1174" s="784" t="s">
        <v>4162</v>
      </c>
      <c r="G1174" s="691"/>
      <c r="H1174" s="691"/>
      <c r="I1174" s="827"/>
      <c r="J1174" s="692" t="s">
        <v>3348</v>
      </c>
      <c r="K1174" s="920"/>
      <c r="L1174" s="921" t="s">
        <v>3065</v>
      </c>
      <c r="M1174" s="922" t="s">
        <v>4163</v>
      </c>
      <c r="O1174" s="887"/>
    </row>
    <row r="1175" spans="2:15" s="624" customFormat="1" ht="13.5" x14ac:dyDescent="0.4">
      <c r="B1175" s="641">
        <f t="shared" si="18"/>
        <v>1171</v>
      </c>
      <c r="C1175" s="696" t="s">
        <v>716</v>
      </c>
      <c r="D1175" s="1934"/>
      <c r="E1175" s="1934"/>
      <c r="F1175" s="1934"/>
      <c r="G1175" s="1934"/>
      <c r="H1175" s="1934"/>
      <c r="I1175" s="1934"/>
      <c r="J1175" s="725" t="s">
        <v>4164</v>
      </c>
      <c r="K1175" s="705" t="s">
        <v>417</v>
      </c>
      <c r="L1175" s="699" t="s">
        <v>3065</v>
      </c>
      <c r="M1175" s="695"/>
      <c r="O1175" s="1932"/>
    </row>
    <row r="1176" spans="2:15" s="624" customFormat="1" ht="13.5" x14ac:dyDescent="0.4">
      <c r="B1176" s="641">
        <f t="shared" si="18"/>
        <v>1172</v>
      </c>
      <c r="C1176" s="795" t="s">
        <v>717</v>
      </c>
      <c r="D1176" s="2212"/>
      <c r="E1176" s="2039"/>
      <c r="F1176" s="1934"/>
      <c r="G1176" s="1934"/>
      <c r="H1176" s="977"/>
      <c r="I1176" s="1934"/>
      <c r="J1176" s="725" t="s">
        <v>3065</v>
      </c>
      <c r="K1176" s="705" t="s">
        <v>417</v>
      </c>
      <c r="L1176" s="699" t="s">
        <v>3065</v>
      </c>
      <c r="M1176" s="695"/>
      <c r="O1176" s="1932"/>
    </row>
    <row r="1177" spans="2:15" s="624" customFormat="1" ht="13.5" x14ac:dyDescent="0.4">
      <c r="B1177" s="641">
        <f t="shared" si="18"/>
        <v>1173</v>
      </c>
      <c r="C1177" s="819"/>
      <c r="D1177" s="978" t="s">
        <v>4165</v>
      </c>
      <c r="E1177" s="1934"/>
      <c r="F1177" s="2039"/>
      <c r="G1177" s="2039"/>
      <c r="H1177" s="979"/>
      <c r="I1177" s="2039"/>
      <c r="J1177" s="1084" t="s">
        <v>2494</v>
      </c>
      <c r="K1177" s="1084" t="s">
        <v>2494</v>
      </c>
      <c r="L1177" s="699" t="s">
        <v>3065</v>
      </c>
      <c r="M1177" s="695"/>
      <c r="O1177" s="1932"/>
    </row>
    <row r="1178" spans="2:15" s="624" customFormat="1" ht="13.5" x14ac:dyDescent="0.4">
      <c r="B1178" s="641">
        <f t="shared" si="18"/>
        <v>1174</v>
      </c>
      <c r="C1178" s="874"/>
      <c r="D1178" s="972" t="s">
        <v>4166</v>
      </c>
      <c r="E1178" s="650"/>
      <c r="F1178" s="2039"/>
      <c r="G1178" s="2039"/>
      <c r="H1178" s="979"/>
      <c r="I1178" s="2039"/>
      <c r="J1178" s="725" t="s">
        <v>3065</v>
      </c>
      <c r="K1178" s="705" t="s">
        <v>417</v>
      </c>
      <c r="L1178" s="699" t="s">
        <v>3065</v>
      </c>
      <c r="M1178" s="695"/>
      <c r="O1178" s="1932"/>
    </row>
    <row r="1179" spans="2:15" s="886" customFormat="1" ht="13.5" x14ac:dyDescent="0.4">
      <c r="B1179" s="641">
        <f t="shared" si="18"/>
        <v>1175</v>
      </c>
      <c r="C1179" s="771"/>
      <c r="D1179" s="660"/>
      <c r="E1179" s="661"/>
      <c r="F1179" s="980" t="s">
        <v>718</v>
      </c>
      <c r="G1179" s="981" t="s">
        <v>719</v>
      </c>
      <c r="H1179" s="655"/>
      <c r="I1179" s="655"/>
      <c r="J1179" s="665" t="s">
        <v>4167</v>
      </c>
      <c r="K1179" s="969"/>
      <c r="L1179" s="889" t="s">
        <v>4168</v>
      </c>
      <c r="M1179" s="896"/>
      <c r="O1179" s="887"/>
    </row>
    <row r="1180" spans="2:15" ht="13.5" x14ac:dyDescent="0.4">
      <c r="B1180" s="641">
        <f t="shared" si="18"/>
        <v>1176</v>
      </c>
      <c r="C1180" s="771"/>
      <c r="D1180" s="660"/>
      <c r="E1180" s="661"/>
      <c r="F1180" s="689"/>
      <c r="G1180" s="751" t="s">
        <v>720</v>
      </c>
      <c r="H1180" s="664" t="s">
        <v>218</v>
      </c>
      <c r="I1180" s="741"/>
      <c r="J1180" s="665" t="s">
        <v>721</v>
      </c>
      <c r="K1180" s="682"/>
      <c r="L1180" s="712" t="s">
        <v>722</v>
      </c>
      <c r="M1180" s="683"/>
      <c r="O1180" s="640"/>
    </row>
    <row r="1181" spans="2:15" ht="13.5" x14ac:dyDescent="0.4">
      <c r="B1181" s="641">
        <f t="shared" si="18"/>
        <v>1177</v>
      </c>
      <c r="C1181" s="771"/>
      <c r="D1181" s="660"/>
      <c r="E1181" s="661"/>
      <c r="F1181" s="689"/>
      <c r="G1181" s="766"/>
      <c r="H1181" s="664" t="s">
        <v>219</v>
      </c>
      <c r="I1181" s="741"/>
      <c r="J1181" s="665" t="s">
        <v>721</v>
      </c>
      <c r="K1181" s="682"/>
      <c r="L1181" s="712" t="s">
        <v>722</v>
      </c>
      <c r="M1181" s="683"/>
      <c r="O1181" s="640"/>
    </row>
    <row r="1182" spans="2:15" ht="13.5" x14ac:dyDescent="0.4">
      <c r="B1182" s="641">
        <f t="shared" si="18"/>
        <v>1178</v>
      </c>
      <c r="C1182" s="771"/>
      <c r="D1182" s="660"/>
      <c r="E1182" s="661"/>
      <c r="F1182" s="689"/>
      <c r="G1182" s="752"/>
      <c r="H1182" s="664" t="s">
        <v>220</v>
      </c>
      <c r="I1182" s="741"/>
      <c r="J1182" s="665" t="s">
        <v>721</v>
      </c>
      <c r="K1182" s="753"/>
      <c r="L1182" s="712" t="s">
        <v>722</v>
      </c>
      <c r="M1182" s="683"/>
      <c r="O1182" s="640"/>
    </row>
    <row r="1183" spans="2:15" ht="13.5" x14ac:dyDescent="0.4">
      <c r="B1183" s="641">
        <f t="shared" si="18"/>
        <v>1179</v>
      </c>
      <c r="C1183" s="771"/>
      <c r="D1183" s="660"/>
      <c r="E1183" s="661"/>
      <c r="F1183" s="784" t="s">
        <v>4169</v>
      </c>
      <c r="G1183" s="982"/>
      <c r="H1183" s="664" t="s">
        <v>218</v>
      </c>
      <c r="I1183" s="741"/>
      <c r="J1183" s="665" t="s">
        <v>721</v>
      </c>
      <c r="K1183" s="682"/>
      <c r="L1183" s="712" t="s">
        <v>722</v>
      </c>
      <c r="M1183" s="683"/>
      <c r="O1183" s="640"/>
    </row>
    <row r="1184" spans="2:15" ht="13.5" x14ac:dyDescent="0.4">
      <c r="B1184" s="641">
        <f t="shared" si="18"/>
        <v>1180</v>
      </c>
      <c r="C1184" s="771"/>
      <c r="D1184" s="660"/>
      <c r="E1184" s="661"/>
      <c r="F1184" s="660"/>
      <c r="G1184" s="830"/>
      <c r="H1184" s="664" t="s">
        <v>219</v>
      </c>
      <c r="I1184" s="741"/>
      <c r="J1184" s="665" t="s">
        <v>721</v>
      </c>
      <c r="K1184" s="682"/>
      <c r="L1184" s="712" t="s">
        <v>722</v>
      </c>
      <c r="M1184" s="683"/>
      <c r="O1184" s="640"/>
    </row>
    <row r="1185" spans="2:15" ht="13.5" x14ac:dyDescent="0.4">
      <c r="B1185" s="641">
        <f t="shared" si="18"/>
        <v>1181</v>
      </c>
      <c r="C1185" s="771"/>
      <c r="D1185" s="660"/>
      <c r="E1185" s="661"/>
      <c r="F1185" s="793"/>
      <c r="G1185" s="983"/>
      <c r="H1185" s="664" t="s">
        <v>220</v>
      </c>
      <c r="I1185" s="741"/>
      <c r="J1185" s="665" t="s">
        <v>721</v>
      </c>
      <c r="K1185" s="753"/>
      <c r="L1185" s="712" t="s">
        <v>722</v>
      </c>
      <c r="M1185" s="683"/>
      <c r="O1185" s="640"/>
    </row>
    <row r="1186" spans="2:15" ht="13.5" x14ac:dyDescent="0.4">
      <c r="B1186" s="641">
        <f t="shared" si="18"/>
        <v>1182</v>
      </c>
      <c r="C1186" s="771"/>
      <c r="D1186" s="660"/>
      <c r="E1186" s="661"/>
      <c r="F1186" s="689" t="s">
        <v>723</v>
      </c>
      <c r="G1186" s="766" t="s">
        <v>4170</v>
      </c>
      <c r="H1186" s="664" t="s">
        <v>218</v>
      </c>
      <c r="I1186" s="741"/>
      <c r="J1186" s="665" t="s">
        <v>721</v>
      </c>
      <c r="K1186" s="682"/>
      <c r="L1186" s="712" t="s">
        <v>722</v>
      </c>
      <c r="M1186" s="683"/>
      <c r="O1186" s="640"/>
    </row>
    <row r="1187" spans="2:15" ht="13.5" x14ac:dyDescent="0.4">
      <c r="B1187" s="641">
        <f t="shared" si="18"/>
        <v>1183</v>
      </c>
      <c r="C1187" s="771"/>
      <c r="D1187" s="660"/>
      <c r="E1187" s="661"/>
      <c r="F1187" s="689"/>
      <c r="G1187" s="766"/>
      <c r="H1187" s="664" t="s">
        <v>219</v>
      </c>
      <c r="I1187" s="741"/>
      <c r="J1187" s="665" t="s">
        <v>721</v>
      </c>
      <c r="K1187" s="682"/>
      <c r="L1187" s="712" t="s">
        <v>722</v>
      </c>
      <c r="M1187" s="683"/>
      <c r="O1187" s="640"/>
    </row>
    <row r="1188" spans="2:15" ht="13.5" x14ac:dyDescent="0.4">
      <c r="B1188" s="641">
        <f t="shared" si="18"/>
        <v>1184</v>
      </c>
      <c r="C1188" s="771"/>
      <c r="D1188" s="660"/>
      <c r="E1188" s="661"/>
      <c r="F1188" s="689"/>
      <c r="G1188" s="752"/>
      <c r="H1188" s="664" t="s">
        <v>220</v>
      </c>
      <c r="I1188" s="741"/>
      <c r="J1188" s="665" t="s">
        <v>721</v>
      </c>
      <c r="K1188" s="753"/>
      <c r="L1188" s="712" t="s">
        <v>722</v>
      </c>
      <c r="M1188" s="683"/>
      <c r="O1188" s="640"/>
    </row>
    <row r="1189" spans="2:15" ht="13.5" x14ac:dyDescent="0.4">
      <c r="B1189" s="641">
        <f t="shared" si="18"/>
        <v>1185</v>
      </c>
      <c r="C1189" s="771"/>
      <c r="D1189" s="660"/>
      <c r="E1189" s="661"/>
      <c r="F1189" s="689"/>
      <c r="G1189" s="766" t="s">
        <v>2495</v>
      </c>
      <c r="H1189" s="664" t="s">
        <v>218</v>
      </c>
      <c r="I1189" s="741"/>
      <c r="J1189" s="665" t="s">
        <v>721</v>
      </c>
      <c r="K1189" s="682"/>
      <c r="L1189" s="712" t="s">
        <v>722</v>
      </c>
      <c r="M1189" s="683"/>
      <c r="O1189" s="640"/>
    </row>
    <row r="1190" spans="2:15" ht="13.5" x14ac:dyDescent="0.4">
      <c r="B1190" s="641">
        <f t="shared" si="18"/>
        <v>1186</v>
      </c>
      <c r="C1190" s="771"/>
      <c r="D1190" s="660"/>
      <c r="E1190" s="661"/>
      <c r="F1190" s="689"/>
      <c r="G1190" s="766"/>
      <c r="H1190" s="664" t="s">
        <v>219</v>
      </c>
      <c r="I1190" s="741"/>
      <c r="J1190" s="665" t="s">
        <v>721</v>
      </c>
      <c r="K1190" s="682"/>
      <c r="L1190" s="712" t="s">
        <v>722</v>
      </c>
      <c r="M1190" s="683"/>
      <c r="O1190" s="640"/>
    </row>
    <row r="1191" spans="2:15" ht="13.5" x14ac:dyDescent="0.4">
      <c r="B1191" s="641">
        <f t="shared" si="18"/>
        <v>1187</v>
      </c>
      <c r="C1191" s="771"/>
      <c r="D1191" s="660"/>
      <c r="E1191" s="661"/>
      <c r="F1191" s="689"/>
      <c r="G1191" s="752"/>
      <c r="H1191" s="664" t="s">
        <v>220</v>
      </c>
      <c r="I1191" s="741"/>
      <c r="J1191" s="665" t="s">
        <v>721</v>
      </c>
      <c r="K1191" s="753"/>
      <c r="L1191" s="712" t="s">
        <v>722</v>
      </c>
      <c r="M1191" s="683"/>
      <c r="O1191" s="640"/>
    </row>
    <row r="1192" spans="2:15" ht="13.5" x14ac:dyDescent="0.4">
      <c r="B1192" s="641">
        <f t="shared" si="18"/>
        <v>1188</v>
      </c>
      <c r="C1192" s="771"/>
      <c r="D1192" s="660"/>
      <c r="E1192" s="661"/>
      <c r="F1192" s="689"/>
      <c r="G1192" s="766" t="s">
        <v>2496</v>
      </c>
      <c r="H1192" s="664" t="s">
        <v>218</v>
      </c>
      <c r="I1192" s="741"/>
      <c r="J1192" s="665" t="s">
        <v>721</v>
      </c>
      <c r="K1192" s="682"/>
      <c r="L1192" s="712" t="s">
        <v>722</v>
      </c>
      <c r="M1192" s="683"/>
      <c r="O1192" s="640"/>
    </row>
    <row r="1193" spans="2:15" ht="13.5" x14ac:dyDescent="0.4">
      <c r="B1193" s="641">
        <f t="shared" si="18"/>
        <v>1189</v>
      </c>
      <c r="C1193" s="771"/>
      <c r="D1193" s="660"/>
      <c r="E1193" s="661"/>
      <c r="F1193" s="689"/>
      <c r="G1193" s="766"/>
      <c r="H1193" s="664" t="s">
        <v>219</v>
      </c>
      <c r="I1193" s="741"/>
      <c r="J1193" s="665" t="s">
        <v>721</v>
      </c>
      <c r="K1193" s="682"/>
      <c r="L1193" s="712" t="s">
        <v>722</v>
      </c>
      <c r="M1193" s="683"/>
      <c r="O1193" s="640"/>
    </row>
    <row r="1194" spans="2:15" ht="13.5" x14ac:dyDescent="0.4">
      <c r="B1194" s="641">
        <f t="shared" si="18"/>
        <v>1190</v>
      </c>
      <c r="C1194" s="771"/>
      <c r="D1194" s="660"/>
      <c r="E1194" s="661"/>
      <c r="F1194" s="689"/>
      <c r="G1194" s="752"/>
      <c r="H1194" s="664" t="s">
        <v>220</v>
      </c>
      <c r="I1194" s="741"/>
      <c r="J1194" s="665" t="s">
        <v>721</v>
      </c>
      <c r="K1194" s="753"/>
      <c r="L1194" s="712" t="s">
        <v>722</v>
      </c>
      <c r="M1194" s="683"/>
      <c r="O1194" s="640"/>
    </row>
    <row r="1195" spans="2:15" s="624" customFormat="1" ht="13.5" x14ac:dyDescent="0.4">
      <c r="B1195" s="641">
        <f t="shared" si="18"/>
        <v>1191</v>
      </c>
      <c r="C1195" s="795" t="s">
        <v>724</v>
      </c>
      <c r="D1195" s="2212"/>
      <c r="E1195" s="2039"/>
      <c r="F1195" s="1934"/>
      <c r="G1195" s="1934"/>
      <c r="H1195" s="977"/>
      <c r="I1195" s="1934"/>
      <c r="J1195" s="725" t="s">
        <v>4171</v>
      </c>
      <c r="K1195" s="705" t="s">
        <v>417</v>
      </c>
      <c r="L1195" s="699" t="s">
        <v>3065</v>
      </c>
      <c r="M1195" s="695"/>
      <c r="O1195" s="1932"/>
    </row>
    <row r="1196" spans="2:15" s="886" customFormat="1" ht="13.5" x14ac:dyDescent="0.4">
      <c r="B1196" s="641">
        <f t="shared" si="18"/>
        <v>1192</v>
      </c>
      <c r="C1196" s="771"/>
      <c r="D1196" s="650"/>
      <c r="E1196" s="661"/>
      <c r="F1196" s="677" t="s">
        <v>4172</v>
      </c>
      <c r="G1196" s="984"/>
      <c r="H1196" s="985" t="s">
        <v>4173</v>
      </c>
      <c r="I1196" s="655"/>
      <c r="J1196" s="665" t="s">
        <v>725</v>
      </c>
      <c r="K1196" s="969"/>
      <c r="L1196" s="889" t="s">
        <v>421</v>
      </c>
      <c r="M1196" s="896"/>
      <c r="O1196" s="887"/>
    </row>
    <row r="1197" spans="2:15" s="886" customFormat="1" ht="13.5" x14ac:dyDescent="0.4">
      <c r="B1197" s="641">
        <f t="shared" si="18"/>
        <v>1193</v>
      </c>
      <c r="C1197" s="771"/>
      <c r="D1197" s="650"/>
      <c r="E1197" s="661"/>
      <c r="F1197" s="660"/>
      <c r="G1197" s="830"/>
      <c r="H1197" s="740" t="s">
        <v>573</v>
      </c>
      <c r="I1197" s="756"/>
      <c r="J1197" s="665" t="s">
        <v>726</v>
      </c>
      <c r="K1197" s="917"/>
      <c r="L1197" s="884" t="s">
        <v>2873</v>
      </c>
      <c r="M1197" s="898"/>
      <c r="O1197" s="887"/>
    </row>
    <row r="1198" spans="2:15" s="886" customFormat="1" ht="13.5" x14ac:dyDescent="0.4">
      <c r="B1198" s="641">
        <f t="shared" si="18"/>
        <v>1194</v>
      </c>
      <c r="C1198" s="771"/>
      <c r="D1198" s="650"/>
      <c r="E1198" s="661"/>
      <c r="F1198" s="660"/>
      <c r="G1198" s="830"/>
      <c r="H1198" s="743"/>
      <c r="I1198" s="757"/>
      <c r="J1198" s="665" t="s">
        <v>4174</v>
      </c>
      <c r="K1198" s="917"/>
      <c r="L1198" s="921" t="s">
        <v>727</v>
      </c>
      <c r="M1198" s="898"/>
      <c r="O1198" s="887"/>
    </row>
    <row r="1199" spans="2:15" s="886" customFormat="1" ht="13.5" x14ac:dyDescent="0.4">
      <c r="B1199" s="641">
        <f t="shared" si="18"/>
        <v>1195</v>
      </c>
      <c r="C1199" s="771"/>
      <c r="D1199" s="1932"/>
      <c r="E1199" s="661"/>
      <c r="F1199" s="1931"/>
      <c r="G1199" s="830"/>
      <c r="H1199" s="690" t="s">
        <v>4175</v>
      </c>
      <c r="I1199" s="741"/>
      <c r="J1199" s="665" t="s">
        <v>560</v>
      </c>
      <c r="K1199" s="917"/>
      <c r="L1199" s="921" t="s">
        <v>4176</v>
      </c>
      <c r="M1199" s="898"/>
      <c r="O1199" s="887"/>
    </row>
    <row r="1200" spans="2:15" s="886" customFormat="1" ht="13.5" x14ac:dyDescent="0.4">
      <c r="B1200" s="641">
        <f t="shared" si="18"/>
        <v>1196</v>
      </c>
      <c r="C1200" s="771"/>
      <c r="D1200" s="650"/>
      <c r="E1200" s="661"/>
      <c r="F1200" s="660"/>
      <c r="G1200" s="830"/>
      <c r="H1200" s="986" t="s">
        <v>4177</v>
      </c>
      <c r="I1200" s="756"/>
      <c r="J1200" s="665" t="s">
        <v>560</v>
      </c>
      <c r="K1200" s="920"/>
      <c r="L1200" s="921" t="s">
        <v>3065</v>
      </c>
      <c r="M1200" s="898"/>
      <c r="O1200" s="887"/>
    </row>
    <row r="1201" spans="2:15" s="886" customFormat="1" ht="13.5" x14ac:dyDescent="0.4">
      <c r="B1201" s="641">
        <f t="shared" si="18"/>
        <v>1197</v>
      </c>
      <c r="C1201" s="771"/>
      <c r="D1201" s="650"/>
      <c r="E1201" s="661"/>
      <c r="F1201" s="784" t="s">
        <v>4178</v>
      </c>
      <c r="G1201" s="982"/>
      <c r="H1201" s="690" t="s">
        <v>643</v>
      </c>
      <c r="I1201" s="664"/>
      <c r="J1201" s="665" t="s">
        <v>725</v>
      </c>
      <c r="K1201" s="883"/>
      <c r="L1201" s="884" t="s">
        <v>421</v>
      </c>
      <c r="M1201" s="898"/>
      <c r="O1201" s="887"/>
    </row>
    <row r="1202" spans="2:15" s="886" customFormat="1" ht="13.5" x14ac:dyDescent="0.4">
      <c r="B1202" s="641">
        <f t="shared" si="18"/>
        <v>1198</v>
      </c>
      <c r="C1202" s="771"/>
      <c r="D1202" s="650"/>
      <c r="E1202" s="661"/>
      <c r="F1202" s="660"/>
      <c r="G1202" s="830"/>
      <c r="H1202" s="740" t="s">
        <v>573</v>
      </c>
      <c r="I1202" s="756"/>
      <c r="J1202" s="665" t="s">
        <v>726</v>
      </c>
      <c r="K1202" s="917"/>
      <c r="L1202" s="884" t="s">
        <v>2873</v>
      </c>
      <c r="M1202" s="898"/>
      <c r="O1202" s="887"/>
    </row>
    <row r="1203" spans="2:15" s="886" customFormat="1" ht="13.5" customHeight="1" x14ac:dyDescent="0.4">
      <c r="B1203" s="641">
        <f t="shared" si="18"/>
        <v>1199</v>
      </c>
      <c r="C1203" s="771"/>
      <c r="D1203" s="650"/>
      <c r="E1203" s="661"/>
      <c r="F1203" s="660"/>
      <c r="G1203" s="830"/>
      <c r="H1203" s="743"/>
      <c r="I1203" s="757"/>
      <c r="J1203" s="665" t="s">
        <v>4179</v>
      </c>
      <c r="K1203" s="917"/>
      <c r="L1203" s="921" t="s">
        <v>728</v>
      </c>
      <c r="M1203" s="898"/>
      <c r="O1203" s="887"/>
    </row>
    <row r="1204" spans="2:15" s="886" customFormat="1" ht="13.5" x14ac:dyDescent="0.4">
      <c r="B1204" s="641">
        <f t="shared" si="18"/>
        <v>1200</v>
      </c>
      <c r="C1204" s="771"/>
      <c r="D1204" s="650"/>
      <c r="E1204" s="661"/>
      <c r="F1204" s="1931"/>
      <c r="G1204" s="830"/>
      <c r="H1204" s="690" t="s">
        <v>729</v>
      </c>
      <c r="I1204" s="741"/>
      <c r="J1204" s="665" t="s">
        <v>560</v>
      </c>
      <c r="K1204" s="917"/>
      <c r="L1204" s="921" t="s">
        <v>3065</v>
      </c>
      <c r="M1204" s="898"/>
      <c r="O1204" s="887"/>
    </row>
    <row r="1205" spans="2:15" s="886" customFormat="1" ht="40.5" x14ac:dyDescent="0.4">
      <c r="B1205" s="641">
        <f t="shared" si="18"/>
        <v>1201</v>
      </c>
      <c r="C1205" s="771"/>
      <c r="D1205" s="650"/>
      <c r="E1205" s="661"/>
      <c r="F1205" s="793"/>
      <c r="G1205" s="983"/>
      <c r="H1205" s="690" t="s">
        <v>730</v>
      </c>
      <c r="I1205" s="741"/>
      <c r="J1205" s="665" t="s">
        <v>560</v>
      </c>
      <c r="K1205" s="917"/>
      <c r="L1205" s="921" t="s">
        <v>3216</v>
      </c>
      <c r="M1205" s="898" t="s">
        <v>4180</v>
      </c>
      <c r="O1205" s="887"/>
    </row>
    <row r="1206" spans="2:15" s="886" customFormat="1" ht="13.5" x14ac:dyDescent="0.4">
      <c r="B1206" s="641">
        <f t="shared" si="18"/>
        <v>1202</v>
      </c>
      <c r="C1206" s="771"/>
      <c r="D1206" s="650"/>
      <c r="E1206" s="661"/>
      <c r="F1206" s="784" t="s">
        <v>4181</v>
      </c>
      <c r="G1206" s="982"/>
      <c r="H1206" s="690" t="s">
        <v>643</v>
      </c>
      <c r="I1206" s="664"/>
      <c r="J1206" s="665" t="s">
        <v>725</v>
      </c>
      <c r="K1206" s="883"/>
      <c r="L1206" s="884" t="s">
        <v>421</v>
      </c>
      <c r="M1206" s="898"/>
      <c r="O1206" s="887"/>
    </row>
    <row r="1207" spans="2:15" s="886" customFormat="1" ht="13.5" x14ac:dyDescent="0.4">
      <c r="B1207" s="641">
        <f t="shared" si="18"/>
        <v>1203</v>
      </c>
      <c r="C1207" s="771"/>
      <c r="D1207" s="650"/>
      <c r="E1207" s="661"/>
      <c r="F1207" s="660"/>
      <c r="G1207" s="830"/>
      <c r="H1207" s="740" t="s">
        <v>573</v>
      </c>
      <c r="I1207" s="756"/>
      <c r="J1207" s="665" t="s">
        <v>726</v>
      </c>
      <c r="K1207" s="917"/>
      <c r="L1207" s="884" t="s">
        <v>2873</v>
      </c>
      <c r="M1207" s="898"/>
      <c r="O1207" s="887"/>
    </row>
    <row r="1208" spans="2:15" s="886" customFormat="1" ht="13.5" x14ac:dyDescent="0.4">
      <c r="B1208" s="641">
        <f t="shared" si="18"/>
        <v>1204</v>
      </c>
      <c r="C1208" s="771"/>
      <c r="D1208" s="650"/>
      <c r="E1208" s="661"/>
      <c r="F1208" s="660"/>
      <c r="G1208" s="830"/>
      <c r="H1208" s="743"/>
      <c r="I1208" s="757"/>
      <c r="J1208" s="665" t="s">
        <v>4182</v>
      </c>
      <c r="K1208" s="917"/>
      <c r="L1208" s="921" t="s">
        <v>4183</v>
      </c>
      <c r="M1208" s="898"/>
      <c r="O1208" s="887"/>
    </row>
    <row r="1209" spans="2:15" s="886" customFormat="1" ht="13.5" x14ac:dyDescent="0.4">
      <c r="B1209" s="641">
        <f t="shared" si="18"/>
        <v>1205</v>
      </c>
      <c r="C1209" s="771"/>
      <c r="D1209" s="650"/>
      <c r="E1209" s="661"/>
      <c r="F1209" s="1931"/>
      <c r="G1209" s="830"/>
      <c r="H1209" s="690" t="s">
        <v>729</v>
      </c>
      <c r="I1209" s="741"/>
      <c r="J1209" s="665" t="s">
        <v>560</v>
      </c>
      <c r="K1209" s="917"/>
      <c r="L1209" s="921" t="s">
        <v>3065</v>
      </c>
      <c r="M1209" s="898"/>
      <c r="O1209" s="887"/>
    </row>
    <row r="1210" spans="2:15" s="886" customFormat="1" ht="13.5" x14ac:dyDescent="0.4">
      <c r="B1210" s="641">
        <f t="shared" si="18"/>
        <v>1206</v>
      </c>
      <c r="C1210" s="771"/>
      <c r="D1210" s="650"/>
      <c r="E1210" s="661"/>
      <c r="F1210" s="793"/>
      <c r="G1210" s="983"/>
      <c r="H1210" s="690" t="s">
        <v>730</v>
      </c>
      <c r="I1210" s="741"/>
      <c r="J1210" s="665" t="s">
        <v>560</v>
      </c>
      <c r="K1210" s="917"/>
      <c r="L1210" s="921" t="s">
        <v>3065</v>
      </c>
      <c r="M1210" s="898"/>
      <c r="O1210" s="887"/>
    </row>
    <row r="1211" spans="2:15" s="886" customFormat="1" ht="13.5" x14ac:dyDescent="0.4">
      <c r="B1211" s="641">
        <f t="shared" si="18"/>
        <v>1207</v>
      </c>
      <c r="C1211" s="771"/>
      <c r="D1211" s="650"/>
      <c r="E1211" s="661"/>
      <c r="F1211" s="784" t="s">
        <v>4184</v>
      </c>
      <c r="G1211" s="982"/>
      <c r="H1211" s="690" t="s">
        <v>643</v>
      </c>
      <c r="I1211" s="664"/>
      <c r="J1211" s="665" t="s">
        <v>725</v>
      </c>
      <c r="K1211" s="883"/>
      <c r="L1211" s="884" t="s">
        <v>421</v>
      </c>
      <c r="M1211" s="898"/>
      <c r="O1211" s="887"/>
    </row>
    <row r="1212" spans="2:15" s="886" customFormat="1" ht="13.5" x14ac:dyDescent="0.4">
      <c r="B1212" s="641">
        <f t="shared" si="18"/>
        <v>1208</v>
      </c>
      <c r="C1212" s="771"/>
      <c r="D1212" s="650"/>
      <c r="E1212" s="661"/>
      <c r="F1212" s="660" t="s">
        <v>4185</v>
      </c>
      <c r="G1212" s="830"/>
      <c r="H1212" s="690" t="s">
        <v>573</v>
      </c>
      <c r="I1212" s="664"/>
      <c r="J1212" s="665" t="s">
        <v>726</v>
      </c>
      <c r="K1212" s="917"/>
      <c r="L1212" s="884" t="s">
        <v>2868</v>
      </c>
      <c r="M1212" s="898"/>
      <c r="O1212" s="887"/>
    </row>
    <row r="1213" spans="2:15" s="886" customFormat="1" ht="13.5" x14ac:dyDescent="0.4">
      <c r="B1213" s="641">
        <f t="shared" si="18"/>
        <v>1209</v>
      </c>
      <c r="C1213" s="771"/>
      <c r="D1213" s="650"/>
      <c r="E1213" s="661"/>
      <c r="F1213" s="1931"/>
      <c r="G1213" s="830"/>
      <c r="H1213" s="690" t="s">
        <v>729</v>
      </c>
      <c r="I1213" s="741"/>
      <c r="J1213" s="665" t="s">
        <v>560</v>
      </c>
      <c r="K1213" s="917"/>
      <c r="L1213" s="921" t="s">
        <v>3216</v>
      </c>
      <c r="M1213" s="898"/>
      <c r="O1213" s="887"/>
    </row>
    <row r="1214" spans="2:15" s="886" customFormat="1" ht="13.5" x14ac:dyDescent="0.4">
      <c r="B1214" s="641">
        <f t="shared" si="18"/>
        <v>1210</v>
      </c>
      <c r="C1214" s="771"/>
      <c r="D1214" s="650"/>
      <c r="E1214" s="661"/>
      <c r="F1214" s="793"/>
      <c r="G1214" s="983"/>
      <c r="H1214" s="690" t="s">
        <v>730</v>
      </c>
      <c r="I1214" s="741"/>
      <c r="J1214" s="665" t="s">
        <v>560</v>
      </c>
      <c r="K1214" s="917"/>
      <c r="L1214" s="921" t="s">
        <v>3216</v>
      </c>
      <c r="M1214" s="898"/>
      <c r="O1214" s="887"/>
    </row>
    <row r="1215" spans="2:15" s="886" customFormat="1" ht="13.5" x14ac:dyDescent="0.4">
      <c r="B1215" s="641">
        <f t="shared" si="18"/>
        <v>1211</v>
      </c>
      <c r="C1215" s="771"/>
      <c r="D1215" s="650"/>
      <c r="E1215" s="661"/>
      <c r="F1215" s="784" t="s">
        <v>4186</v>
      </c>
      <c r="G1215" s="982"/>
      <c r="H1215" s="690" t="s">
        <v>643</v>
      </c>
      <c r="I1215" s="664"/>
      <c r="J1215" s="665" t="s">
        <v>725</v>
      </c>
      <c r="K1215" s="883"/>
      <c r="L1215" s="884" t="s">
        <v>421</v>
      </c>
      <c r="M1215" s="898"/>
      <c r="O1215" s="887"/>
    </row>
    <row r="1216" spans="2:15" s="886" customFormat="1" ht="13.5" x14ac:dyDescent="0.4">
      <c r="B1216" s="641">
        <f t="shared" si="18"/>
        <v>1212</v>
      </c>
      <c r="C1216" s="771"/>
      <c r="D1216" s="1932"/>
      <c r="E1216" s="661"/>
      <c r="F1216" s="660"/>
      <c r="G1216" s="830"/>
      <c r="H1216" s="740" t="s">
        <v>573</v>
      </c>
      <c r="I1216" s="756"/>
      <c r="J1216" s="665" t="s">
        <v>726</v>
      </c>
      <c r="K1216" s="917"/>
      <c r="L1216" s="884" t="s">
        <v>2868</v>
      </c>
      <c r="M1216" s="898"/>
      <c r="O1216" s="887"/>
    </row>
    <row r="1217" spans="2:15" s="886" customFormat="1" ht="13.5" x14ac:dyDescent="0.4">
      <c r="B1217" s="641">
        <f t="shared" si="18"/>
        <v>1213</v>
      </c>
      <c r="C1217" s="771"/>
      <c r="D1217" s="1932"/>
      <c r="E1217" s="661"/>
      <c r="F1217" s="660"/>
      <c r="G1217" s="830"/>
      <c r="H1217" s="743"/>
      <c r="I1217" s="757"/>
      <c r="J1217" s="665" t="s">
        <v>4187</v>
      </c>
      <c r="K1217" s="917"/>
      <c r="L1217" s="921" t="s">
        <v>728</v>
      </c>
      <c r="M1217" s="898"/>
      <c r="O1217" s="887"/>
    </row>
    <row r="1218" spans="2:15" s="886" customFormat="1" ht="13.5" x14ac:dyDescent="0.4">
      <c r="B1218" s="641">
        <f t="shared" si="18"/>
        <v>1214</v>
      </c>
      <c r="C1218" s="771"/>
      <c r="D1218" s="650"/>
      <c r="E1218" s="661"/>
      <c r="F1218" s="1931"/>
      <c r="G1218" s="830"/>
      <c r="H1218" s="690" t="s">
        <v>729</v>
      </c>
      <c r="I1218" s="741"/>
      <c r="J1218" s="665" t="s">
        <v>560</v>
      </c>
      <c r="K1218" s="917"/>
      <c r="L1218" s="921" t="s">
        <v>4176</v>
      </c>
      <c r="M1218" s="898"/>
      <c r="O1218" s="887"/>
    </row>
    <row r="1219" spans="2:15" s="886" customFormat="1" ht="13.5" x14ac:dyDescent="0.4">
      <c r="B1219" s="641">
        <f t="shared" si="18"/>
        <v>1215</v>
      </c>
      <c r="C1219" s="771"/>
      <c r="D1219" s="650"/>
      <c r="E1219" s="661"/>
      <c r="F1219" s="793"/>
      <c r="G1219" s="983"/>
      <c r="H1219" s="690" t="s">
        <v>730</v>
      </c>
      <c r="I1219" s="741"/>
      <c r="J1219" s="665" t="s">
        <v>560</v>
      </c>
      <c r="K1219" s="917"/>
      <c r="L1219" s="921" t="s">
        <v>4176</v>
      </c>
      <c r="M1219" s="898"/>
      <c r="O1219" s="887"/>
    </row>
    <row r="1220" spans="2:15" s="886" customFormat="1" ht="13.5" x14ac:dyDescent="0.4">
      <c r="B1220" s="641">
        <f t="shared" si="18"/>
        <v>1216</v>
      </c>
      <c r="C1220" s="771"/>
      <c r="D1220" s="650"/>
      <c r="E1220" s="661"/>
      <c r="F1220" s="784" t="s">
        <v>4188</v>
      </c>
      <c r="G1220" s="982"/>
      <c r="H1220" s="690" t="s">
        <v>643</v>
      </c>
      <c r="I1220" s="664"/>
      <c r="J1220" s="665" t="s">
        <v>725</v>
      </c>
      <c r="K1220" s="883"/>
      <c r="L1220" s="884" t="s">
        <v>421</v>
      </c>
      <c r="M1220" s="898"/>
      <c r="O1220" s="887"/>
    </row>
    <row r="1221" spans="2:15" s="886" customFormat="1" ht="13.5" x14ac:dyDescent="0.4">
      <c r="B1221" s="641">
        <f t="shared" si="18"/>
        <v>1217</v>
      </c>
      <c r="C1221" s="771"/>
      <c r="D1221" s="650"/>
      <c r="E1221" s="661"/>
      <c r="F1221" s="660" t="s">
        <v>4185</v>
      </c>
      <c r="G1221" s="830"/>
      <c r="H1221" s="690" t="s">
        <v>573</v>
      </c>
      <c r="I1221" s="664"/>
      <c r="J1221" s="665" t="s">
        <v>726</v>
      </c>
      <c r="K1221" s="917"/>
      <c r="L1221" s="884" t="s">
        <v>2873</v>
      </c>
      <c r="M1221" s="898"/>
      <c r="O1221" s="887"/>
    </row>
    <row r="1222" spans="2:15" s="886" customFormat="1" ht="13.5" x14ac:dyDescent="0.4">
      <c r="B1222" s="641">
        <f t="shared" si="18"/>
        <v>1218</v>
      </c>
      <c r="C1222" s="771"/>
      <c r="D1222" s="650"/>
      <c r="E1222" s="661"/>
      <c r="F1222" s="1931"/>
      <c r="G1222" s="830"/>
      <c r="H1222" s="690" t="s">
        <v>729</v>
      </c>
      <c r="I1222" s="741"/>
      <c r="J1222" s="665" t="s">
        <v>560</v>
      </c>
      <c r="K1222" s="917"/>
      <c r="L1222" s="921" t="s">
        <v>4176</v>
      </c>
      <c r="M1222" s="898"/>
      <c r="O1222" s="887"/>
    </row>
    <row r="1223" spans="2:15" s="886" customFormat="1" ht="13.5" x14ac:dyDescent="0.4">
      <c r="B1223" s="641">
        <f t="shared" ref="B1223:B1286" si="19">B1222+1</f>
        <v>1219</v>
      </c>
      <c r="C1223" s="771"/>
      <c r="D1223" s="650"/>
      <c r="E1223" s="661"/>
      <c r="F1223" s="793"/>
      <c r="G1223" s="983"/>
      <c r="H1223" s="690" t="s">
        <v>730</v>
      </c>
      <c r="I1223" s="741"/>
      <c r="J1223" s="665" t="s">
        <v>560</v>
      </c>
      <c r="K1223" s="917"/>
      <c r="L1223" s="921" t="s">
        <v>4176</v>
      </c>
      <c r="M1223" s="898" t="s">
        <v>4189</v>
      </c>
      <c r="O1223" s="887"/>
    </row>
    <row r="1224" spans="2:15" s="886" customFormat="1" ht="13.5" x14ac:dyDescent="0.4">
      <c r="B1224" s="641">
        <f t="shared" si="19"/>
        <v>1220</v>
      </c>
      <c r="C1224" s="771"/>
      <c r="D1224" s="650"/>
      <c r="E1224" s="661"/>
      <c r="F1224" s="660" t="s">
        <v>731</v>
      </c>
      <c r="G1224" s="830"/>
      <c r="H1224" s="690" t="s">
        <v>733</v>
      </c>
      <c r="I1224" s="664"/>
      <c r="J1224" s="665" t="s">
        <v>4190</v>
      </c>
      <c r="K1224" s="883"/>
      <c r="L1224" s="921" t="s">
        <v>3065</v>
      </c>
      <c r="M1224" s="898"/>
      <c r="O1224" s="887"/>
    </row>
    <row r="1225" spans="2:15" s="886" customFormat="1" ht="13.5" x14ac:dyDescent="0.4">
      <c r="B1225" s="641">
        <f t="shared" si="19"/>
        <v>1221</v>
      </c>
      <c r="C1225" s="771"/>
      <c r="D1225" s="650"/>
      <c r="E1225" s="661"/>
      <c r="F1225" s="660"/>
      <c r="G1225" s="830"/>
      <c r="H1225" s="690" t="s">
        <v>643</v>
      </c>
      <c r="I1225" s="664"/>
      <c r="J1225" s="665" t="s">
        <v>4191</v>
      </c>
      <c r="K1225" s="883"/>
      <c r="L1225" s="884" t="s">
        <v>421</v>
      </c>
      <c r="M1225" s="898"/>
      <c r="O1225" s="887"/>
    </row>
    <row r="1226" spans="2:15" s="886" customFormat="1" ht="13.5" x14ac:dyDescent="0.4">
      <c r="B1226" s="641">
        <f t="shared" si="19"/>
        <v>1222</v>
      </c>
      <c r="C1226" s="771"/>
      <c r="D1226" s="650"/>
      <c r="E1226" s="661"/>
      <c r="F1226" s="660"/>
      <c r="G1226" s="830"/>
      <c r="H1226" s="690" t="s">
        <v>573</v>
      </c>
      <c r="I1226" s="664"/>
      <c r="J1226" s="665" t="s">
        <v>3577</v>
      </c>
      <c r="K1226" s="917"/>
      <c r="L1226" s="884" t="s">
        <v>2783</v>
      </c>
      <c r="M1226" s="898"/>
      <c r="O1226" s="887"/>
    </row>
    <row r="1227" spans="2:15" s="886" customFormat="1" ht="13.5" x14ac:dyDescent="0.4">
      <c r="B1227" s="641">
        <f t="shared" si="19"/>
        <v>1223</v>
      </c>
      <c r="C1227" s="771"/>
      <c r="D1227" s="650"/>
      <c r="E1227" s="661"/>
      <c r="F1227" s="1931"/>
      <c r="G1227" s="830"/>
      <c r="H1227" s="690" t="s">
        <v>729</v>
      </c>
      <c r="I1227" s="741"/>
      <c r="J1227" s="665" t="s">
        <v>3762</v>
      </c>
      <c r="K1227" s="917"/>
      <c r="L1227" s="921" t="s">
        <v>3065</v>
      </c>
      <c r="M1227" s="898"/>
      <c r="O1227" s="887"/>
    </row>
    <row r="1228" spans="2:15" s="886" customFormat="1" ht="13.5" x14ac:dyDescent="0.4">
      <c r="B1228" s="641">
        <f t="shared" si="19"/>
        <v>1224</v>
      </c>
      <c r="C1228" s="771"/>
      <c r="D1228" s="650"/>
      <c r="E1228" s="661"/>
      <c r="F1228" s="793"/>
      <c r="G1228" s="983"/>
      <c r="H1228" s="690" t="s">
        <v>730</v>
      </c>
      <c r="I1228" s="741"/>
      <c r="J1228" s="665" t="s">
        <v>3762</v>
      </c>
      <c r="K1228" s="917"/>
      <c r="L1228" s="921" t="s">
        <v>4176</v>
      </c>
      <c r="M1228" s="898"/>
      <c r="O1228" s="887"/>
    </row>
    <row r="1229" spans="2:15" s="624" customFormat="1" ht="13.5" x14ac:dyDescent="0.4">
      <c r="B1229" s="641">
        <f t="shared" si="19"/>
        <v>1225</v>
      </c>
      <c r="C1229" s="795" t="s">
        <v>734</v>
      </c>
      <c r="D1229" s="2212"/>
      <c r="E1229" s="2039"/>
      <c r="F1229" s="1934"/>
      <c r="G1229" s="1934"/>
      <c r="H1229" s="979"/>
      <c r="I1229" s="1934"/>
      <c r="J1229" s="725" t="s">
        <v>3065</v>
      </c>
      <c r="K1229" s="705" t="s">
        <v>417</v>
      </c>
      <c r="L1229" s="699" t="s">
        <v>3065</v>
      </c>
      <c r="M1229" s="695"/>
      <c r="O1229" s="1932"/>
    </row>
    <row r="1230" spans="2:15" s="886" customFormat="1" ht="13.5" x14ac:dyDescent="0.4">
      <c r="B1230" s="641">
        <f t="shared" si="19"/>
        <v>1226</v>
      </c>
      <c r="C1230" s="771"/>
      <c r="D1230" s="650"/>
      <c r="E1230" s="661"/>
      <c r="F1230" s="3030" t="s">
        <v>4192</v>
      </c>
      <c r="G1230" s="3031"/>
      <c r="H1230" s="985" t="s">
        <v>4193</v>
      </c>
      <c r="I1230" s="655"/>
      <c r="J1230" s="665" t="s">
        <v>495</v>
      </c>
      <c r="K1230" s="969"/>
      <c r="L1230" s="889" t="s">
        <v>421</v>
      </c>
      <c r="M1230" s="896"/>
      <c r="O1230" s="887"/>
    </row>
    <row r="1231" spans="2:15" s="886" customFormat="1" ht="13.5" customHeight="1" x14ac:dyDescent="0.4">
      <c r="B1231" s="641">
        <f t="shared" si="19"/>
        <v>1227</v>
      </c>
      <c r="C1231" s="771"/>
      <c r="D1231" s="650"/>
      <c r="E1231" s="661"/>
      <c r="F1231" s="972" t="s">
        <v>4194</v>
      </c>
      <c r="G1231" s="2209"/>
      <c r="H1231" s="690" t="s">
        <v>577</v>
      </c>
      <c r="I1231" s="664"/>
      <c r="J1231" s="665" t="s">
        <v>4195</v>
      </c>
      <c r="K1231" s="917"/>
      <c r="L1231" s="921" t="s">
        <v>3065</v>
      </c>
      <c r="M1231" s="898"/>
      <c r="O1231" s="887"/>
    </row>
    <row r="1232" spans="2:15" s="886" customFormat="1" ht="27" x14ac:dyDescent="0.4">
      <c r="B1232" s="641">
        <f t="shared" si="19"/>
        <v>1228</v>
      </c>
      <c r="C1232" s="771"/>
      <c r="D1232" s="1932"/>
      <c r="E1232" s="661"/>
      <c r="F1232" s="2208"/>
      <c r="G1232" s="2209"/>
      <c r="H1232" s="715" t="s">
        <v>3408</v>
      </c>
      <c r="I1232" s="741"/>
      <c r="J1232" s="665" t="s">
        <v>735</v>
      </c>
      <c r="K1232" s="682" t="s">
        <v>735</v>
      </c>
      <c r="L1232" s="712" t="s">
        <v>3065</v>
      </c>
      <c r="M1232" s="683" t="s">
        <v>4196</v>
      </c>
      <c r="O1232" s="887"/>
    </row>
    <row r="1233" spans="2:15" s="886" customFormat="1" ht="13.5" x14ac:dyDescent="0.4">
      <c r="B1233" s="641">
        <f t="shared" si="19"/>
        <v>1229</v>
      </c>
      <c r="C1233" s="771"/>
      <c r="D1233" s="650"/>
      <c r="E1233" s="661"/>
      <c r="F1233" s="2208"/>
      <c r="G1233" s="2209"/>
      <c r="H1233" s="986" t="s">
        <v>3321</v>
      </c>
      <c r="I1233" s="756"/>
      <c r="J1233" s="665" t="s">
        <v>4197</v>
      </c>
      <c r="K1233" s="758"/>
      <c r="L1233" s="759" t="s">
        <v>3857</v>
      </c>
      <c r="M1233" s="683"/>
      <c r="O1233" s="887"/>
    </row>
    <row r="1234" spans="2:15" s="886" customFormat="1" ht="13.5" x14ac:dyDescent="0.4">
      <c r="B1234" s="641">
        <f t="shared" si="19"/>
        <v>1230</v>
      </c>
      <c r="C1234" s="771"/>
      <c r="D1234" s="650"/>
      <c r="E1234" s="661"/>
      <c r="F1234" s="2208"/>
      <c r="G1234" s="2209"/>
      <c r="H1234" s="808" t="s">
        <v>3367</v>
      </c>
      <c r="I1234" s="664" t="s">
        <v>3340</v>
      </c>
      <c r="J1234" s="665" t="s">
        <v>3762</v>
      </c>
      <c r="K1234" s="753"/>
      <c r="L1234" s="759" t="s">
        <v>3065</v>
      </c>
      <c r="M1234" s="683"/>
      <c r="O1234" s="887"/>
    </row>
    <row r="1235" spans="2:15" s="886" customFormat="1" ht="13.5" x14ac:dyDescent="0.4">
      <c r="B1235" s="641">
        <f t="shared" si="19"/>
        <v>1231</v>
      </c>
      <c r="C1235" s="771"/>
      <c r="D1235" s="650"/>
      <c r="E1235" s="661"/>
      <c r="F1235" s="2208"/>
      <c r="G1235" s="2209"/>
      <c r="H1235" s="841"/>
      <c r="I1235" s="664" t="s">
        <v>3400</v>
      </c>
      <c r="J1235" s="665" t="s">
        <v>3762</v>
      </c>
      <c r="K1235" s="682"/>
      <c r="L1235" s="759" t="s">
        <v>3065</v>
      </c>
      <c r="M1235" s="683"/>
      <c r="O1235" s="887"/>
    </row>
    <row r="1236" spans="2:15" s="886" customFormat="1" ht="13.5" x14ac:dyDescent="0.4">
      <c r="B1236" s="641">
        <f t="shared" si="19"/>
        <v>1232</v>
      </c>
      <c r="C1236" s="771"/>
      <c r="D1236" s="650"/>
      <c r="E1236" s="661"/>
      <c r="F1236" s="2208"/>
      <c r="G1236" s="2209"/>
      <c r="H1236" s="747"/>
      <c r="I1236" s="664" t="s">
        <v>3342</v>
      </c>
      <c r="J1236" s="665" t="s">
        <v>3762</v>
      </c>
      <c r="K1236" s="682"/>
      <c r="L1236" s="759" t="s">
        <v>3065</v>
      </c>
      <c r="M1236" s="683"/>
      <c r="O1236" s="887"/>
    </row>
    <row r="1237" spans="2:15" s="886" customFormat="1" ht="13.5" x14ac:dyDescent="0.4">
      <c r="B1237" s="641">
        <f t="shared" si="19"/>
        <v>1233</v>
      </c>
      <c r="C1237" s="771"/>
      <c r="D1237" s="650"/>
      <c r="E1237" s="661"/>
      <c r="F1237" s="2208"/>
      <c r="G1237" s="2209"/>
      <c r="H1237" s="690" t="s">
        <v>3423</v>
      </c>
      <c r="I1237" s="741"/>
      <c r="J1237" s="665" t="s">
        <v>3762</v>
      </c>
      <c r="K1237" s="682"/>
      <c r="L1237" s="759" t="s">
        <v>3065</v>
      </c>
      <c r="M1237" s="683"/>
      <c r="O1237" s="887"/>
    </row>
    <row r="1238" spans="2:15" s="886" customFormat="1" ht="13.5" x14ac:dyDescent="0.4">
      <c r="B1238" s="641">
        <f t="shared" si="19"/>
        <v>1234</v>
      </c>
      <c r="C1238" s="771"/>
      <c r="D1238" s="650"/>
      <c r="E1238" s="661"/>
      <c r="F1238" s="2208"/>
      <c r="G1238" s="2209"/>
      <c r="H1238" s="986" t="s">
        <v>3347</v>
      </c>
      <c r="I1238" s="756"/>
      <c r="J1238" s="665" t="s">
        <v>3762</v>
      </c>
      <c r="K1238" s="758"/>
      <c r="L1238" s="759" t="s">
        <v>3065</v>
      </c>
      <c r="M1238" s="765"/>
      <c r="O1238" s="887"/>
    </row>
    <row r="1239" spans="2:15" ht="27" x14ac:dyDescent="0.4">
      <c r="B1239" s="641">
        <f t="shared" si="19"/>
        <v>1235</v>
      </c>
      <c r="C1239" s="771"/>
      <c r="D1239" s="650"/>
      <c r="E1239" s="661"/>
      <c r="F1239" s="2208"/>
      <c r="G1239" s="2209"/>
      <c r="H1239" s="986" t="s">
        <v>4198</v>
      </c>
      <c r="I1239" s="756"/>
      <c r="J1239" s="665" t="s">
        <v>3762</v>
      </c>
      <c r="K1239" s="758"/>
      <c r="L1239" s="759" t="s">
        <v>3611</v>
      </c>
      <c r="M1239" s="765" t="s">
        <v>4199</v>
      </c>
      <c r="O1239" s="640"/>
    </row>
    <row r="1240" spans="2:15" s="886" customFormat="1" ht="13.5" x14ac:dyDescent="0.4">
      <c r="B1240" s="641">
        <f t="shared" si="19"/>
        <v>1236</v>
      </c>
      <c r="C1240" s="771"/>
      <c r="D1240" s="650"/>
      <c r="E1240" s="661"/>
      <c r="F1240" s="784" t="s">
        <v>4200</v>
      </c>
      <c r="G1240" s="982"/>
      <c r="H1240" s="690" t="s">
        <v>3415</v>
      </c>
      <c r="I1240" s="664"/>
      <c r="J1240" s="665" t="s">
        <v>495</v>
      </c>
      <c r="K1240" s="753"/>
      <c r="L1240" s="759" t="s">
        <v>425</v>
      </c>
      <c r="M1240" s="683"/>
      <c r="O1240" s="887"/>
    </row>
    <row r="1241" spans="2:15" s="886" customFormat="1" ht="13.5" x14ac:dyDescent="0.4">
      <c r="B1241" s="641">
        <f t="shared" si="19"/>
        <v>1237</v>
      </c>
      <c r="C1241" s="771"/>
      <c r="D1241" s="650"/>
      <c r="E1241" s="661"/>
      <c r="F1241" s="3018" t="s">
        <v>4201</v>
      </c>
      <c r="G1241" s="3019"/>
      <c r="H1241" s="690" t="s">
        <v>577</v>
      </c>
      <c r="I1241" s="664"/>
      <c r="J1241" s="665" t="s">
        <v>4195</v>
      </c>
      <c r="K1241" s="682"/>
      <c r="L1241" s="759" t="s">
        <v>3065</v>
      </c>
      <c r="M1241" s="683"/>
      <c r="O1241" s="887"/>
    </row>
    <row r="1242" spans="2:15" s="886" customFormat="1" ht="27" x14ac:dyDescent="0.4">
      <c r="B1242" s="641">
        <f t="shared" si="19"/>
        <v>1238</v>
      </c>
      <c r="C1242" s="771"/>
      <c r="D1242" s="1932"/>
      <c r="E1242" s="661"/>
      <c r="F1242" s="3018"/>
      <c r="G1242" s="3019"/>
      <c r="H1242" s="715" t="s">
        <v>4202</v>
      </c>
      <c r="I1242" s="741"/>
      <c r="J1242" s="665" t="s">
        <v>735</v>
      </c>
      <c r="K1242" s="682" t="s">
        <v>735</v>
      </c>
      <c r="L1242" s="712" t="s">
        <v>3065</v>
      </c>
      <c r="M1242" s="683" t="s">
        <v>4203</v>
      </c>
      <c r="O1242" s="887"/>
    </row>
    <row r="1243" spans="2:15" s="886" customFormat="1" ht="13.5" x14ac:dyDescent="0.4">
      <c r="B1243" s="641">
        <f t="shared" si="19"/>
        <v>1239</v>
      </c>
      <c r="C1243" s="771"/>
      <c r="D1243" s="650"/>
      <c r="E1243" s="661"/>
      <c r="F1243" s="3018"/>
      <c r="G1243" s="3019"/>
      <c r="H1243" s="986" t="s">
        <v>3321</v>
      </c>
      <c r="I1243" s="756"/>
      <c r="J1243" s="665" t="s">
        <v>4204</v>
      </c>
      <c r="K1243" s="758"/>
      <c r="L1243" s="759" t="s">
        <v>4205</v>
      </c>
      <c r="M1243" s="683"/>
      <c r="O1243" s="887"/>
    </row>
    <row r="1244" spans="2:15" s="886" customFormat="1" ht="13.5" x14ac:dyDescent="0.4">
      <c r="B1244" s="641">
        <f t="shared" si="19"/>
        <v>1240</v>
      </c>
      <c r="C1244" s="771"/>
      <c r="D1244" s="650"/>
      <c r="E1244" s="661"/>
      <c r="F1244" s="3018"/>
      <c r="G1244" s="3019"/>
      <c r="H1244" s="808" t="s">
        <v>4206</v>
      </c>
      <c r="I1244" s="664" t="s">
        <v>3340</v>
      </c>
      <c r="J1244" s="665" t="s">
        <v>4195</v>
      </c>
      <c r="K1244" s="753"/>
      <c r="L1244" s="759" t="s">
        <v>3611</v>
      </c>
      <c r="M1244" s="683"/>
      <c r="O1244" s="887"/>
    </row>
    <row r="1245" spans="2:15" s="886" customFormat="1" ht="13.5" x14ac:dyDescent="0.4">
      <c r="B1245" s="641">
        <f t="shared" si="19"/>
        <v>1241</v>
      </c>
      <c r="C1245" s="771"/>
      <c r="D1245" s="650"/>
      <c r="E1245" s="661"/>
      <c r="F1245" s="3018"/>
      <c r="G1245" s="3019"/>
      <c r="H1245" s="841"/>
      <c r="I1245" s="664" t="s">
        <v>3400</v>
      </c>
      <c r="J1245" s="665" t="s">
        <v>4195</v>
      </c>
      <c r="K1245" s="682"/>
      <c r="L1245" s="759" t="s">
        <v>3065</v>
      </c>
      <c r="M1245" s="683"/>
      <c r="O1245" s="887"/>
    </row>
    <row r="1246" spans="2:15" s="886" customFormat="1" ht="13.5" x14ac:dyDescent="0.4">
      <c r="B1246" s="641">
        <f t="shared" si="19"/>
        <v>1242</v>
      </c>
      <c r="C1246" s="771"/>
      <c r="D1246" s="650"/>
      <c r="E1246" s="661"/>
      <c r="F1246" s="3018"/>
      <c r="G1246" s="3019"/>
      <c r="H1246" s="747"/>
      <c r="I1246" s="664" t="s">
        <v>3342</v>
      </c>
      <c r="J1246" s="665" t="s">
        <v>3762</v>
      </c>
      <c r="K1246" s="682"/>
      <c r="L1246" s="759" t="s">
        <v>3065</v>
      </c>
      <c r="M1246" s="683"/>
      <c r="O1246" s="887"/>
    </row>
    <row r="1247" spans="2:15" s="886" customFormat="1" ht="13.5" x14ac:dyDescent="0.4">
      <c r="B1247" s="641">
        <f t="shared" si="19"/>
        <v>1243</v>
      </c>
      <c r="C1247" s="771"/>
      <c r="D1247" s="650"/>
      <c r="E1247" s="661"/>
      <c r="F1247" s="3018"/>
      <c r="G1247" s="3019"/>
      <c r="H1247" s="690" t="s">
        <v>4207</v>
      </c>
      <c r="I1247" s="741"/>
      <c r="J1247" s="665" t="s">
        <v>3762</v>
      </c>
      <c r="K1247" s="682"/>
      <c r="L1247" s="759" t="s">
        <v>3611</v>
      </c>
      <c r="M1247" s="683"/>
      <c r="O1247" s="887"/>
    </row>
    <row r="1248" spans="2:15" s="886" customFormat="1" ht="13.5" x14ac:dyDescent="0.4">
      <c r="B1248" s="641">
        <f t="shared" si="19"/>
        <v>1244</v>
      </c>
      <c r="C1248" s="771"/>
      <c r="D1248" s="650"/>
      <c r="E1248" s="661"/>
      <c r="F1248" s="3018"/>
      <c r="G1248" s="3019"/>
      <c r="H1248" s="986" t="s">
        <v>3347</v>
      </c>
      <c r="I1248" s="756"/>
      <c r="J1248" s="665" t="s">
        <v>4195</v>
      </c>
      <c r="K1248" s="758"/>
      <c r="L1248" s="759" t="s">
        <v>3065</v>
      </c>
      <c r="M1248" s="765"/>
      <c r="O1248" s="887"/>
    </row>
    <row r="1249" spans="2:15" s="886" customFormat="1" ht="13.5" x14ac:dyDescent="0.4">
      <c r="B1249" s="641">
        <f t="shared" si="19"/>
        <v>1245</v>
      </c>
      <c r="C1249" s="771"/>
      <c r="D1249" s="650"/>
      <c r="E1249" s="661"/>
      <c r="F1249" s="3032"/>
      <c r="G1249" s="3022"/>
      <c r="H1249" s="986" t="s">
        <v>4198</v>
      </c>
      <c r="I1249" s="756"/>
      <c r="J1249" s="665" t="s">
        <v>3762</v>
      </c>
      <c r="K1249" s="682"/>
      <c r="L1249" s="759" t="s">
        <v>3611</v>
      </c>
      <c r="M1249" s="683"/>
      <c r="O1249" s="887"/>
    </row>
    <row r="1250" spans="2:15" s="886" customFormat="1" ht="13.5" x14ac:dyDescent="0.4">
      <c r="B1250" s="641">
        <f t="shared" si="19"/>
        <v>1246</v>
      </c>
      <c r="C1250" s="771"/>
      <c r="D1250" s="650"/>
      <c r="E1250" s="661"/>
      <c r="F1250" s="784" t="s">
        <v>4208</v>
      </c>
      <c r="G1250" s="982"/>
      <c r="H1250" s="690" t="s">
        <v>3415</v>
      </c>
      <c r="I1250" s="664"/>
      <c r="J1250" s="665" t="s">
        <v>4209</v>
      </c>
      <c r="K1250" s="753"/>
      <c r="L1250" s="712" t="s">
        <v>421</v>
      </c>
      <c r="M1250" s="683"/>
      <c r="O1250" s="887"/>
    </row>
    <row r="1251" spans="2:15" s="886" customFormat="1" ht="13.5" x14ac:dyDescent="0.4">
      <c r="B1251" s="641">
        <f t="shared" si="19"/>
        <v>1247</v>
      </c>
      <c r="C1251" s="771"/>
      <c r="D1251" s="650"/>
      <c r="E1251" s="661"/>
      <c r="F1251" s="2208"/>
      <c r="G1251" s="2209"/>
      <c r="H1251" s="690" t="s">
        <v>577</v>
      </c>
      <c r="I1251" s="664"/>
      <c r="J1251" s="665" t="s">
        <v>4195</v>
      </c>
      <c r="K1251" s="682"/>
      <c r="L1251" s="759" t="s">
        <v>3611</v>
      </c>
      <c r="M1251" s="683"/>
      <c r="O1251" s="887"/>
    </row>
    <row r="1252" spans="2:15" s="886" customFormat="1" ht="27" x14ac:dyDescent="0.4">
      <c r="B1252" s="641">
        <f t="shared" si="19"/>
        <v>1248</v>
      </c>
      <c r="C1252" s="771"/>
      <c r="D1252" s="1932"/>
      <c r="E1252" s="661"/>
      <c r="F1252" s="2208"/>
      <c r="G1252" s="2209"/>
      <c r="H1252" s="715" t="s">
        <v>3408</v>
      </c>
      <c r="I1252" s="741"/>
      <c r="J1252" s="665" t="s">
        <v>735</v>
      </c>
      <c r="K1252" s="682" t="s">
        <v>735</v>
      </c>
      <c r="L1252" s="712" t="s">
        <v>3065</v>
      </c>
      <c r="M1252" s="683" t="s">
        <v>4210</v>
      </c>
      <c r="O1252" s="887"/>
    </row>
    <row r="1253" spans="2:15" s="886" customFormat="1" ht="13.5" x14ac:dyDescent="0.4">
      <c r="B1253" s="641">
        <f t="shared" si="19"/>
        <v>1249</v>
      </c>
      <c r="C1253" s="771"/>
      <c r="D1253" s="650"/>
      <c r="E1253" s="661"/>
      <c r="F1253" s="2208"/>
      <c r="G1253" s="2209"/>
      <c r="H1253" s="986" t="s">
        <v>3321</v>
      </c>
      <c r="I1253" s="756"/>
      <c r="J1253" s="665" t="s">
        <v>4197</v>
      </c>
      <c r="K1253" s="920"/>
      <c r="L1253" s="921" t="s">
        <v>3857</v>
      </c>
      <c r="M1253" s="898"/>
      <c r="O1253" s="887"/>
    </row>
    <row r="1254" spans="2:15" s="886" customFormat="1" ht="13.5" x14ac:dyDescent="0.4">
      <c r="B1254" s="641">
        <f t="shared" si="19"/>
        <v>1250</v>
      </c>
      <c r="C1254" s="771"/>
      <c r="D1254" s="650"/>
      <c r="E1254" s="661"/>
      <c r="F1254" s="2208"/>
      <c r="G1254" s="2209"/>
      <c r="H1254" s="808" t="s">
        <v>4206</v>
      </c>
      <c r="I1254" s="664" t="s">
        <v>3340</v>
      </c>
      <c r="J1254" s="665" t="s">
        <v>3655</v>
      </c>
      <c r="K1254" s="883"/>
      <c r="L1254" s="921" t="s">
        <v>3216</v>
      </c>
      <c r="M1254" s="898"/>
      <c r="O1254" s="887"/>
    </row>
    <row r="1255" spans="2:15" s="886" customFormat="1" ht="13.5" x14ac:dyDescent="0.4">
      <c r="B1255" s="641">
        <f t="shared" si="19"/>
        <v>1251</v>
      </c>
      <c r="C1255" s="771"/>
      <c r="D1255" s="650"/>
      <c r="E1255" s="661"/>
      <c r="F1255" s="2208"/>
      <c r="G1255" s="2209"/>
      <c r="H1255" s="841"/>
      <c r="I1255" s="664" t="s">
        <v>4211</v>
      </c>
      <c r="J1255" s="665" t="s">
        <v>3762</v>
      </c>
      <c r="K1255" s="917"/>
      <c r="L1255" s="921" t="s">
        <v>3611</v>
      </c>
      <c r="M1255" s="898"/>
      <c r="O1255" s="887"/>
    </row>
    <row r="1256" spans="2:15" s="886" customFormat="1" ht="13.5" x14ac:dyDescent="0.4">
      <c r="B1256" s="641">
        <f t="shared" si="19"/>
        <v>1252</v>
      </c>
      <c r="C1256" s="771"/>
      <c r="D1256" s="650"/>
      <c r="E1256" s="661"/>
      <c r="F1256" s="2208"/>
      <c r="G1256" s="2209"/>
      <c r="H1256" s="747"/>
      <c r="I1256" s="664" t="s">
        <v>3342</v>
      </c>
      <c r="J1256" s="665" t="s">
        <v>3762</v>
      </c>
      <c r="K1256" s="917"/>
      <c r="L1256" s="921" t="s">
        <v>3065</v>
      </c>
      <c r="M1256" s="898"/>
      <c r="O1256" s="887"/>
    </row>
    <row r="1257" spans="2:15" s="886" customFormat="1" ht="13.5" x14ac:dyDescent="0.4">
      <c r="B1257" s="641">
        <f t="shared" si="19"/>
        <v>1253</v>
      </c>
      <c r="C1257" s="771"/>
      <c r="D1257" s="650"/>
      <c r="E1257" s="661"/>
      <c r="F1257" s="2208"/>
      <c r="G1257" s="2209"/>
      <c r="H1257" s="690" t="s">
        <v>3423</v>
      </c>
      <c r="I1257" s="741"/>
      <c r="J1257" s="665" t="s">
        <v>3762</v>
      </c>
      <c r="K1257" s="917"/>
      <c r="L1257" s="921" t="s">
        <v>3065</v>
      </c>
      <c r="M1257" s="898"/>
      <c r="O1257" s="887"/>
    </row>
    <row r="1258" spans="2:15" s="886" customFormat="1" ht="13.5" x14ac:dyDescent="0.4">
      <c r="B1258" s="641">
        <f t="shared" si="19"/>
        <v>1254</v>
      </c>
      <c r="C1258" s="771"/>
      <c r="D1258" s="650"/>
      <c r="E1258" s="661"/>
      <c r="F1258" s="2208"/>
      <c r="G1258" s="2209"/>
      <c r="H1258" s="986" t="s">
        <v>3347</v>
      </c>
      <c r="I1258" s="756"/>
      <c r="J1258" s="665" t="s">
        <v>4195</v>
      </c>
      <c r="K1258" s="920"/>
      <c r="L1258" s="921" t="s">
        <v>3065</v>
      </c>
      <c r="M1258" s="922"/>
      <c r="O1258" s="887"/>
    </row>
    <row r="1259" spans="2:15" s="886" customFormat="1" ht="40.5" x14ac:dyDescent="0.4">
      <c r="B1259" s="641">
        <f t="shared" si="19"/>
        <v>1255</v>
      </c>
      <c r="C1259" s="771"/>
      <c r="D1259" s="650"/>
      <c r="E1259" s="661"/>
      <c r="F1259" s="2210"/>
      <c r="G1259" s="2211"/>
      <c r="H1259" s="986" t="s">
        <v>4198</v>
      </c>
      <c r="I1259" s="756"/>
      <c r="J1259" s="665" t="s">
        <v>3762</v>
      </c>
      <c r="K1259" s="917"/>
      <c r="L1259" s="921" t="s">
        <v>3065</v>
      </c>
      <c r="M1259" s="683" t="s">
        <v>4212</v>
      </c>
      <c r="O1259" s="887"/>
    </row>
    <row r="1260" spans="2:15" s="886" customFormat="1" ht="13.5" x14ac:dyDescent="0.4">
      <c r="B1260" s="641">
        <f t="shared" si="19"/>
        <v>1256</v>
      </c>
      <c r="C1260" s="771"/>
      <c r="D1260" s="650"/>
      <c r="E1260" s="661"/>
      <c r="F1260" s="784" t="s">
        <v>4213</v>
      </c>
      <c r="G1260" s="982"/>
      <c r="H1260" s="690" t="s">
        <v>3415</v>
      </c>
      <c r="I1260" s="664"/>
      <c r="J1260" s="665" t="s">
        <v>4214</v>
      </c>
      <c r="K1260" s="883"/>
      <c r="L1260" s="884" t="s">
        <v>421</v>
      </c>
      <c r="M1260" s="898"/>
      <c r="O1260" s="887"/>
    </row>
    <row r="1261" spans="2:15" s="886" customFormat="1" ht="13.5" x14ac:dyDescent="0.4">
      <c r="B1261" s="641">
        <f t="shared" si="19"/>
        <v>1257</v>
      </c>
      <c r="C1261" s="771"/>
      <c r="D1261" s="650"/>
      <c r="E1261" s="661"/>
      <c r="F1261" s="2208"/>
      <c r="G1261" s="2209"/>
      <c r="H1261" s="690" t="s">
        <v>577</v>
      </c>
      <c r="I1261" s="664"/>
      <c r="J1261" s="665" t="s">
        <v>3762</v>
      </c>
      <c r="K1261" s="917"/>
      <c r="L1261" s="921" t="s">
        <v>3065</v>
      </c>
      <c r="M1261" s="898"/>
      <c r="O1261" s="887"/>
    </row>
    <row r="1262" spans="2:15" s="886" customFormat="1" ht="27" x14ac:dyDescent="0.4">
      <c r="B1262" s="641">
        <f t="shared" si="19"/>
        <v>1258</v>
      </c>
      <c r="C1262" s="771"/>
      <c r="D1262" s="1932"/>
      <c r="E1262" s="661"/>
      <c r="F1262" s="2208"/>
      <c r="G1262" s="2209"/>
      <c r="H1262" s="715" t="s">
        <v>3408</v>
      </c>
      <c r="I1262" s="741"/>
      <c r="J1262" s="665" t="s">
        <v>735</v>
      </c>
      <c r="K1262" s="682" t="s">
        <v>735</v>
      </c>
      <c r="L1262" s="712" t="s">
        <v>3611</v>
      </c>
      <c r="M1262" s="683" t="s">
        <v>4196</v>
      </c>
      <c r="O1262" s="887"/>
    </row>
    <row r="1263" spans="2:15" s="886" customFormat="1" ht="13.5" x14ac:dyDescent="0.4">
      <c r="B1263" s="641">
        <f t="shared" si="19"/>
        <v>1259</v>
      </c>
      <c r="C1263" s="771"/>
      <c r="D1263" s="650"/>
      <c r="E1263" s="661"/>
      <c r="F1263" s="2208"/>
      <c r="G1263" s="2209"/>
      <c r="H1263" s="986" t="s">
        <v>4215</v>
      </c>
      <c r="I1263" s="756"/>
      <c r="J1263" s="665" t="s">
        <v>4204</v>
      </c>
      <c r="K1263" s="920"/>
      <c r="L1263" s="921" t="s">
        <v>4205</v>
      </c>
      <c r="M1263" s="898"/>
      <c r="O1263" s="887"/>
    </row>
    <row r="1264" spans="2:15" s="886" customFormat="1" ht="13.5" x14ac:dyDescent="0.4">
      <c r="B1264" s="641">
        <f t="shared" si="19"/>
        <v>1260</v>
      </c>
      <c r="C1264" s="771"/>
      <c r="D1264" s="650"/>
      <c r="E1264" s="661"/>
      <c r="F1264" s="2208"/>
      <c r="G1264" s="2209"/>
      <c r="H1264" s="808" t="s">
        <v>3367</v>
      </c>
      <c r="I1264" s="664" t="s">
        <v>3340</v>
      </c>
      <c r="J1264" s="665" t="s">
        <v>4195</v>
      </c>
      <c r="K1264" s="883"/>
      <c r="L1264" s="921" t="s">
        <v>3611</v>
      </c>
      <c r="M1264" s="898"/>
      <c r="O1264" s="887"/>
    </row>
    <row r="1265" spans="2:15" s="886" customFormat="1" ht="13.5" x14ac:dyDescent="0.4">
      <c r="B1265" s="641">
        <f t="shared" si="19"/>
        <v>1261</v>
      </c>
      <c r="C1265" s="771"/>
      <c r="D1265" s="650"/>
      <c r="E1265" s="661"/>
      <c r="F1265" s="2208"/>
      <c r="G1265" s="2209"/>
      <c r="H1265" s="841"/>
      <c r="I1265" s="664" t="s">
        <v>3400</v>
      </c>
      <c r="J1265" s="665" t="s">
        <v>3762</v>
      </c>
      <c r="K1265" s="917"/>
      <c r="L1265" s="921" t="s">
        <v>3065</v>
      </c>
      <c r="M1265" s="898"/>
      <c r="O1265" s="887"/>
    </row>
    <row r="1266" spans="2:15" s="886" customFormat="1" ht="13.5" x14ac:dyDescent="0.4">
      <c r="B1266" s="641">
        <f t="shared" si="19"/>
        <v>1262</v>
      </c>
      <c r="C1266" s="771"/>
      <c r="D1266" s="650"/>
      <c r="E1266" s="661"/>
      <c r="F1266" s="2208"/>
      <c r="G1266" s="2209"/>
      <c r="H1266" s="747"/>
      <c r="I1266" s="664" t="s">
        <v>3342</v>
      </c>
      <c r="J1266" s="665" t="s">
        <v>3762</v>
      </c>
      <c r="K1266" s="917"/>
      <c r="L1266" s="921" t="s">
        <v>3065</v>
      </c>
      <c r="M1266" s="898"/>
      <c r="O1266" s="887"/>
    </row>
    <row r="1267" spans="2:15" s="886" customFormat="1" ht="13.5" x14ac:dyDescent="0.4">
      <c r="B1267" s="641">
        <f t="shared" si="19"/>
        <v>1263</v>
      </c>
      <c r="C1267" s="771"/>
      <c r="D1267" s="650"/>
      <c r="E1267" s="661"/>
      <c r="F1267" s="2208"/>
      <c r="G1267" s="2209"/>
      <c r="H1267" s="690" t="s">
        <v>3423</v>
      </c>
      <c r="I1267" s="741"/>
      <c r="J1267" s="665" t="s">
        <v>3762</v>
      </c>
      <c r="K1267" s="917"/>
      <c r="L1267" s="921" t="s">
        <v>3611</v>
      </c>
      <c r="M1267" s="898"/>
      <c r="O1267" s="887"/>
    </row>
    <row r="1268" spans="2:15" s="886" customFormat="1" ht="13.5" x14ac:dyDescent="0.4">
      <c r="B1268" s="641">
        <f t="shared" si="19"/>
        <v>1264</v>
      </c>
      <c r="C1268" s="771"/>
      <c r="D1268" s="650"/>
      <c r="E1268" s="661"/>
      <c r="F1268" s="2208"/>
      <c r="G1268" s="2209"/>
      <c r="H1268" s="986" t="s">
        <v>4216</v>
      </c>
      <c r="I1268" s="756"/>
      <c r="J1268" s="665" t="s">
        <v>4195</v>
      </c>
      <c r="K1268" s="920"/>
      <c r="L1268" s="921" t="s">
        <v>3065</v>
      </c>
      <c r="M1268" s="922"/>
      <c r="O1268" s="887"/>
    </row>
    <row r="1269" spans="2:15" s="886" customFormat="1" ht="13.5" x14ac:dyDescent="0.4">
      <c r="B1269" s="641">
        <f t="shared" si="19"/>
        <v>1265</v>
      </c>
      <c r="C1269" s="771"/>
      <c r="D1269" s="650"/>
      <c r="E1269" s="661"/>
      <c r="F1269" s="2210"/>
      <c r="G1269" s="2211"/>
      <c r="H1269" s="986" t="s">
        <v>4217</v>
      </c>
      <c r="I1269" s="756"/>
      <c r="J1269" s="665" t="s">
        <v>3762</v>
      </c>
      <c r="K1269" s="917"/>
      <c r="L1269" s="921" t="s">
        <v>3611</v>
      </c>
      <c r="M1269" s="898"/>
      <c r="O1269" s="887"/>
    </row>
    <row r="1270" spans="2:15" s="886" customFormat="1" ht="13.5" x14ac:dyDescent="0.4">
      <c r="B1270" s="641">
        <f t="shared" si="19"/>
        <v>1266</v>
      </c>
      <c r="C1270" s="771"/>
      <c r="D1270" s="650"/>
      <c r="E1270" s="661"/>
      <c r="F1270" s="784" t="s">
        <v>4218</v>
      </c>
      <c r="G1270" s="982"/>
      <c r="H1270" s="690" t="s">
        <v>4219</v>
      </c>
      <c r="I1270" s="664"/>
      <c r="J1270" s="665" t="s">
        <v>495</v>
      </c>
      <c r="K1270" s="883"/>
      <c r="L1270" s="884" t="s">
        <v>421</v>
      </c>
      <c r="M1270" s="898"/>
      <c r="O1270" s="887"/>
    </row>
    <row r="1271" spans="2:15" s="886" customFormat="1" ht="13.5" x14ac:dyDescent="0.4">
      <c r="B1271" s="641">
        <f t="shared" si="19"/>
        <v>1267</v>
      </c>
      <c r="C1271" s="771"/>
      <c r="D1271" s="650"/>
      <c r="E1271" s="661"/>
      <c r="F1271" s="2208"/>
      <c r="G1271" s="2209"/>
      <c r="H1271" s="690" t="s">
        <v>577</v>
      </c>
      <c r="I1271" s="664"/>
      <c r="J1271" s="665" t="s">
        <v>2753</v>
      </c>
      <c r="K1271" s="917"/>
      <c r="L1271" s="921" t="s">
        <v>3065</v>
      </c>
      <c r="M1271" s="898"/>
      <c r="O1271" s="887"/>
    </row>
    <row r="1272" spans="2:15" s="886" customFormat="1" ht="13.5" x14ac:dyDescent="0.4">
      <c r="B1272" s="641">
        <f t="shared" si="19"/>
        <v>1268</v>
      </c>
      <c r="C1272" s="771"/>
      <c r="D1272" s="1932"/>
      <c r="E1272" s="661"/>
      <c r="F1272" s="2208"/>
      <c r="G1272" s="2209"/>
      <c r="H1272" s="715" t="s">
        <v>3408</v>
      </c>
      <c r="I1272" s="741"/>
      <c r="J1272" s="665" t="s">
        <v>735</v>
      </c>
      <c r="K1272" s="682" t="s">
        <v>735</v>
      </c>
      <c r="L1272" s="712" t="s">
        <v>3065</v>
      </c>
      <c r="M1272" s="898"/>
      <c r="O1272" s="887"/>
    </row>
    <row r="1273" spans="2:15" s="886" customFormat="1" ht="13.5" x14ac:dyDescent="0.4">
      <c r="B1273" s="641">
        <f t="shared" si="19"/>
        <v>1269</v>
      </c>
      <c r="C1273" s="771"/>
      <c r="D1273" s="650"/>
      <c r="E1273" s="661"/>
      <c r="F1273" s="2208"/>
      <c r="G1273" s="2209"/>
      <c r="H1273" s="986" t="s">
        <v>3321</v>
      </c>
      <c r="I1273" s="756"/>
      <c r="J1273" s="665" t="s">
        <v>4197</v>
      </c>
      <c r="K1273" s="920"/>
      <c r="L1273" s="921" t="s">
        <v>3857</v>
      </c>
      <c r="M1273" s="898"/>
      <c r="O1273" s="887"/>
    </row>
    <row r="1274" spans="2:15" s="886" customFormat="1" ht="13.5" x14ac:dyDescent="0.4">
      <c r="B1274" s="641">
        <f t="shared" si="19"/>
        <v>1270</v>
      </c>
      <c r="C1274" s="771"/>
      <c r="D1274" s="650"/>
      <c r="E1274" s="661"/>
      <c r="F1274" s="2208"/>
      <c r="G1274" s="2209"/>
      <c r="H1274" s="808" t="s">
        <v>3367</v>
      </c>
      <c r="I1274" s="664" t="s">
        <v>3340</v>
      </c>
      <c r="J1274" s="665" t="s">
        <v>3762</v>
      </c>
      <c r="K1274" s="883"/>
      <c r="L1274" s="921" t="s">
        <v>3065</v>
      </c>
      <c r="M1274" s="898"/>
      <c r="O1274" s="887"/>
    </row>
    <row r="1275" spans="2:15" s="886" customFormat="1" ht="13.5" x14ac:dyDescent="0.4">
      <c r="B1275" s="641">
        <f t="shared" si="19"/>
        <v>1271</v>
      </c>
      <c r="C1275" s="771"/>
      <c r="D1275" s="650"/>
      <c r="E1275" s="661"/>
      <c r="F1275" s="2208"/>
      <c r="G1275" s="2209"/>
      <c r="H1275" s="841"/>
      <c r="I1275" s="664" t="s">
        <v>4211</v>
      </c>
      <c r="J1275" s="665" t="s">
        <v>4195</v>
      </c>
      <c r="K1275" s="917"/>
      <c r="L1275" s="921" t="s">
        <v>3065</v>
      </c>
      <c r="M1275" s="898"/>
      <c r="O1275" s="887"/>
    </row>
    <row r="1276" spans="2:15" s="886" customFormat="1" ht="13.5" x14ac:dyDescent="0.4">
      <c r="B1276" s="641">
        <f t="shared" si="19"/>
        <v>1272</v>
      </c>
      <c r="C1276" s="771"/>
      <c r="D1276" s="650"/>
      <c r="E1276" s="661"/>
      <c r="F1276" s="2208"/>
      <c r="G1276" s="2209"/>
      <c r="H1276" s="747"/>
      <c r="I1276" s="664" t="s">
        <v>3342</v>
      </c>
      <c r="J1276" s="665" t="s">
        <v>3762</v>
      </c>
      <c r="K1276" s="917"/>
      <c r="L1276" s="921" t="s">
        <v>3065</v>
      </c>
      <c r="M1276" s="898"/>
      <c r="O1276" s="887"/>
    </row>
    <row r="1277" spans="2:15" s="886" customFormat="1" ht="13.5" x14ac:dyDescent="0.4">
      <c r="B1277" s="641">
        <f t="shared" si="19"/>
        <v>1273</v>
      </c>
      <c r="C1277" s="771"/>
      <c r="D1277" s="650"/>
      <c r="E1277" s="661"/>
      <c r="F1277" s="2208"/>
      <c r="G1277" s="2209"/>
      <c r="H1277" s="690" t="s">
        <v>3423</v>
      </c>
      <c r="I1277" s="741"/>
      <c r="J1277" s="665" t="s">
        <v>3762</v>
      </c>
      <c r="K1277" s="917"/>
      <c r="L1277" s="921" t="s">
        <v>3065</v>
      </c>
      <c r="M1277" s="898"/>
      <c r="O1277" s="887"/>
    </row>
    <row r="1278" spans="2:15" s="886" customFormat="1" ht="13.5" x14ac:dyDescent="0.4">
      <c r="B1278" s="641">
        <f t="shared" si="19"/>
        <v>1274</v>
      </c>
      <c r="C1278" s="771"/>
      <c r="D1278" s="650"/>
      <c r="E1278" s="661"/>
      <c r="F1278" s="2208"/>
      <c r="G1278" s="2209"/>
      <c r="H1278" s="986" t="s">
        <v>3347</v>
      </c>
      <c r="I1278" s="756"/>
      <c r="J1278" s="665" t="s">
        <v>3762</v>
      </c>
      <c r="K1278" s="920"/>
      <c r="L1278" s="921" t="s">
        <v>3065</v>
      </c>
      <c r="M1278" s="922"/>
      <c r="O1278" s="887"/>
    </row>
    <row r="1279" spans="2:15" s="886" customFormat="1" ht="13.5" x14ac:dyDescent="0.4">
      <c r="B1279" s="641">
        <f t="shared" si="19"/>
        <v>1275</v>
      </c>
      <c r="C1279" s="771"/>
      <c r="D1279" s="650"/>
      <c r="E1279" s="661"/>
      <c r="F1279" s="2210"/>
      <c r="G1279" s="2211"/>
      <c r="H1279" s="986" t="s">
        <v>4198</v>
      </c>
      <c r="I1279" s="756"/>
      <c r="J1279" s="665" t="s">
        <v>3762</v>
      </c>
      <c r="K1279" s="917"/>
      <c r="L1279" s="921" t="s">
        <v>3065</v>
      </c>
      <c r="M1279" s="898"/>
      <c r="O1279" s="887"/>
    </row>
    <row r="1280" spans="2:15" s="886" customFormat="1" ht="13.5" x14ac:dyDescent="0.4">
      <c r="B1280" s="641">
        <f t="shared" si="19"/>
        <v>1276</v>
      </c>
      <c r="C1280" s="771"/>
      <c r="D1280" s="650"/>
      <c r="E1280" s="661"/>
      <c r="F1280" s="784" t="s">
        <v>736</v>
      </c>
      <c r="G1280" s="982"/>
      <c r="H1280" s="690" t="s">
        <v>3415</v>
      </c>
      <c r="I1280" s="664"/>
      <c r="J1280" s="665" t="s">
        <v>495</v>
      </c>
      <c r="K1280" s="883"/>
      <c r="L1280" s="884" t="s">
        <v>421</v>
      </c>
      <c r="M1280" s="898"/>
      <c r="O1280" s="887"/>
    </row>
    <row r="1281" spans="2:15" s="886" customFormat="1" ht="13.5" x14ac:dyDescent="0.4">
      <c r="B1281" s="641">
        <f t="shared" si="19"/>
        <v>1277</v>
      </c>
      <c r="C1281" s="771"/>
      <c r="D1281" s="650"/>
      <c r="E1281" s="661"/>
      <c r="F1281" s="2208"/>
      <c r="G1281" s="2209"/>
      <c r="H1281" s="690" t="s">
        <v>577</v>
      </c>
      <c r="I1281" s="664"/>
      <c r="J1281" s="665" t="s">
        <v>3723</v>
      </c>
      <c r="K1281" s="917"/>
      <c r="L1281" s="921" t="s">
        <v>3611</v>
      </c>
      <c r="M1281" s="898"/>
      <c r="O1281" s="887"/>
    </row>
    <row r="1282" spans="2:15" s="886" customFormat="1" ht="13.5" x14ac:dyDescent="0.4">
      <c r="B1282" s="641">
        <f t="shared" si="19"/>
        <v>1278</v>
      </c>
      <c r="C1282" s="771"/>
      <c r="D1282" s="1932"/>
      <c r="E1282" s="661"/>
      <c r="F1282" s="2208"/>
      <c r="G1282" s="2209"/>
      <c r="H1282" s="715" t="s">
        <v>4202</v>
      </c>
      <c r="I1282" s="741"/>
      <c r="J1282" s="665" t="s">
        <v>735</v>
      </c>
      <c r="K1282" s="682" t="s">
        <v>735</v>
      </c>
      <c r="L1282" s="712" t="s">
        <v>3611</v>
      </c>
      <c r="M1282" s="898"/>
      <c r="O1282" s="887"/>
    </row>
    <row r="1283" spans="2:15" s="886" customFormat="1" ht="13.5" x14ac:dyDescent="0.4">
      <c r="B1283" s="641">
        <f t="shared" si="19"/>
        <v>1279</v>
      </c>
      <c r="C1283" s="771"/>
      <c r="D1283" s="650"/>
      <c r="E1283" s="661"/>
      <c r="F1283" s="2208"/>
      <c r="G1283" s="2209"/>
      <c r="H1283" s="986" t="s">
        <v>4215</v>
      </c>
      <c r="I1283" s="756"/>
      <c r="J1283" s="665" t="s">
        <v>4197</v>
      </c>
      <c r="K1283" s="920"/>
      <c r="L1283" s="921" t="s">
        <v>3857</v>
      </c>
      <c r="M1283" s="898"/>
      <c r="O1283" s="887"/>
    </row>
    <row r="1284" spans="2:15" s="886" customFormat="1" ht="13.5" x14ac:dyDescent="0.4">
      <c r="B1284" s="641">
        <f t="shared" si="19"/>
        <v>1280</v>
      </c>
      <c r="C1284" s="771"/>
      <c r="D1284" s="650"/>
      <c r="E1284" s="661"/>
      <c r="F1284" s="2208"/>
      <c r="G1284" s="2209"/>
      <c r="H1284" s="808" t="s">
        <v>3367</v>
      </c>
      <c r="I1284" s="664" t="s">
        <v>3340</v>
      </c>
      <c r="J1284" s="665" t="s">
        <v>4195</v>
      </c>
      <c r="K1284" s="883"/>
      <c r="L1284" s="921" t="s">
        <v>3065</v>
      </c>
      <c r="M1284" s="898"/>
      <c r="O1284" s="887"/>
    </row>
    <row r="1285" spans="2:15" s="886" customFormat="1" ht="13.5" x14ac:dyDescent="0.4">
      <c r="B1285" s="641">
        <f t="shared" si="19"/>
        <v>1281</v>
      </c>
      <c r="C1285" s="771"/>
      <c r="D1285" s="650"/>
      <c r="E1285" s="661"/>
      <c r="F1285" s="2208"/>
      <c r="G1285" s="2209"/>
      <c r="H1285" s="841"/>
      <c r="I1285" s="664" t="s">
        <v>4211</v>
      </c>
      <c r="J1285" s="665" t="s">
        <v>4195</v>
      </c>
      <c r="K1285" s="917"/>
      <c r="L1285" s="921" t="s">
        <v>3065</v>
      </c>
      <c r="M1285" s="898"/>
      <c r="O1285" s="887"/>
    </row>
    <row r="1286" spans="2:15" s="886" customFormat="1" ht="13.5" x14ac:dyDescent="0.4">
      <c r="B1286" s="641">
        <f t="shared" si="19"/>
        <v>1282</v>
      </c>
      <c r="C1286" s="771"/>
      <c r="D1286" s="650"/>
      <c r="E1286" s="661"/>
      <c r="F1286" s="2208"/>
      <c r="G1286" s="2209"/>
      <c r="H1286" s="747"/>
      <c r="I1286" s="664" t="s">
        <v>3342</v>
      </c>
      <c r="J1286" s="665" t="s">
        <v>3762</v>
      </c>
      <c r="K1286" s="917"/>
      <c r="L1286" s="921" t="s">
        <v>3065</v>
      </c>
      <c r="M1286" s="898"/>
      <c r="O1286" s="887"/>
    </row>
    <row r="1287" spans="2:15" s="886" customFormat="1" ht="13.5" x14ac:dyDescent="0.4">
      <c r="B1287" s="641">
        <f t="shared" ref="B1287:B1350" si="20">B1286+1</f>
        <v>1283</v>
      </c>
      <c r="C1287" s="771"/>
      <c r="D1287" s="650"/>
      <c r="E1287" s="661"/>
      <c r="F1287" s="2208"/>
      <c r="G1287" s="2209"/>
      <c r="H1287" s="690" t="s">
        <v>3423</v>
      </c>
      <c r="I1287" s="741"/>
      <c r="J1287" s="665" t="s">
        <v>3762</v>
      </c>
      <c r="K1287" s="917"/>
      <c r="L1287" s="921" t="s">
        <v>3065</v>
      </c>
      <c r="M1287" s="898"/>
      <c r="O1287" s="887"/>
    </row>
    <row r="1288" spans="2:15" s="886" customFormat="1" ht="13.5" x14ac:dyDescent="0.4">
      <c r="B1288" s="641">
        <f t="shared" si="20"/>
        <v>1284</v>
      </c>
      <c r="C1288" s="771"/>
      <c r="D1288" s="650"/>
      <c r="E1288" s="661"/>
      <c r="F1288" s="2208"/>
      <c r="G1288" s="2209"/>
      <c r="H1288" s="986" t="s">
        <v>3347</v>
      </c>
      <c r="I1288" s="756"/>
      <c r="J1288" s="665" t="s">
        <v>3762</v>
      </c>
      <c r="K1288" s="920"/>
      <c r="L1288" s="921" t="s">
        <v>3065</v>
      </c>
      <c r="M1288" s="922"/>
      <c r="O1288" s="887"/>
    </row>
    <row r="1289" spans="2:15" s="886" customFormat="1" ht="13.5" x14ac:dyDescent="0.4">
      <c r="B1289" s="641">
        <f t="shared" si="20"/>
        <v>1285</v>
      </c>
      <c r="C1289" s="771"/>
      <c r="D1289" s="650"/>
      <c r="E1289" s="661"/>
      <c r="F1289" s="2210"/>
      <c r="G1289" s="2211"/>
      <c r="H1289" s="986" t="s">
        <v>4198</v>
      </c>
      <c r="I1289" s="756"/>
      <c r="J1289" s="665" t="s">
        <v>3762</v>
      </c>
      <c r="K1289" s="917"/>
      <c r="L1289" s="921" t="s">
        <v>3065</v>
      </c>
      <c r="M1289" s="898"/>
      <c r="O1289" s="887"/>
    </row>
    <row r="1290" spans="2:15" s="886" customFormat="1" ht="13.5" x14ac:dyDescent="0.4">
      <c r="B1290" s="641">
        <f t="shared" si="20"/>
        <v>1286</v>
      </c>
      <c r="C1290" s="771"/>
      <c r="D1290" s="650"/>
      <c r="E1290" s="661"/>
      <c r="F1290" s="784" t="s">
        <v>2497</v>
      </c>
      <c r="G1290" s="982"/>
      <c r="H1290" s="690" t="s">
        <v>3415</v>
      </c>
      <c r="I1290" s="664"/>
      <c r="J1290" s="665" t="s">
        <v>495</v>
      </c>
      <c r="K1290" s="883"/>
      <c r="L1290" s="884" t="s">
        <v>421</v>
      </c>
      <c r="M1290" s="898"/>
      <c r="O1290" s="887"/>
    </row>
    <row r="1291" spans="2:15" s="886" customFormat="1" ht="13.5" x14ac:dyDescent="0.4">
      <c r="B1291" s="641">
        <f t="shared" si="20"/>
        <v>1287</v>
      </c>
      <c r="C1291" s="771"/>
      <c r="D1291" s="650"/>
      <c r="E1291" s="661"/>
      <c r="F1291" s="2208"/>
      <c r="G1291" s="2209"/>
      <c r="H1291" s="690" t="s">
        <v>577</v>
      </c>
      <c r="I1291" s="664"/>
      <c r="J1291" s="665" t="s">
        <v>3723</v>
      </c>
      <c r="K1291" s="917"/>
      <c r="L1291" s="921" t="s">
        <v>3611</v>
      </c>
      <c r="M1291" s="898"/>
      <c r="O1291" s="887"/>
    </row>
    <row r="1292" spans="2:15" s="886" customFormat="1" ht="13.5" x14ac:dyDescent="0.4">
      <c r="B1292" s="641">
        <f t="shared" si="20"/>
        <v>1288</v>
      </c>
      <c r="C1292" s="771"/>
      <c r="D1292" s="1932"/>
      <c r="E1292" s="661"/>
      <c r="F1292" s="2208"/>
      <c r="G1292" s="2209"/>
      <c r="H1292" s="715" t="s">
        <v>3408</v>
      </c>
      <c r="I1292" s="741"/>
      <c r="J1292" s="665" t="s">
        <v>735</v>
      </c>
      <c r="K1292" s="682" t="s">
        <v>735</v>
      </c>
      <c r="L1292" s="712" t="s">
        <v>3611</v>
      </c>
      <c r="M1292" s="898"/>
      <c r="O1292" s="887"/>
    </row>
    <row r="1293" spans="2:15" s="886" customFormat="1" ht="13.5" x14ac:dyDescent="0.4">
      <c r="B1293" s="641">
        <f t="shared" si="20"/>
        <v>1289</v>
      </c>
      <c r="C1293" s="771"/>
      <c r="D1293" s="650"/>
      <c r="E1293" s="661"/>
      <c r="F1293" s="2208"/>
      <c r="G1293" s="2209"/>
      <c r="H1293" s="986" t="s">
        <v>3321</v>
      </c>
      <c r="I1293" s="756"/>
      <c r="J1293" s="665" t="s">
        <v>4197</v>
      </c>
      <c r="K1293" s="920"/>
      <c r="L1293" s="921" t="s">
        <v>4205</v>
      </c>
      <c r="M1293" s="898"/>
      <c r="O1293" s="887"/>
    </row>
    <row r="1294" spans="2:15" s="886" customFormat="1" ht="13.5" x14ac:dyDescent="0.4">
      <c r="B1294" s="641">
        <f t="shared" si="20"/>
        <v>1290</v>
      </c>
      <c r="C1294" s="771"/>
      <c r="D1294" s="650"/>
      <c r="E1294" s="661"/>
      <c r="F1294" s="2208"/>
      <c r="G1294" s="2209"/>
      <c r="H1294" s="808" t="s">
        <v>4206</v>
      </c>
      <c r="I1294" s="664" t="s">
        <v>4220</v>
      </c>
      <c r="J1294" s="665" t="s">
        <v>3762</v>
      </c>
      <c r="K1294" s="883"/>
      <c r="L1294" s="921" t="s">
        <v>3065</v>
      </c>
      <c r="M1294" s="898"/>
      <c r="O1294" s="887"/>
    </row>
    <row r="1295" spans="2:15" s="886" customFormat="1" ht="13.5" x14ac:dyDescent="0.4">
      <c r="B1295" s="641">
        <f t="shared" si="20"/>
        <v>1291</v>
      </c>
      <c r="C1295" s="771"/>
      <c r="D1295" s="650"/>
      <c r="E1295" s="661"/>
      <c r="F1295" s="2208"/>
      <c r="G1295" s="2209"/>
      <c r="H1295" s="841"/>
      <c r="I1295" s="664" t="s">
        <v>3400</v>
      </c>
      <c r="J1295" s="665" t="s">
        <v>3762</v>
      </c>
      <c r="K1295" s="917"/>
      <c r="L1295" s="921" t="s">
        <v>3611</v>
      </c>
      <c r="M1295" s="898"/>
      <c r="O1295" s="887"/>
    </row>
    <row r="1296" spans="2:15" s="886" customFormat="1" ht="13.5" x14ac:dyDescent="0.4">
      <c r="B1296" s="641">
        <f t="shared" si="20"/>
        <v>1292</v>
      </c>
      <c r="C1296" s="771"/>
      <c r="D1296" s="650"/>
      <c r="E1296" s="661"/>
      <c r="F1296" s="2208"/>
      <c r="G1296" s="2209"/>
      <c r="H1296" s="747"/>
      <c r="I1296" s="664" t="s">
        <v>3342</v>
      </c>
      <c r="J1296" s="665" t="s">
        <v>3762</v>
      </c>
      <c r="K1296" s="917"/>
      <c r="L1296" s="921" t="s">
        <v>3065</v>
      </c>
      <c r="M1296" s="898"/>
      <c r="O1296" s="887"/>
    </row>
    <row r="1297" spans="2:15" s="886" customFormat="1" ht="13.5" x14ac:dyDescent="0.4">
      <c r="B1297" s="641">
        <f t="shared" si="20"/>
        <v>1293</v>
      </c>
      <c r="C1297" s="771"/>
      <c r="D1297" s="650"/>
      <c r="E1297" s="661"/>
      <c r="F1297" s="2208"/>
      <c r="G1297" s="2209"/>
      <c r="H1297" s="690" t="s">
        <v>3423</v>
      </c>
      <c r="I1297" s="741"/>
      <c r="J1297" s="665" t="s">
        <v>3762</v>
      </c>
      <c r="K1297" s="917"/>
      <c r="L1297" s="921" t="s">
        <v>3065</v>
      </c>
      <c r="M1297" s="898"/>
      <c r="O1297" s="887"/>
    </row>
    <row r="1298" spans="2:15" s="886" customFormat="1" ht="13.5" x14ac:dyDescent="0.4">
      <c r="B1298" s="641">
        <f t="shared" si="20"/>
        <v>1294</v>
      </c>
      <c r="C1298" s="771"/>
      <c r="D1298" s="650"/>
      <c r="E1298" s="661"/>
      <c r="F1298" s="2208"/>
      <c r="G1298" s="2209"/>
      <c r="H1298" s="986" t="s">
        <v>3347</v>
      </c>
      <c r="I1298" s="756"/>
      <c r="J1298" s="665" t="s">
        <v>3762</v>
      </c>
      <c r="K1298" s="920"/>
      <c r="L1298" s="921" t="s">
        <v>3065</v>
      </c>
      <c r="M1298" s="922"/>
      <c r="O1298" s="887"/>
    </row>
    <row r="1299" spans="2:15" s="886" customFormat="1" ht="13.5" x14ac:dyDescent="0.4">
      <c r="B1299" s="641">
        <f t="shared" si="20"/>
        <v>1295</v>
      </c>
      <c r="C1299" s="771"/>
      <c r="D1299" s="650"/>
      <c r="E1299" s="661"/>
      <c r="F1299" s="2210"/>
      <c r="G1299" s="2211"/>
      <c r="H1299" s="986" t="s">
        <v>4198</v>
      </c>
      <c r="I1299" s="756"/>
      <c r="J1299" s="665" t="s">
        <v>3762</v>
      </c>
      <c r="K1299" s="917"/>
      <c r="L1299" s="921" t="s">
        <v>3065</v>
      </c>
      <c r="M1299" s="898"/>
      <c r="O1299" s="887"/>
    </row>
    <row r="1300" spans="2:15" s="886" customFormat="1" ht="13.5" x14ac:dyDescent="0.4">
      <c r="B1300" s="641">
        <f t="shared" si="20"/>
        <v>1296</v>
      </c>
      <c r="C1300" s="771"/>
      <c r="D1300" s="650"/>
      <c r="E1300" s="661"/>
      <c r="F1300" s="660" t="s">
        <v>737</v>
      </c>
      <c r="G1300" s="2209"/>
      <c r="H1300" s="986" t="s">
        <v>733</v>
      </c>
      <c r="I1300" s="691"/>
      <c r="J1300" s="665" t="s">
        <v>2753</v>
      </c>
      <c r="K1300" s="917"/>
      <c r="L1300" s="921" t="s">
        <v>3065</v>
      </c>
      <c r="M1300" s="898"/>
      <c r="O1300" s="887"/>
    </row>
    <row r="1301" spans="2:15" s="886" customFormat="1" ht="13.5" x14ac:dyDescent="0.4">
      <c r="B1301" s="641">
        <f t="shared" si="20"/>
        <v>1297</v>
      </c>
      <c r="C1301" s="771"/>
      <c r="D1301" s="650"/>
      <c r="E1301" s="661"/>
      <c r="F1301" s="660"/>
      <c r="G1301" s="830"/>
      <c r="H1301" s="690" t="s">
        <v>3415</v>
      </c>
      <c r="I1301" s="664"/>
      <c r="J1301" s="665" t="s">
        <v>495</v>
      </c>
      <c r="K1301" s="883"/>
      <c r="L1301" s="884" t="s">
        <v>421</v>
      </c>
      <c r="M1301" s="898"/>
      <c r="O1301" s="887"/>
    </row>
    <row r="1302" spans="2:15" s="886" customFormat="1" ht="13.5" x14ac:dyDescent="0.4">
      <c r="B1302" s="641">
        <f t="shared" si="20"/>
        <v>1298</v>
      </c>
      <c r="C1302" s="771"/>
      <c r="D1302" s="650"/>
      <c r="E1302" s="661"/>
      <c r="F1302" s="3018"/>
      <c r="G1302" s="3019"/>
      <c r="H1302" s="690" t="s">
        <v>577</v>
      </c>
      <c r="I1302" s="664"/>
      <c r="J1302" s="665" t="s">
        <v>3723</v>
      </c>
      <c r="K1302" s="917"/>
      <c r="L1302" s="921" t="s">
        <v>3611</v>
      </c>
      <c r="M1302" s="898"/>
      <c r="O1302" s="887"/>
    </row>
    <row r="1303" spans="2:15" s="886" customFormat="1" ht="13.5" x14ac:dyDescent="0.4">
      <c r="B1303" s="641">
        <f t="shared" si="20"/>
        <v>1299</v>
      </c>
      <c r="C1303" s="771"/>
      <c r="D1303" s="1932"/>
      <c r="E1303" s="661"/>
      <c r="F1303" s="3018"/>
      <c r="G1303" s="3019"/>
      <c r="H1303" s="715" t="s">
        <v>4202</v>
      </c>
      <c r="I1303" s="741"/>
      <c r="J1303" s="665" t="s">
        <v>735</v>
      </c>
      <c r="K1303" s="682" t="s">
        <v>735</v>
      </c>
      <c r="L1303" s="712" t="s">
        <v>3611</v>
      </c>
      <c r="M1303" s="898"/>
      <c r="O1303" s="887"/>
    </row>
    <row r="1304" spans="2:15" s="886" customFormat="1" ht="13.5" x14ac:dyDescent="0.4">
      <c r="B1304" s="641">
        <f t="shared" si="20"/>
        <v>1300</v>
      </c>
      <c r="C1304" s="771"/>
      <c r="D1304" s="650"/>
      <c r="E1304" s="661"/>
      <c r="F1304" s="2208"/>
      <c r="G1304" s="2209"/>
      <c r="H1304" s="986" t="s">
        <v>4215</v>
      </c>
      <c r="I1304" s="756"/>
      <c r="J1304" s="665" t="s">
        <v>738</v>
      </c>
      <c r="K1304" s="920"/>
      <c r="L1304" s="921" t="s">
        <v>4205</v>
      </c>
      <c r="M1304" s="898"/>
      <c r="O1304" s="887"/>
    </row>
    <row r="1305" spans="2:15" s="886" customFormat="1" ht="13.5" x14ac:dyDescent="0.4">
      <c r="B1305" s="641">
        <f t="shared" si="20"/>
        <v>1301</v>
      </c>
      <c r="C1305" s="771"/>
      <c r="D1305" s="650"/>
      <c r="E1305" s="661"/>
      <c r="F1305" s="2208"/>
      <c r="G1305" s="2209"/>
      <c r="H1305" s="808" t="s">
        <v>3367</v>
      </c>
      <c r="I1305" s="664" t="s">
        <v>3340</v>
      </c>
      <c r="J1305" s="665" t="s">
        <v>560</v>
      </c>
      <c r="K1305" s="883"/>
      <c r="L1305" s="921" t="s">
        <v>3611</v>
      </c>
      <c r="M1305" s="898"/>
      <c r="O1305" s="887"/>
    </row>
    <row r="1306" spans="2:15" s="886" customFormat="1" ht="13.5" x14ac:dyDescent="0.4">
      <c r="B1306" s="641">
        <f t="shared" si="20"/>
        <v>1302</v>
      </c>
      <c r="C1306" s="771"/>
      <c r="D1306" s="650"/>
      <c r="E1306" s="661"/>
      <c r="F1306" s="2208"/>
      <c r="G1306" s="2209"/>
      <c r="H1306" s="841"/>
      <c r="I1306" s="664" t="s">
        <v>3400</v>
      </c>
      <c r="J1306" s="665" t="s">
        <v>560</v>
      </c>
      <c r="K1306" s="917"/>
      <c r="L1306" s="921" t="s">
        <v>3611</v>
      </c>
      <c r="M1306" s="898"/>
      <c r="O1306" s="887"/>
    </row>
    <row r="1307" spans="2:15" s="886" customFormat="1" ht="13.5" x14ac:dyDescent="0.4">
      <c r="B1307" s="641">
        <f t="shared" si="20"/>
        <v>1303</v>
      </c>
      <c r="C1307" s="771"/>
      <c r="D1307" s="650"/>
      <c r="E1307" s="661"/>
      <c r="F1307" s="2208"/>
      <c r="G1307" s="2209"/>
      <c r="H1307" s="747"/>
      <c r="I1307" s="664" t="s">
        <v>3342</v>
      </c>
      <c r="J1307" s="665" t="s">
        <v>560</v>
      </c>
      <c r="K1307" s="917"/>
      <c r="L1307" s="921" t="s">
        <v>3065</v>
      </c>
      <c r="M1307" s="898"/>
      <c r="O1307" s="887"/>
    </row>
    <row r="1308" spans="2:15" s="886" customFormat="1" ht="13.5" x14ac:dyDescent="0.4">
      <c r="B1308" s="641">
        <f t="shared" si="20"/>
        <v>1304</v>
      </c>
      <c r="C1308" s="771"/>
      <c r="D1308" s="650"/>
      <c r="E1308" s="661"/>
      <c r="F1308" s="2208"/>
      <c r="G1308" s="2209"/>
      <c r="H1308" s="690" t="s">
        <v>4207</v>
      </c>
      <c r="I1308" s="741"/>
      <c r="J1308" s="665" t="s">
        <v>560</v>
      </c>
      <c r="K1308" s="917"/>
      <c r="L1308" s="921" t="s">
        <v>3611</v>
      </c>
      <c r="M1308" s="898"/>
      <c r="O1308" s="887"/>
    </row>
    <row r="1309" spans="2:15" s="886" customFormat="1" ht="13.5" x14ac:dyDescent="0.4">
      <c r="B1309" s="641">
        <f t="shared" si="20"/>
        <v>1305</v>
      </c>
      <c r="C1309" s="771"/>
      <c r="D1309" s="650"/>
      <c r="E1309" s="661"/>
      <c r="F1309" s="2208"/>
      <c r="G1309" s="2209"/>
      <c r="H1309" s="986" t="s">
        <v>4216</v>
      </c>
      <c r="I1309" s="756"/>
      <c r="J1309" s="665" t="s">
        <v>560</v>
      </c>
      <c r="K1309" s="920"/>
      <c r="L1309" s="759" t="s">
        <v>3065</v>
      </c>
      <c r="M1309" s="922"/>
      <c r="O1309" s="887"/>
    </row>
    <row r="1310" spans="2:15" s="886" customFormat="1" ht="13.5" x14ac:dyDescent="0.4">
      <c r="B1310" s="641">
        <f t="shared" si="20"/>
        <v>1306</v>
      </c>
      <c r="C1310" s="771"/>
      <c r="D1310" s="650"/>
      <c r="E1310" s="661"/>
      <c r="F1310" s="2210"/>
      <c r="G1310" s="2211"/>
      <c r="H1310" s="690" t="s">
        <v>730</v>
      </c>
      <c r="I1310" s="741"/>
      <c r="J1310" s="665" t="s">
        <v>560</v>
      </c>
      <c r="K1310" s="917"/>
      <c r="L1310" s="921" t="s">
        <v>3065</v>
      </c>
      <c r="M1310" s="898"/>
      <c r="O1310" s="887"/>
    </row>
    <row r="1311" spans="2:15" s="624" customFormat="1" ht="13.5" x14ac:dyDescent="0.4">
      <c r="B1311" s="641">
        <f t="shared" si="20"/>
        <v>1307</v>
      </c>
      <c r="C1311" s="795" t="s">
        <v>4221</v>
      </c>
      <c r="D1311" s="2212"/>
      <c r="E1311" s="2039"/>
      <c r="F1311" s="2039"/>
      <c r="G1311" s="2039"/>
      <c r="H1311" s="987"/>
      <c r="I1311" s="2039"/>
      <c r="J1311" s="725" t="s">
        <v>3065</v>
      </c>
      <c r="K1311" s="725" t="s">
        <v>417</v>
      </c>
      <c r="L1311" s="699" t="s">
        <v>3065</v>
      </c>
      <c r="M1311" s="695"/>
      <c r="O1311" s="1932"/>
    </row>
    <row r="1312" spans="2:15" ht="13.5" x14ac:dyDescent="0.4">
      <c r="B1312" s="641">
        <f t="shared" si="20"/>
        <v>1308</v>
      </c>
      <c r="C1312" s="771"/>
      <c r="D1312" s="650"/>
      <c r="E1312" s="661"/>
      <c r="F1312" s="679" t="s">
        <v>424</v>
      </c>
      <c r="G1312" s="655"/>
      <c r="H1312" s="655"/>
      <c r="I1312" s="655"/>
      <c r="J1312" s="656" t="s">
        <v>560</v>
      </c>
      <c r="K1312" s="666"/>
      <c r="L1312" s="667" t="s">
        <v>3065</v>
      </c>
      <c r="M1312" s="668"/>
      <c r="O1312" s="640"/>
    </row>
    <row r="1313" spans="2:15" ht="13.5" x14ac:dyDescent="0.4">
      <c r="B1313" s="641">
        <f t="shared" si="20"/>
        <v>1309</v>
      </c>
      <c r="C1313" s="771"/>
      <c r="D1313" s="650"/>
      <c r="E1313" s="661"/>
      <c r="F1313" s="687" t="s">
        <v>459</v>
      </c>
      <c r="G1313" s="664"/>
      <c r="H1313" s="664"/>
      <c r="I1313" s="664"/>
      <c r="J1313" s="665" t="s">
        <v>495</v>
      </c>
      <c r="K1313" s="682"/>
      <c r="L1313" s="712" t="s">
        <v>425</v>
      </c>
      <c r="M1313" s="683"/>
      <c r="O1313" s="640"/>
    </row>
    <row r="1314" spans="2:15" ht="13.5" x14ac:dyDescent="0.4">
      <c r="B1314" s="641">
        <f t="shared" si="20"/>
        <v>1310</v>
      </c>
      <c r="C1314" s="771"/>
      <c r="D1314" s="1932"/>
      <c r="E1314" s="661"/>
      <c r="F1314" s="789" t="s">
        <v>422</v>
      </c>
      <c r="G1314" s="664" t="s">
        <v>739</v>
      </c>
      <c r="H1314" s="664"/>
      <c r="I1314" s="664"/>
      <c r="J1314" s="665" t="s">
        <v>4222</v>
      </c>
      <c r="K1314" s="682"/>
      <c r="L1314" s="712" t="s">
        <v>3333</v>
      </c>
      <c r="M1314" s="683"/>
      <c r="O1314" s="640"/>
    </row>
    <row r="1315" spans="2:15" ht="13.5" x14ac:dyDescent="0.4">
      <c r="B1315" s="641">
        <f t="shared" si="20"/>
        <v>1311</v>
      </c>
      <c r="C1315" s="771"/>
      <c r="D1315" s="650"/>
      <c r="E1315" s="661"/>
      <c r="F1315" s="689" t="s">
        <v>3075</v>
      </c>
      <c r="G1315" s="663" t="s">
        <v>4223</v>
      </c>
      <c r="H1315" s="664"/>
      <c r="I1315" s="741"/>
      <c r="J1315" s="665" t="s">
        <v>3272</v>
      </c>
      <c r="K1315" s="682"/>
      <c r="L1315" s="712" t="s">
        <v>3273</v>
      </c>
      <c r="M1315" s="683"/>
      <c r="O1315" s="640"/>
    </row>
    <row r="1316" spans="2:15" ht="13.5" x14ac:dyDescent="0.4">
      <c r="B1316" s="641">
        <f t="shared" si="20"/>
        <v>1312</v>
      </c>
      <c r="C1316" s="771"/>
      <c r="D1316" s="650"/>
      <c r="E1316" s="661"/>
      <c r="F1316" s="689"/>
      <c r="G1316" s="663" t="s">
        <v>4224</v>
      </c>
      <c r="H1316" s="664"/>
      <c r="I1316" s="741"/>
      <c r="J1316" s="665" t="s">
        <v>3272</v>
      </c>
      <c r="K1316" s="682"/>
      <c r="L1316" s="712" t="s">
        <v>3273</v>
      </c>
      <c r="M1316" s="683"/>
      <c r="O1316" s="640"/>
    </row>
    <row r="1317" spans="2:15" ht="13.5" customHeight="1" x14ac:dyDescent="0.4">
      <c r="B1317" s="641">
        <f t="shared" si="20"/>
        <v>1313</v>
      </c>
      <c r="C1317" s="771"/>
      <c r="D1317" s="650"/>
      <c r="E1317" s="661"/>
      <c r="F1317" s="689"/>
      <c r="G1317" s="690" t="s">
        <v>740</v>
      </c>
      <c r="H1317" s="664"/>
      <c r="I1317" s="664"/>
      <c r="J1317" s="665" t="s">
        <v>4225</v>
      </c>
      <c r="K1317" s="753" t="s">
        <v>741</v>
      </c>
      <c r="L1317" s="712" t="s">
        <v>3065</v>
      </c>
      <c r="M1317" s="683"/>
      <c r="O1317" s="640"/>
    </row>
    <row r="1318" spans="2:15" ht="13.5" x14ac:dyDescent="0.4">
      <c r="B1318" s="641">
        <f t="shared" si="20"/>
        <v>1314</v>
      </c>
      <c r="C1318" s="771"/>
      <c r="D1318" s="650"/>
      <c r="E1318" s="661"/>
      <c r="F1318" s="689"/>
      <c r="G1318" s="664" t="s">
        <v>485</v>
      </c>
      <c r="H1318" s="664"/>
      <c r="I1318" s="664"/>
      <c r="J1318" s="665" t="s">
        <v>3053</v>
      </c>
      <c r="K1318" s="753" t="s">
        <v>3053</v>
      </c>
      <c r="L1318" s="712" t="s">
        <v>3057</v>
      </c>
      <c r="M1318" s="683"/>
      <c r="O1318" s="640"/>
    </row>
    <row r="1319" spans="2:15" ht="13.5" x14ac:dyDescent="0.4">
      <c r="B1319" s="641">
        <f t="shared" si="20"/>
        <v>1315</v>
      </c>
      <c r="C1319" s="771"/>
      <c r="D1319" s="650"/>
      <c r="E1319" s="661"/>
      <c r="F1319" s="689"/>
      <c r="G1319" s="690" t="s">
        <v>496</v>
      </c>
      <c r="H1319" s="664"/>
      <c r="I1319" s="664"/>
      <c r="J1319" s="665" t="s">
        <v>560</v>
      </c>
      <c r="K1319" s="682"/>
      <c r="L1319" s="712" t="s">
        <v>3057</v>
      </c>
      <c r="M1319" s="683"/>
      <c r="O1319" s="640"/>
    </row>
    <row r="1320" spans="2:15" ht="13.5" x14ac:dyDescent="0.4">
      <c r="B1320" s="641">
        <f t="shared" si="20"/>
        <v>1316</v>
      </c>
      <c r="C1320" s="771"/>
      <c r="D1320" s="650"/>
      <c r="E1320" s="661"/>
      <c r="F1320" s="689"/>
      <c r="G1320" s="664" t="s">
        <v>3123</v>
      </c>
      <c r="H1320" s="664"/>
      <c r="I1320" s="664"/>
      <c r="J1320" s="665" t="s">
        <v>560</v>
      </c>
      <c r="K1320" s="682"/>
      <c r="L1320" s="712" t="s">
        <v>3065</v>
      </c>
      <c r="M1320" s="683"/>
      <c r="O1320" s="640"/>
    </row>
    <row r="1321" spans="2:15" ht="13.5" x14ac:dyDescent="0.4">
      <c r="B1321" s="641">
        <f t="shared" si="20"/>
        <v>1317</v>
      </c>
      <c r="C1321" s="779"/>
      <c r="D1321" s="643"/>
      <c r="E1321" s="671"/>
      <c r="F1321" s="736" t="s">
        <v>462</v>
      </c>
      <c r="G1321" s="674"/>
      <c r="H1321" s="674"/>
      <c r="I1321" s="674"/>
      <c r="J1321" s="675" t="s">
        <v>742</v>
      </c>
      <c r="K1321" s="684"/>
      <c r="L1321" s="712" t="s">
        <v>3065</v>
      </c>
      <c r="M1321" s="988" t="s">
        <v>423</v>
      </c>
      <c r="O1321" s="640"/>
    </row>
    <row r="1322" spans="2:15" s="624" customFormat="1" ht="13.5" x14ac:dyDescent="0.4">
      <c r="B1322" s="641">
        <f t="shared" si="20"/>
        <v>1318</v>
      </c>
      <c r="C1322" s="795" t="s">
        <v>4226</v>
      </c>
      <c r="D1322" s="2212"/>
      <c r="E1322" s="2039"/>
      <c r="F1322" s="2039"/>
      <c r="G1322" s="2039"/>
      <c r="H1322" s="987"/>
      <c r="I1322" s="2039"/>
      <c r="J1322" s="725" t="s">
        <v>3057</v>
      </c>
      <c r="K1322" s="725" t="s">
        <v>417</v>
      </c>
      <c r="L1322" s="699" t="s">
        <v>3065</v>
      </c>
      <c r="M1322" s="695"/>
      <c r="O1322" s="1932"/>
    </row>
    <row r="1323" spans="2:15" ht="13.5" x14ac:dyDescent="0.4">
      <c r="B1323" s="641">
        <f t="shared" si="20"/>
        <v>1319</v>
      </c>
      <c r="C1323" s="771"/>
      <c r="D1323" s="650"/>
      <c r="E1323" s="661"/>
      <c r="F1323" s="655" t="s">
        <v>3066</v>
      </c>
      <c r="G1323" s="655"/>
      <c r="H1323" s="783"/>
      <c r="I1323" s="655"/>
      <c r="J1323" s="656" t="s">
        <v>560</v>
      </c>
      <c r="K1323" s="666"/>
      <c r="L1323" s="667" t="s">
        <v>3065</v>
      </c>
      <c r="M1323" s="668"/>
      <c r="O1323" s="640"/>
    </row>
    <row r="1324" spans="2:15" ht="13.5" x14ac:dyDescent="0.4">
      <c r="B1324" s="641">
        <f t="shared" si="20"/>
        <v>1320</v>
      </c>
      <c r="C1324" s="771"/>
      <c r="D1324" s="650"/>
      <c r="E1324" s="661"/>
      <c r="F1324" s="690" t="s">
        <v>3046</v>
      </c>
      <c r="G1324" s="664"/>
      <c r="H1324" s="2038"/>
      <c r="I1324" s="664"/>
      <c r="J1324" s="665" t="s">
        <v>495</v>
      </c>
      <c r="K1324" s="682"/>
      <c r="L1324" s="712" t="s">
        <v>425</v>
      </c>
      <c r="M1324" s="683"/>
      <c r="O1324" s="640"/>
    </row>
    <row r="1325" spans="2:15" ht="13.5" x14ac:dyDescent="0.4">
      <c r="B1325" s="641">
        <f t="shared" si="20"/>
        <v>1321</v>
      </c>
      <c r="C1325" s="771"/>
      <c r="D1325" s="650"/>
      <c r="E1325" s="661"/>
      <c r="F1325" s="2038" t="s">
        <v>422</v>
      </c>
      <c r="G1325" s="715" t="s">
        <v>743</v>
      </c>
      <c r="H1325" s="2038"/>
      <c r="I1325" s="664"/>
      <c r="J1325" s="665" t="s">
        <v>560</v>
      </c>
      <c r="K1325" s="682"/>
      <c r="L1325" s="712" t="s">
        <v>4227</v>
      </c>
      <c r="M1325" s="683"/>
      <c r="O1325" s="640"/>
    </row>
    <row r="1326" spans="2:15" ht="13.5" x14ac:dyDescent="0.4">
      <c r="B1326" s="641">
        <f t="shared" si="20"/>
        <v>1322</v>
      </c>
      <c r="C1326" s="771"/>
      <c r="D1326" s="650"/>
      <c r="E1326" s="661"/>
      <c r="F1326" s="691" t="s">
        <v>614</v>
      </c>
      <c r="G1326" s="745" t="s">
        <v>744</v>
      </c>
      <c r="H1326" s="2257"/>
      <c r="I1326" s="664" t="s">
        <v>625</v>
      </c>
      <c r="J1326" s="665" t="s">
        <v>560</v>
      </c>
      <c r="K1326" s="682"/>
      <c r="L1326" s="712" t="s">
        <v>3065</v>
      </c>
      <c r="M1326" s="683"/>
      <c r="O1326" s="640"/>
    </row>
    <row r="1327" spans="2:15" ht="13.5" x14ac:dyDescent="0.4">
      <c r="B1327" s="641">
        <f t="shared" si="20"/>
        <v>1323</v>
      </c>
      <c r="C1327" s="771"/>
      <c r="D1327" s="650"/>
      <c r="E1327" s="661"/>
      <c r="F1327" s="650"/>
      <c r="G1327" s="746"/>
      <c r="H1327" s="2280"/>
      <c r="I1327" s="664" t="s">
        <v>709</v>
      </c>
      <c r="J1327" s="665" t="s">
        <v>495</v>
      </c>
      <c r="K1327" s="682"/>
      <c r="L1327" s="712" t="s">
        <v>425</v>
      </c>
      <c r="M1327" s="683"/>
      <c r="O1327" s="640"/>
    </row>
    <row r="1328" spans="2:15" ht="13.5" x14ac:dyDescent="0.4">
      <c r="B1328" s="641">
        <f t="shared" si="20"/>
        <v>1324</v>
      </c>
      <c r="C1328" s="771"/>
      <c r="D1328" s="650"/>
      <c r="E1328" s="661"/>
      <c r="F1328" s="830"/>
      <c r="G1328" s="745" t="s">
        <v>745</v>
      </c>
      <c r="H1328" s="2257"/>
      <c r="I1328" s="664" t="s">
        <v>625</v>
      </c>
      <c r="J1328" s="665" t="s">
        <v>560</v>
      </c>
      <c r="K1328" s="682"/>
      <c r="L1328" s="712" t="s">
        <v>3611</v>
      </c>
      <c r="M1328" s="683"/>
      <c r="O1328" s="640"/>
    </row>
    <row r="1329" spans="2:15" ht="13.5" x14ac:dyDescent="0.4">
      <c r="B1329" s="641">
        <f t="shared" si="20"/>
        <v>1325</v>
      </c>
      <c r="C1329" s="771"/>
      <c r="D1329" s="650"/>
      <c r="E1329" s="661"/>
      <c r="F1329" s="830"/>
      <c r="G1329" s="812"/>
      <c r="H1329" s="2280"/>
      <c r="I1329" s="691" t="s">
        <v>709</v>
      </c>
      <c r="J1329" s="665" t="s">
        <v>495</v>
      </c>
      <c r="K1329" s="753"/>
      <c r="L1329" s="712" t="s">
        <v>425</v>
      </c>
      <c r="M1329" s="765"/>
      <c r="O1329" s="640"/>
    </row>
    <row r="1330" spans="2:15" ht="13.5" x14ac:dyDescent="0.4">
      <c r="B1330" s="641">
        <f t="shared" si="20"/>
        <v>1326</v>
      </c>
      <c r="C1330" s="779"/>
      <c r="D1330" s="643"/>
      <c r="E1330" s="671"/>
      <c r="F1330" s="672" t="s">
        <v>493</v>
      </c>
      <c r="G1330" s="780"/>
      <c r="H1330" s="674"/>
      <c r="I1330" s="674"/>
      <c r="J1330" s="665" t="s">
        <v>3513</v>
      </c>
      <c r="K1330" s="755"/>
      <c r="L1330" s="685" t="s">
        <v>3065</v>
      </c>
      <c r="M1330" s="988" t="s">
        <v>446</v>
      </c>
      <c r="O1330" s="640"/>
    </row>
    <row r="1331" spans="2:15" s="624" customFormat="1" ht="13.5" x14ac:dyDescent="0.4">
      <c r="B1331" s="641">
        <f t="shared" si="20"/>
        <v>1327</v>
      </c>
      <c r="C1331" s="696" t="s">
        <v>746</v>
      </c>
      <c r="D1331" s="1934"/>
      <c r="E1331" s="1934"/>
      <c r="F1331" s="1934"/>
      <c r="G1331" s="1934"/>
      <c r="H1331" s="1934"/>
      <c r="I1331" s="1934"/>
      <c r="J1331" s="725" t="s">
        <v>3065</v>
      </c>
      <c r="K1331" s="705" t="s">
        <v>417</v>
      </c>
      <c r="L1331" s="699" t="s">
        <v>3065</v>
      </c>
      <c r="M1331" s="695"/>
      <c r="O1331" s="1932"/>
    </row>
    <row r="1332" spans="2:15" s="624" customFormat="1" ht="13.5" x14ac:dyDescent="0.4">
      <c r="B1332" s="641">
        <f t="shared" si="20"/>
        <v>1328</v>
      </c>
      <c r="C1332" s="795" t="s">
        <v>747</v>
      </c>
      <c r="D1332" s="802"/>
      <c r="E1332" s="1934"/>
      <c r="F1332" s="1934"/>
      <c r="G1332" s="1934"/>
      <c r="H1332" s="1934"/>
      <c r="I1332" s="1934"/>
      <c r="J1332" s="725" t="s">
        <v>3065</v>
      </c>
      <c r="K1332" s="705" t="s">
        <v>417</v>
      </c>
      <c r="L1332" s="699" t="s">
        <v>3065</v>
      </c>
      <c r="M1332" s="695"/>
      <c r="O1332" s="1932"/>
    </row>
    <row r="1333" spans="2:15" s="624" customFormat="1" ht="13.5" x14ac:dyDescent="0.4">
      <c r="B1333" s="641">
        <f t="shared" si="20"/>
        <v>1329</v>
      </c>
      <c r="C1333" s="795" t="s">
        <v>748</v>
      </c>
      <c r="D1333" s="2212"/>
      <c r="E1333" s="2039"/>
      <c r="F1333" s="1934"/>
      <c r="G1333" s="1934"/>
      <c r="H1333" s="1934"/>
      <c r="I1333" s="1934"/>
      <c r="J1333" s="725" t="s">
        <v>4228</v>
      </c>
      <c r="K1333" s="705" t="s">
        <v>417</v>
      </c>
      <c r="L1333" s="699" t="s">
        <v>4228</v>
      </c>
      <c r="M1333" s="695"/>
      <c r="O1333" s="1932"/>
    </row>
    <row r="1334" spans="2:15" ht="13.5" x14ac:dyDescent="0.4">
      <c r="B1334" s="641">
        <f t="shared" si="20"/>
        <v>1330</v>
      </c>
      <c r="C1334" s="902"/>
      <c r="D1334" s="679" t="s">
        <v>4229</v>
      </c>
      <c r="E1334" s="655"/>
      <c r="F1334" s="655"/>
      <c r="G1334" s="774"/>
      <c r="H1334" s="783"/>
      <c r="I1334" s="655"/>
      <c r="J1334" s="656" t="s">
        <v>560</v>
      </c>
      <c r="K1334" s="657"/>
      <c r="L1334" s="658" t="s">
        <v>4228</v>
      </c>
      <c r="M1334" s="659"/>
      <c r="O1334" s="640"/>
    </row>
    <row r="1335" spans="2:15" ht="13.5" x14ac:dyDescent="0.4">
      <c r="B1335" s="641">
        <f t="shared" si="20"/>
        <v>1331</v>
      </c>
      <c r="C1335" s="902"/>
      <c r="D1335" s="687" t="s">
        <v>4230</v>
      </c>
      <c r="E1335" s="664"/>
      <c r="F1335" s="664"/>
      <c r="G1335" s="716"/>
      <c r="H1335" s="2038"/>
      <c r="I1335" s="664"/>
      <c r="J1335" s="665" t="s">
        <v>749</v>
      </c>
      <c r="K1335" s="682"/>
      <c r="L1335" s="712" t="s">
        <v>750</v>
      </c>
      <c r="M1335" s="683"/>
      <c r="O1335" s="640"/>
    </row>
    <row r="1336" spans="2:15" ht="13.5" x14ac:dyDescent="0.4">
      <c r="B1336" s="641">
        <f t="shared" si="20"/>
        <v>1332</v>
      </c>
      <c r="C1336" s="902"/>
      <c r="D1336" s="687" t="s">
        <v>4231</v>
      </c>
      <c r="E1336" s="664"/>
      <c r="F1336" s="664"/>
      <c r="G1336" s="664"/>
      <c r="H1336" s="2038"/>
      <c r="I1336" s="741"/>
      <c r="J1336" s="665" t="s">
        <v>4232</v>
      </c>
      <c r="K1336" s="682"/>
      <c r="L1336" s="712" t="s">
        <v>4233</v>
      </c>
      <c r="M1336" s="683"/>
      <c r="O1336" s="640"/>
    </row>
    <row r="1337" spans="2:15" ht="13.5" x14ac:dyDescent="0.4">
      <c r="B1337" s="641">
        <f t="shared" si="20"/>
        <v>1333</v>
      </c>
      <c r="C1337" s="902"/>
      <c r="D1337" s="672" t="s">
        <v>4234</v>
      </c>
      <c r="E1337" s="674"/>
      <c r="F1337" s="674"/>
      <c r="G1337" s="691"/>
      <c r="H1337" s="827"/>
      <c r="I1337" s="756"/>
      <c r="J1337" s="692" t="s">
        <v>4235</v>
      </c>
      <c r="K1337" s="758"/>
      <c r="L1337" s="759" t="s">
        <v>4236</v>
      </c>
      <c r="M1337" s="765"/>
      <c r="O1337" s="640"/>
    </row>
    <row r="1338" spans="2:15" s="624" customFormat="1" ht="13.5" x14ac:dyDescent="0.4">
      <c r="B1338" s="641">
        <f t="shared" si="20"/>
        <v>1334</v>
      </c>
      <c r="C1338" s="819"/>
      <c r="D1338" s="733"/>
      <c r="E1338" s="987" t="s">
        <v>4237</v>
      </c>
      <c r="F1338" s="987"/>
      <c r="G1338" s="2039"/>
      <c r="H1338" s="2039"/>
      <c r="I1338" s="2039"/>
      <c r="J1338" s="704" t="s">
        <v>3065</v>
      </c>
      <c r="K1338" s="705" t="s">
        <v>417</v>
      </c>
      <c r="L1338" s="990" t="s">
        <v>3065</v>
      </c>
      <c r="M1338" s="730"/>
      <c r="O1338" s="1932"/>
    </row>
    <row r="1339" spans="2:15" ht="13.5" x14ac:dyDescent="0.4">
      <c r="B1339" s="641">
        <f t="shared" si="20"/>
        <v>1335</v>
      </c>
      <c r="C1339" s="819"/>
      <c r="D1339" s="788"/>
      <c r="E1339" s="661"/>
      <c r="F1339" s="679" t="s">
        <v>751</v>
      </c>
      <c r="G1339" s="774"/>
      <c r="H1339" s="783"/>
      <c r="I1339" s="655"/>
      <c r="J1339" s="656" t="s">
        <v>4238</v>
      </c>
      <c r="K1339" s="657"/>
      <c r="L1339" s="658" t="s">
        <v>3065</v>
      </c>
      <c r="M1339" s="659"/>
      <c r="O1339" s="640"/>
    </row>
    <row r="1340" spans="2:15" ht="13.5" x14ac:dyDescent="0.4">
      <c r="B1340" s="641">
        <f t="shared" si="20"/>
        <v>1336</v>
      </c>
      <c r="C1340" s="991"/>
      <c r="D1340" s="788"/>
      <c r="E1340" s="661"/>
      <c r="F1340" s="687" t="s">
        <v>459</v>
      </c>
      <c r="G1340" s="716"/>
      <c r="H1340" s="2038"/>
      <c r="I1340" s="664"/>
      <c r="J1340" s="665" t="s">
        <v>464</v>
      </c>
      <c r="K1340" s="682"/>
      <c r="L1340" s="712" t="s">
        <v>425</v>
      </c>
      <c r="M1340" s="683"/>
      <c r="O1340" s="640"/>
    </row>
    <row r="1341" spans="2:15" ht="13.5" x14ac:dyDescent="0.4">
      <c r="B1341" s="641">
        <f t="shared" si="20"/>
        <v>1337</v>
      </c>
      <c r="C1341" s="991"/>
      <c r="D1341" s="788"/>
      <c r="E1341" s="661"/>
      <c r="F1341" s="794" t="s">
        <v>752</v>
      </c>
      <c r="G1341" s="691"/>
      <c r="H1341" s="827"/>
      <c r="I1341" s="756"/>
      <c r="J1341" s="665" t="s">
        <v>2900</v>
      </c>
      <c r="K1341" s="682"/>
      <c r="L1341" s="712" t="s">
        <v>2901</v>
      </c>
      <c r="M1341" s="683"/>
      <c r="O1341" s="640"/>
    </row>
    <row r="1342" spans="2:15" ht="13.5" x14ac:dyDescent="0.4">
      <c r="B1342" s="641">
        <f t="shared" si="20"/>
        <v>1338</v>
      </c>
      <c r="C1342" s="991"/>
      <c r="D1342" s="788"/>
      <c r="E1342" s="661"/>
      <c r="F1342" s="992"/>
      <c r="G1342" s="680"/>
      <c r="H1342" s="2263"/>
      <c r="I1342" s="757"/>
      <c r="J1342" s="692" t="s">
        <v>4239</v>
      </c>
      <c r="K1342" s="758"/>
      <c r="L1342" s="759" t="s">
        <v>447</v>
      </c>
      <c r="M1342" s="765"/>
      <c r="O1342" s="640"/>
    </row>
    <row r="1343" spans="2:15" ht="13.5" x14ac:dyDescent="0.4">
      <c r="B1343" s="641">
        <f t="shared" si="20"/>
        <v>1339</v>
      </c>
      <c r="C1343" s="991"/>
      <c r="D1343" s="2023"/>
      <c r="E1343" s="671"/>
      <c r="F1343" s="736" t="s">
        <v>462</v>
      </c>
      <c r="G1343" s="674"/>
      <c r="H1343" s="1044"/>
      <c r="I1343" s="674"/>
      <c r="J1343" s="675" t="s">
        <v>4240</v>
      </c>
      <c r="K1343" s="684"/>
      <c r="L1343" s="685" t="s">
        <v>4241</v>
      </c>
      <c r="M1343" s="988" t="s">
        <v>423</v>
      </c>
      <c r="O1343" s="640"/>
    </row>
    <row r="1344" spans="2:15" s="624" customFormat="1" ht="13.5" x14ac:dyDescent="0.4">
      <c r="B1344" s="641">
        <f t="shared" si="20"/>
        <v>1340</v>
      </c>
      <c r="C1344" s="819"/>
      <c r="D1344" s="788"/>
      <c r="E1344" s="2039" t="s">
        <v>4242</v>
      </c>
      <c r="F1344" s="1934"/>
      <c r="G1344" s="1934"/>
      <c r="H1344" s="1934"/>
      <c r="I1344" s="1934"/>
      <c r="J1344" s="725" t="s">
        <v>3216</v>
      </c>
      <c r="K1344" s="705" t="s">
        <v>417</v>
      </c>
      <c r="L1344" s="699" t="s">
        <v>4241</v>
      </c>
      <c r="M1344" s="695"/>
      <c r="O1344" s="1932"/>
    </row>
    <row r="1345" spans="2:15" ht="13.5" x14ac:dyDescent="0.4">
      <c r="B1345" s="641">
        <f t="shared" si="20"/>
        <v>1341</v>
      </c>
      <c r="C1345" s="991"/>
      <c r="D1345" s="788"/>
      <c r="E1345" s="661"/>
      <c r="F1345" s="655" t="s">
        <v>424</v>
      </c>
      <c r="G1345" s="774"/>
      <c r="H1345" s="783"/>
      <c r="I1345" s="655"/>
      <c r="J1345" s="656" t="s">
        <v>560</v>
      </c>
      <c r="K1345" s="657"/>
      <c r="L1345" s="658" t="s">
        <v>3216</v>
      </c>
      <c r="M1345" s="659"/>
      <c r="O1345" s="640"/>
    </row>
    <row r="1346" spans="2:15" ht="13.5" x14ac:dyDescent="0.4">
      <c r="B1346" s="641">
        <f t="shared" si="20"/>
        <v>1342</v>
      </c>
      <c r="C1346" s="991"/>
      <c r="D1346" s="788"/>
      <c r="E1346" s="661"/>
      <c r="F1346" s="664" t="s">
        <v>459</v>
      </c>
      <c r="G1346" s="716"/>
      <c r="H1346" s="2038"/>
      <c r="I1346" s="664"/>
      <c r="J1346" s="665" t="s">
        <v>753</v>
      </c>
      <c r="K1346" s="682"/>
      <c r="L1346" s="712" t="s">
        <v>425</v>
      </c>
      <c r="M1346" s="683"/>
      <c r="O1346" s="640"/>
    </row>
    <row r="1347" spans="2:15" ht="13.5" x14ac:dyDescent="0.4">
      <c r="B1347" s="641">
        <f t="shared" si="20"/>
        <v>1343</v>
      </c>
      <c r="C1347" s="991"/>
      <c r="D1347" s="788"/>
      <c r="E1347" s="826"/>
      <c r="F1347" s="827" t="s">
        <v>422</v>
      </c>
      <c r="G1347" s="663" t="s">
        <v>497</v>
      </c>
      <c r="H1347" s="2038"/>
      <c r="I1347" s="2038"/>
      <c r="J1347" s="665" t="s">
        <v>4243</v>
      </c>
      <c r="K1347" s="682"/>
      <c r="L1347" s="712" t="s">
        <v>4236</v>
      </c>
      <c r="M1347" s="683"/>
      <c r="O1347" s="640"/>
    </row>
    <row r="1348" spans="2:15" ht="13.5" x14ac:dyDescent="0.4">
      <c r="B1348" s="641">
        <f t="shared" si="20"/>
        <v>1344</v>
      </c>
      <c r="C1348" s="991"/>
      <c r="D1348" s="788"/>
      <c r="E1348" s="661"/>
      <c r="F1348" s="650" t="s">
        <v>3089</v>
      </c>
      <c r="G1348" s="663" t="s">
        <v>754</v>
      </c>
      <c r="H1348" s="2038"/>
      <c r="I1348" s="2038"/>
      <c r="J1348" s="665" t="s">
        <v>4244</v>
      </c>
      <c r="K1348" s="682"/>
      <c r="L1348" s="712" t="s">
        <v>555</v>
      </c>
      <c r="M1348" s="683"/>
      <c r="O1348" s="640"/>
    </row>
    <row r="1349" spans="2:15" ht="13.5" x14ac:dyDescent="0.4">
      <c r="B1349" s="641">
        <f t="shared" si="20"/>
        <v>1345</v>
      </c>
      <c r="C1349" s="991"/>
      <c r="D1349" s="788"/>
      <c r="E1349" s="661"/>
      <c r="F1349" s="650"/>
      <c r="G1349" s="663" t="s">
        <v>485</v>
      </c>
      <c r="H1349" s="2038"/>
      <c r="I1349" s="2038"/>
      <c r="J1349" s="665" t="s">
        <v>3149</v>
      </c>
      <c r="K1349" s="753" t="s">
        <v>3149</v>
      </c>
      <c r="L1349" s="712" t="s">
        <v>4241</v>
      </c>
      <c r="M1349" s="683"/>
      <c r="O1349" s="640"/>
    </row>
    <row r="1350" spans="2:15" ht="13.5" x14ac:dyDescent="0.4">
      <c r="B1350" s="641">
        <f t="shared" si="20"/>
        <v>1346</v>
      </c>
      <c r="C1350" s="991"/>
      <c r="D1350" s="788"/>
      <c r="E1350" s="773"/>
      <c r="F1350" s="650"/>
      <c r="G1350" s="751" t="s">
        <v>674</v>
      </c>
      <c r="H1350" s="664" t="s">
        <v>3171</v>
      </c>
      <c r="I1350" s="2038"/>
      <c r="J1350" s="665" t="s">
        <v>4245</v>
      </c>
      <c r="K1350" s="682"/>
      <c r="L1350" s="712" t="s">
        <v>3198</v>
      </c>
      <c r="M1350" s="683"/>
      <c r="O1350" s="640"/>
    </row>
    <row r="1351" spans="2:15" ht="13.5" x14ac:dyDescent="0.4">
      <c r="B1351" s="641">
        <f t="shared" ref="B1351:B1414" si="21">B1350+1</f>
        <v>1347</v>
      </c>
      <c r="C1351" s="991"/>
      <c r="D1351" s="788"/>
      <c r="E1351" s="773"/>
      <c r="F1351" s="650"/>
      <c r="G1351" s="766" t="s">
        <v>4246</v>
      </c>
      <c r="H1351" s="664" t="s">
        <v>3973</v>
      </c>
      <c r="I1351" s="2038"/>
      <c r="J1351" s="665" t="s">
        <v>3036</v>
      </c>
      <c r="K1351" s="682"/>
      <c r="L1351" s="712" t="s">
        <v>4241</v>
      </c>
      <c r="M1351" s="683"/>
      <c r="O1351" s="640"/>
    </row>
    <row r="1352" spans="2:15" ht="13.5" x14ac:dyDescent="0.4">
      <c r="B1352" s="641">
        <f t="shared" si="21"/>
        <v>1348</v>
      </c>
      <c r="C1352" s="991"/>
      <c r="D1352" s="788"/>
      <c r="E1352" s="661"/>
      <c r="F1352" s="650"/>
      <c r="G1352" s="752" t="s">
        <v>3974</v>
      </c>
      <c r="H1352" s="664" t="s">
        <v>4247</v>
      </c>
      <c r="I1352" s="2038"/>
      <c r="J1352" s="665" t="s">
        <v>3036</v>
      </c>
      <c r="K1352" s="682"/>
      <c r="L1352" s="712" t="s">
        <v>3057</v>
      </c>
      <c r="M1352" s="683"/>
      <c r="O1352" s="640"/>
    </row>
    <row r="1353" spans="2:15" ht="13.5" x14ac:dyDescent="0.4">
      <c r="B1353" s="641">
        <f t="shared" si="21"/>
        <v>1349</v>
      </c>
      <c r="C1353" s="991"/>
      <c r="D1353" s="788"/>
      <c r="E1353" s="661"/>
      <c r="F1353" s="680"/>
      <c r="G1353" s="663" t="s">
        <v>4248</v>
      </c>
      <c r="H1353" s="2038"/>
      <c r="I1353" s="2038"/>
      <c r="J1353" s="665" t="s">
        <v>2843</v>
      </c>
      <c r="K1353" s="682"/>
      <c r="L1353" s="712" t="s">
        <v>3057</v>
      </c>
      <c r="M1353" s="683"/>
      <c r="O1353" s="640"/>
    </row>
    <row r="1354" spans="2:15" ht="27" x14ac:dyDescent="0.4">
      <c r="B1354" s="641">
        <f t="shared" si="21"/>
        <v>1350</v>
      </c>
      <c r="C1354" s="991"/>
      <c r="D1354" s="788"/>
      <c r="E1354" s="671"/>
      <c r="F1354" s="780" t="s">
        <v>462</v>
      </c>
      <c r="G1354" s="674"/>
      <c r="H1354" s="1044"/>
      <c r="I1354" s="674"/>
      <c r="J1354" s="844" t="s">
        <v>4249</v>
      </c>
      <c r="K1354" s="845"/>
      <c r="L1354" s="712" t="s">
        <v>4250</v>
      </c>
      <c r="M1354" s="988" t="s">
        <v>423</v>
      </c>
      <c r="O1354" s="640"/>
    </row>
    <row r="1355" spans="2:15" s="624" customFormat="1" ht="13.5" x14ac:dyDescent="0.4">
      <c r="B1355" s="641">
        <f t="shared" si="21"/>
        <v>1351</v>
      </c>
      <c r="C1355" s="819"/>
      <c r="D1355" s="788"/>
      <c r="E1355" s="2039" t="s">
        <v>4251</v>
      </c>
      <c r="F1355" s="1934"/>
      <c r="G1355" s="1934"/>
      <c r="H1355" s="1934"/>
      <c r="I1355" s="1934"/>
      <c r="J1355" s="725" t="s">
        <v>3216</v>
      </c>
      <c r="K1355" s="705" t="s">
        <v>417</v>
      </c>
      <c r="L1355" s="699" t="s">
        <v>4241</v>
      </c>
      <c r="M1355" s="695"/>
      <c r="O1355" s="1932"/>
    </row>
    <row r="1356" spans="2:15" s="995" customFormat="1" ht="13.5" x14ac:dyDescent="0.4">
      <c r="B1356" s="641">
        <f t="shared" si="21"/>
        <v>1352</v>
      </c>
      <c r="C1356" s="991"/>
      <c r="D1356" s="1082"/>
      <c r="E1356" s="750"/>
      <c r="F1356" s="655" t="s">
        <v>424</v>
      </c>
      <c r="G1356" s="774"/>
      <c r="H1356" s="783"/>
      <c r="I1356" s="655"/>
      <c r="J1356" s="656" t="s">
        <v>560</v>
      </c>
      <c r="K1356" s="993"/>
      <c r="L1356" s="658" t="s">
        <v>3065</v>
      </c>
      <c r="M1356" s="994"/>
      <c r="O1356" s="996"/>
    </row>
    <row r="1357" spans="2:15" s="995" customFormat="1" ht="13.5" x14ac:dyDescent="0.4">
      <c r="B1357" s="641">
        <f t="shared" si="21"/>
        <v>1353</v>
      </c>
      <c r="C1357" s="991"/>
      <c r="D1357" s="1082"/>
      <c r="E1357" s="750"/>
      <c r="F1357" s="687" t="s">
        <v>459</v>
      </c>
      <c r="G1357" s="716"/>
      <c r="H1357" s="2038"/>
      <c r="I1357" s="664"/>
      <c r="J1357" s="665" t="s">
        <v>464</v>
      </c>
      <c r="K1357" s="682"/>
      <c r="L1357" s="712" t="s">
        <v>425</v>
      </c>
      <c r="M1357" s="997"/>
      <c r="O1357" s="996"/>
    </row>
    <row r="1358" spans="2:15" ht="15.75" x14ac:dyDescent="0.4">
      <c r="B1358" s="641">
        <f t="shared" si="21"/>
        <v>1354</v>
      </c>
      <c r="C1358" s="991"/>
      <c r="D1358" s="1082"/>
      <c r="E1358" s="998"/>
      <c r="F1358" s="827" t="s">
        <v>4087</v>
      </c>
      <c r="G1358" s="663" t="s">
        <v>4147</v>
      </c>
      <c r="H1358" s="2038"/>
      <c r="I1358" s="2038"/>
      <c r="J1358" s="665" t="s">
        <v>4252</v>
      </c>
      <c r="K1358" s="682"/>
      <c r="L1358" s="712" t="s">
        <v>4253</v>
      </c>
      <c r="M1358" s="683"/>
      <c r="O1358" s="640"/>
    </row>
    <row r="1359" spans="2:15" ht="13.5" x14ac:dyDescent="0.4">
      <c r="B1359" s="641">
        <f t="shared" si="21"/>
        <v>1355</v>
      </c>
      <c r="C1359" s="991"/>
      <c r="D1359" s="1082"/>
      <c r="E1359" s="750"/>
      <c r="F1359" s="650" t="s">
        <v>2957</v>
      </c>
      <c r="G1359" s="663" t="s">
        <v>4254</v>
      </c>
      <c r="H1359" s="2038"/>
      <c r="I1359" s="2038"/>
      <c r="J1359" s="665" t="s">
        <v>4255</v>
      </c>
      <c r="K1359" s="682"/>
      <c r="L1359" s="712" t="s">
        <v>4256</v>
      </c>
      <c r="M1359" s="683"/>
      <c r="O1359" s="640"/>
    </row>
    <row r="1360" spans="2:15" ht="13.5" x14ac:dyDescent="0.4">
      <c r="B1360" s="641">
        <f t="shared" si="21"/>
        <v>1356</v>
      </c>
      <c r="C1360" s="991"/>
      <c r="D1360" s="1082"/>
      <c r="E1360" s="999"/>
      <c r="F1360" s="650"/>
      <c r="G1360" s="751" t="s">
        <v>3594</v>
      </c>
      <c r="H1360" s="664" t="s">
        <v>4257</v>
      </c>
      <c r="I1360" s="2038"/>
      <c r="J1360" s="665" t="s">
        <v>3304</v>
      </c>
      <c r="K1360" s="682"/>
      <c r="L1360" s="712" t="s">
        <v>3065</v>
      </c>
      <c r="M1360" s="683"/>
      <c r="O1360" s="640"/>
    </row>
    <row r="1361" spans="2:15" ht="13.5" x14ac:dyDescent="0.4">
      <c r="B1361" s="641">
        <f t="shared" si="21"/>
        <v>1357</v>
      </c>
      <c r="C1361" s="991"/>
      <c r="D1361" s="1082"/>
      <c r="E1361" s="999"/>
      <c r="F1361" s="650"/>
      <c r="G1361" s="766"/>
      <c r="H1361" s="664" t="s">
        <v>4090</v>
      </c>
      <c r="I1361" s="2038"/>
      <c r="J1361" s="665" t="s">
        <v>2753</v>
      </c>
      <c r="K1361" s="682"/>
      <c r="L1361" s="712" t="s">
        <v>3216</v>
      </c>
      <c r="M1361" s="683"/>
      <c r="O1361" s="640"/>
    </row>
    <row r="1362" spans="2:15" ht="13.5" x14ac:dyDescent="0.4">
      <c r="B1362" s="641">
        <f t="shared" si="21"/>
        <v>1358</v>
      </c>
      <c r="C1362" s="991"/>
      <c r="D1362" s="1082"/>
      <c r="E1362" s="750"/>
      <c r="F1362" s="650"/>
      <c r="G1362" s="663" t="s">
        <v>4258</v>
      </c>
      <c r="H1362" s="664"/>
      <c r="I1362" s="2038"/>
      <c r="J1362" s="665" t="s">
        <v>2979</v>
      </c>
      <c r="K1362" s="682" t="s">
        <v>2979</v>
      </c>
      <c r="L1362" s="712" t="s">
        <v>3065</v>
      </c>
      <c r="M1362" s="683"/>
      <c r="O1362" s="640"/>
    </row>
    <row r="1363" spans="2:15" ht="13.5" x14ac:dyDescent="0.4">
      <c r="B1363" s="641">
        <f t="shared" si="21"/>
        <v>1359</v>
      </c>
      <c r="C1363" s="991"/>
      <c r="D1363" s="1082"/>
      <c r="E1363" s="750"/>
      <c r="F1363" s="680"/>
      <c r="G1363" s="663" t="s">
        <v>4259</v>
      </c>
      <c r="H1363" s="2038"/>
      <c r="I1363" s="2038"/>
      <c r="J1363" s="665" t="s">
        <v>3304</v>
      </c>
      <c r="K1363" s="682"/>
      <c r="L1363" s="712" t="s">
        <v>3065</v>
      </c>
      <c r="M1363" s="683"/>
      <c r="O1363" s="640"/>
    </row>
    <row r="1364" spans="2:15" ht="13.5" x14ac:dyDescent="0.4">
      <c r="B1364" s="641">
        <f t="shared" si="21"/>
        <v>1360</v>
      </c>
      <c r="C1364" s="991"/>
      <c r="D1364" s="1082"/>
      <c r="E1364" s="1000"/>
      <c r="F1364" s="780" t="s">
        <v>3373</v>
      </c>
      <c r="G1364" s="674"/>
      <c r="H1364" s="1044"/>
      <c r="I1364" s="674"/>
      <c r="J1364" s="844" t="s">
        <v>3451</v>
      </c>
      <c r="K1364" s="845"/>
      <c r="L1364" s="712" t="s">
        <v>3065</v>
      </c>
      <c r="M1364" s="1001" t="s">
        <v>446</v>
      </c>
      <c r="O1364" s="640"/>
    </row>
    <row r="1365" spans="2:15" s="624" customFormat="1" ht="13.5" x14ac:dyDescent="0.4">
      <c r="B1365" s="641">
        <f t="shared" si="21"/>
        <v>1361</v>
      </c>
      <c r="C1365" s="991"/>
      <c r="D1365" s="788"/>
      <c r="E1365" s="2039" t="s">
        <v>4260</v>
      </c>
      <c r="F1365" s="1934"/>
      <c r="G1365" s="1934"/>
      <c r="H1365" s="1934"/>
      <c r="I1365" s="1934"/>
      <c r="J1365" s="725"/>
      <c r="K1365" s="705" t="s">
        <v>417</v>
      </c>
      <c r="L1365" s="699" t="s">
        <v>3216</v>
      </c>
      <c r="M1365" s="695"/>
      <c r="O1365" s="1932"/>
    </row>
    <row r="1366" spans="2:15" s="995" customFormat="1" ht="13.5" x14ac:dyDescent="0.4">
      <c r="B1366" s="641">
        <f t="shared" si="21"/>
        <v>1362</v>
      </c>
      <c r="C1366" s="991"/>
      <c r="D1366" s="788"/>
      <c r="E1366" s="661"/>
      <c r="F1366" s="655" t="s">
        <v>424</v>
      </c>
      <c r="G1366" s="774"/>
      <c r="H1366" s="783"/>
      <c r="I1366" s="655"/>
      <c r="J1366" s="656" t="s">
        <v>560</v>
      </c>
      <c r="K1366" s="993"/>
      <c r="L1366" s="658" t="s">
        <v>4241</v>
      </c>
      <c r="M1366" s="994"/>
      <c r="O1366" s="996"/>
    </row>
    <row r="1367" spans="2:15" s="995" customFormat="1" ht="13.5" x14ac:dyDescent="0.4">
      <c r="B1367" s="641">
        <f t="shared" si="21"/>
        <v>1363</v>
      </c>
      <c r="C1367" s="991"/>
      <c r="D1367" s="788"/>
      <c r="E1367" s="661"/>
      <c r="F1367" s="687" t="s">
        <v>459</v>
      </c>
      <c r="G1367" s="716"/>
      <c r="H1367" s="2038"/>
      <c r="I1367" s="664"/>
      <c r="J1367" s="665" t="s">
        <v>464</v>
      </c>
      <c r="K1367" s="682"/>
      <c r="L1367" s="712" t="s">
        <v>425</v>
      </c>
      <c r="M1367" s="997"/>
      <c r="O1367" s="996"/>
    </row>
    <row r="1368" spans="2:15" ht="15.75" x14ac:dyDescent="0.4">
      <c r="B1368" s="641">
        <f t="shared" si="21"/>
        <v>1364</v>
      </c>
      <c r="C1368" s="991"/>
      <c r="D1368" s="788"/>
      <c r="E1368" s="826"/>
      <c r="F1368" s="827" t="s">
        <v>4087</v>
      </c>
      <c r="G1368" s="663" t="s">
        <v>4088</v>
      </c>
      <c r="H1368" s="2038"/>
      <c r="I1368" s="2038"/>
      <c r="J1368" s="665" t="s">
        <v>4261</v>
      </c>
      <c r="K1368" s="682"/>
      <c r="L1368" s="712" t="s">
        <v>4262</v>
      </c>
      <c r="M1368" s="683"/>
      <c r="O1368" s="640"/>
    </row>
    <row r="1369" spans="2:15" ht="13.5" x14ac:dyDescent="0.4">
      <c r="B1369" s="641">
        <f t="shared" si="21"/>
        <v>1365</v>
      </c>
      <c r="C1369" s="991"/>
      <c r="D1369" s="788"/>
      <c r="E1369" s="661"/>
      <c r="F1369" s="650" t="s">
        <v>2957</v>
      </c>
      <c r="G1369" s="663" t="s">
        <v>3367</v>
      </c>
      <c r="H1369" s="2038"/>
      <c r="I1369" s="2038"/>
      <c r="J1369" s="665" t="s">
        <v>3304</v>
      </c>
      <c r="K1369" s="682"/>
      <c r="L1369" s="712" t="s">
        <v>3216</v>
      </c>
      <c r="M1369" s="683"/>
      <c r="O1369" s="640"/>
    </row>
    <row r="1370" spans="2:15" ht="13.5" x14ac:dyDescent="0.4">
      <c r="B1370" s="641">
        <f t="shared" si="21"/>
        <v>1366</v>
      </c>
      <c r="C1370" s="991"/>
      <c r="D1370" s="788"/>
      <c r="E1370" s="671"/>
      <c r="F1370" s="780" t="s">
        <v>3373</v>
      </c>
      <c r="G1370" s="674"/>
      <c r="H1370" s="674"/>
      <c r="I1370" s="674"/>
      <c r="J1370" s="871" t="s">
        <v>4263</v>
      </c>
      <c r="K1370" s="845"/>
      <c r="L1370" s="712" t="s">
        <v>3216</v>
      </c>
      <c r="M1370" s="988" t="s">
        <v>423</v>
      </c>
      <c r="O1370" s="640"/>
    </row>
    <row r="1371" spans="2:15" s="624" customFormat="1" ht="13.5" x14ac:dyDescent="0.4">
      <c r="B1371" s="641">
        <f t="shared" si="21"/>
        <v>1367</v>
      </c>
      <c r="C1371" s="991"/>
      <c r="D1371" s="788"/>
      <c r="E1371" s="2039" t="s">
        <v>4264</v>
      </c>
      <c r="F1371" s="1934"/>
      <c r="G1371" s="1934"/>
      <c r="H1371" s="1934"/>
      <c r="I1371" s="1934"/>
      <c r="J1371" s="725" t="s">
        <v>4241</v>
      </c>
      <c r="K1371" s="705" t="s">
        <v>417</v>
      </c>
      <c r="L1371" s="699" t="s">
        <v>3198</v>
      </c>
      <c r="M1371" s="695"/>
      <c r="O1371" s="1932"/>
    </row>
    <row r="1372" spans="2:15" s="995" customFormat="1" ht="13.5" x14ac:dyDescent="0.4">
      <c r="B1372" s="641">
        <f t="shared" si="21"/>
        <v>1368</v>
      </c>
      <c r="C1372" s="991"/>
      <c r="D1372" s="788"/>
      <c r="E1372" s="661"/>
      <c r="F1372" s="655" t="s">
        <v>424</v>
      </c>
      <c r="G1372" s="774"/>
      <c r="H1372" s="783"/>
      <c r="I1372" s="655"/>
      <c r="J1372" s="656" t="s">
        <v>560</v>
      </c>
      <c r="K1372" s="993"/>
      <c r="L1372" s="658" t="s">
        <v>4241</v>
      </c>
      <c r="M1372" s="994"/>
      <c r="O1372" s="996"/>
    </row>
    <row r="1373" spans="2:15" s="995" customFormat="1" ht="13.5" x14ac:dyDescent="0.4">
      <c r="B1373" s="641">
        <f t="shared" si="21"/>
        <v>1369</v>
      </c>
      <c r="C1373" s="991"/>
      <c r="D1373" s="788"/>
      <c r="E1373" s="661"/>
      <c r="F1373" s="687" t="s">
        <v>459</v>
      </c>
      <c r="G1373" s="716"/>
      <c r="H1373" s="2038"/>
      <c r="I1373" s="664"/>
      <c r="J1373" s="665" t="s">
        <v>451</v>
      </c>
      <c r="K1373" s="682"/>
      <c r="L1373" s="712" t="s">
        <v>425</v>
      </c>
      <c r="M1373" s="997"/>
      <c r="O1373" s="996"/>
    </row>
    <row r="1374" spans="2:15" s="995" customFormat="1" ht="15.75" x14ac:dyDescent="0.4">
      <c r="B1374" s="641">
        <f t="shared" si="21"/>
        <v>1370</v>
      </c>
      <c r="C1374" s="991"/>
      <c r="D1374" s="788"/>
      <c r="E1374" s="826"/>
      <c r="F1374" s="827" t="s">
        <v>3492</v>
      </c>
      <c r="G1374" s="663" t="s">
        <v>497</v>
      </c>
      <c r="H1374" s="2038"/>
      <c r="I1374" s="2038"/>
      <c r="J1374" s="665" t="s">
        <v>4265</v>
      </c>
      <c r="K1374" s="682"/>
      <c r="L1374" s="712" t="s">
        <v>4266</v>
      </c>
      <c r="M1374" s="997"/>
      <c r="O1374" s="996"/>
    </row>
    <row r="1375" spans="2:15" s="995" customFormat="1" ht="13.5" x14ac:dyDescent="0.4">
      <c r="B1375" s="641">
        <f t="shared" si="21"/>
        <v>1371</v>
      </c>
      <c r="C1375" s="991"/>
      <c r="D1375" s="788"/>
      <c r="E1375" s="661"/>
      <c r="F1375" s="650" t="s">
        <v>2957</v>
      </c>
      <c r="G1375" s="663" t="s">
        <v>754</v>
      </c>
      <c r="H1375" s="2038"/>
      <c r="I1375" s="2038"/>
      <c r="J1375" s="665" t="s">
        <v>3421</v>
      </c>
      <c r="K1375" s="682"/>
      <c r="L1375" s="712" t="s">
        <v>555</v>
      </c>
      <c r="M1375" s="997"/>
      <c r="O1375" s="996"/>
    </row>
    <row r="1376" spans="2:15" s="995" customFormat="1" ht="13.5" x14ac:dyDescent="0.4">
      <c r="B1376" s="641">
        <f t="shared" si="21"/>
        <v>1372</v>
      </c>
      <c r="C1376" s="991"/>
      <c r="D1376" s="788"/>
      <c r="E1376" s="773"/>
      <c r="F1376" s="650"/>
      <c r="G1376" s="751" t="s">
        <v>674</v>
      </c>
      <c r="H1376" s="664" t="s">
        <v>4267</v>
      </c>
      <c r="I1376" s="2038"/>
      <c r="J1376" s="665" t="s">
        <v>2753</v>
      </c>
      <c r="K1376" s="682"/>
      <c r="L1376" s="712" t="s">
        <v>3065</v>
      </c>
      <c r="M1376" s="997"/>
      <c r="O1376" s="996"/>
    </row>
    <row r="1377" spans="2:15" s="995" customFormat="1" ht="13.5" x14ac:dyDescent="0.4">
      <c r="B1377" s="641">
        <f t="shared" si="21"/>
        <v>1373</v>
      </c>
      <c r="C1377" s="991"/>
      <c r="D1377" s="788"/>
      <c r="E1377" s="773"/>
      <c r="F1377" s="650"/>
      <c r="G1377" s="766" t="s">
        <v>3974</v>
      </c>
      <c r="H1377" s="664" t="s">
        <v>4268</v>
      </c>
      <c r="I1377" s="2038"/>
      <c r="J1377" s="665" t="s">
        <v>2753</v>
      </c>
      <c r="K1377" s="682"/>
      <c r="L1377" s="712" t="s">
        <v>3065</v>
      </c>
      <c r="M1377" s="997"/>
      <c r="O1377" s="996"/>
    </row>
    <row r="1378" spans="2:15" s="995" customFormat="1" ht="13.5" x14ac:dyDescent="0.4">
      <c r="B1378" s="641">
        <f t="shared" si="21"/>
        <v>1374</v>
      </c>
      <c r="C1378" s="991"/>
      <c r="D1378" s="788"/>
      <c r="E1378" s="661"/>
      <c r="F1378" s="650"/>
      <c r="G1378" s="752" t="s">
        <v>3974</v>
      </c>
      <c r="H1378" s="664" t="s">
        <v>3937</v>
      </c>
      <c r="I1378" s="2038"/>
      <c r="J1378" s="665" t="s">
        <v>2753</v>
      </c>
      <c r="K1378" s="682"/>
      <c r="L1378" s="712" t="s">
        <v>3216</v>
      </c>
      <c r="M1378" s="997"/>
      <c r="O1378" s="996"/>
    </row>
    <row r="1379" spans="2:15" ht="13.5" x14ac:dyDescent="0.4">
      <c r="B1379" s="641">
        <f t="shared" si="21"/>
        <v>1375</v>
      </c>
      <c r="C1379" s="991"/>
      <c r="D1379" s="788"/>
      <c r="E1379" s="661"/>
      <c r="F1379" s="650"/>
      <c r="G1379" s="663" t="s">
        <v>2856</v>
      </c>
      <c r="H1379" s="664"/>
      <c r="I1379" s="2038"/>
      <c r="J1379" s="665" t="s">
        <v>2979</v>
      </c>
      <c r="K1379" s="682" t="s">
        <v>3233</v>
      </c>
      <c r="L1379" s="712" t="s">
        <v>3065</v>
      </c>
      <c r="M1379" s="683"/>
      <c r="O1379" s="640"/>
    </row>
    <row r="1380" spans="2:15" ht="13.5" x14ac:dyDescent="0.4">
      <c r="B1380" s="641">
        <f t="shared" si="21"/>
        <v>1376</v>
      </c>
      <c r="C1380" s="991"/>
      <c r="D1380" s="788"/>
      <c r="E1380" s="661"/>
      <c r="F1380" s="669"/>
      <c r="G1380" s="691" t="s">
        <v>755</v>
      </c>
      <c r="H1380" s="691"/>
      <c r="I1380" s="827"/>
      <c r="J1380" s="665" t="s">
        <v>3304</v>
      </c>
      <c r="K1380" s="758"/>
      <c r="L1380" s="712" t="s">
        <v>3216</v>
      </c>
      <c r="M1380" s="765"/>
      <c r="O1380" s="640"/>
    </row>
    <row r="1381" spans="2:15" ht="13.5" x14ac:dyDescent="0.4">
      <c r="B1381" s="641">
        <f t="shared" si="21"/>
        <v>1377</v>
      </c>
      <c r="C1381" s="991"/>
      <c r="D1381" s="788"/>
      <c r="E1381" s="671"/>
      <c r="F1381" s="780" t="s">
        <v>3373</v>
      </c>
      <c r="G1381" s="674"/>
      <c r="H1381" s="1044"/>
      <c r="I1381" s="674"/>
      <c r="J1381" s="844" t="s">
        <v>4269</v>
      </c>
      <c r="K1381" s="845"/>
      <c r="L1381" s="712" t="s">
        <v>3065</v>
      </c>
      <c r="M1381" s="988" t="s">
        <v>423</v>
      </c>
      <c r="O1381" s="640"/>
    </row>
    <row r="1382" spans="2:15" s="624" customFormat="1" ht="13.5" x14ac:dyDescent="0.4">
      <c r="B1382" s="641">
        <f t="shared" si="21"/>
        <v>1378</v>
      </c>
      <c r="C1382" s="819"/>
      <c r="D1382" s="788"/>
      <c r="E1382" s="2039" t="s">
        <v>4270</v>
      </c>
      <c r="F1382" s="1934"/>
      <c r="G1382" s="1934"/>
      <c r="H1382" s="1934"/>
      <c r="I1382" s="1934"/>
      <c r="J1382" s="725" t="s">
        <v>3065</v>
      </c>
      <c r="K1382" s="705" t="s">
        <v>417</v>
      </c>
      <c r="L1382" s="699" t="s">
        <v>3216</v>
      </c>
      <c r="M1382" s="695"/>
      <c r="O1382" s="1932"/>
    </row>
    <row r="1383" spans="2:15" s="995" customFormat="1" ht="13.5" x14ac:dyDescent="0.4">
      <c r="B1383" s="641">
        <f t="shared" si="21"/>
        <v>1379</v>
      </c>
      <c r="C1383" s="991"/>
      <c r="D1383" s="788"/>
      <c r="E1383" s="661"/>
      <c r="F1383" s="655" t="s">
        <v>424</v>
      </c>
      <c r="G1383" s="774"/>
      <c r="H1383" s="783"/>
      <c r="I1383" s="655"/>
      <c r="J1383" s="656" t="s">
        <v>560</v>
      </c>
      <c r="K1383" s="993"/>
      <c r="L1383" s="658" t="s">
        <v>3065</v>
      </c>
      <c r="M1383" s="994"/>
      <c r="O1383" s="996"/>
    </row>
    <row r="1384" spans="2:15" ht="13.5" x14ac:dyDescent="0.4">
      <c r="B1384" s="641">
        <f t="shared" si="21"/>
        <v>1380</v>
      </c>
      <c r="C1384" s="991"/>
      <c r="D1384" s="788"/>
      <c r="E1384" s="661"/>
      <c r="F1384" s="687" t="s">
        <v>459</v>
      </c>
      <c r="G1384" s="716"/>
      <c r="H1384" s="2038"/>
      <c r="I1384" s="664"/>
      <c r="J1384" s="665" t="s">
        <v>451</v>
      </c>
      <c r="K1384" s="682"/>
      <c r="L1384" s="712" t="s">
        <v>425</v>
      </c>
      <c r="M1384" s="683"/>
      <c r="O1384" s="640"/>
    </row>
    <row r="1385" spans="2:15" ht="15.75" x14ac:dyDescent="0.4">
      <c r="B1385" s="641">
        <f t="shared" si="21"/>
        <v>1381</v>
      </c>
      <c r="C1385" s="991"/>
      <c r="D1385" s="788"/>
      <c r="E1385" s="826"/>
      <c r="F1385" s="827" t="s">
        <v>4146</v>
      </c>
      <c r="G1385" s="663" t="s">
        <v>4271</v>
      </c>
      <c r="H1385" s="2038"/>
      <c r="I1385" s="2038"/>
      <c r="J1385" s="665" t="s">
        <v>4265</v>
      </c>
      <c r="K1385" s="682"/>
      <c r="L1385" s="712" t="s">
        <v>4272</v>
      </c>
      <c r="M1385" s="683"/>
      <c r="O1385" s="640"/>
    </row>
    <row r="1386" spans="2:15" ht="13.5" x14ac:dyDescent="0.4">
      <c r="B1386" s="641">
        <f t="shared" si="21"/>
        <v>1382</v>
      </c>
      <c r="C1386" s="991"/>
      <c r="D1386" s="788"/>
      <c r="E1386" s="661"/>
      <c r="F1386" s="650" t="s">
        <v>3020</v>
      </c>
      <c r="G1386" s="663" t="s">
        <v>4273</v>
      </c>
      <c r="H1386" s="2038"/>
      <c r="I1386" s="2038"/>
      <c r="J1386" s="665" t="s">
        <v>3421</v>
      </c>
      <c r="K1386" s="682"/>
      <c r="L1386" s="712" t="s">
        <v>555</v>
      </c>
      <c r="M1386" s="683"/>
      <c r="O1386" s="640"/>
    </row>
    <row r="1387" spans="2:15" ht="15.75" x14ac:dyDescent="0.4">
      <c r="B1387" s="641">
        <f t="shared" si="21"/>
        <v>1383</v>
      </c>
      <c r="C1387" s="991"/>
      <c r="D1387" s="788"/>
      <c r="E1387" s="661"/>
      <c r="F1387" s="650"/>
      <c r="G1387" s="663" t="s">
        <v>3957</v>
      </c>
      <c r="H1387" s="2038"/>
      <c r="I1387" s="2038"/>
      <c r="J1387" s="665" t="s">
        <v>4274</v>
      </c>
      <c r="K1387" s="682"/>
      <c r="L1387" s="712" t="s">
        <v>4253</v>
      </c>
      <c r="M1387" s="683"/>
      <c r="O1387" s="640"/>
    </row>
    <row r="1388" spans="2:15" ht="13.5" x14ac:dyDescent="0.4">
      <c r="B1388" s="641">
        <f t="shared" si="21"/>
        <v>1384</v>
      </c>
      <c r="C1388" s="991"/>
      <c r="D1388" s="788"/>
      <c r="E1388" s="773"/>
      <c r="F1388" s="650"/>
      <c r="G1388" s="663" t="s">
        <v>4275</v>
      </c>
      <c r="H1388" s="664"/>
      <c r="I1388" s="2038"/>
      <c r="J1388" s="665" t="s">
        <v>3438</v>
      </c>
      <c r="K1388" s="682"/>
      <c r="L1388" s="712" t="s">
        <v>555</v>
      </c>
      <c r="M1388" s="683"/>
      <c r="O1388" s="640"/>
    </row>
    <row r="1389" spans="2:15" ht="13.5" x14ac:dyDescent="0.4">
      <c r="B1389" s="641">
        <f t="shared" si="21"/>
        <v>1385</v>
      </c>
      <c r="C1389" s="991"/>
      <c r="D1389" s="788"/>
      <c r="E1389" s="773"/>
      <c r="F1389" s="650"/>
      <c r="G1389" s="663" t="s">
        <v>3594</v>
      </c>
      <c r="H1389" s="664"/>
      <c r="I1389" s="2038"/>
      <c r="J1389" s="665" t="s">
        <v>4276</v>
      </c>
      <c r="K1389" s="682"/>
      <c r="L1389" s="712" t="s">
        <v>3216</v>
      </c>
      <c r="M1389" s="683"/>
      <c r="O1389" s="640"/>
    </row>
    <row r="1390" spans="2:15" ht="13.5" x14ac:dyDescent="0.4">
      <c r="B1390" s="641">
        <f t="shared" si="21"/>
        <v>1386</v>
      </c>
      <c r="C1390" s="991"/>
      <c r="D1390" s="788"/>
      <c r="E1390" s="661"/>
      <c r="F1390" s="680"/>
      <c r="G1390" s="663" t="s">
        <v>4277</v>
      </c>
      <c r="H1390" s="2038"/>
      <c r="I1390" s="2038"/>
      <c r="J1390" s="665" t="s">
        <v>3180</v>
      </c>
      <c r="K1390" s="682"/>
      <c r="L1390" s="712" t="s">
        <v>3065</v>
      </c>
      <c r="M1390" s="683"/>
      <c r="O1390" s="640"/>
    </row>
    <row r="1391" spans="2:15" ht="13.5" x14ac:dyDescent="0.4">
      <c r="B1391" s="641">
        <f t="shared" si="21"/>
        <v>1387</v>
      </c>
      <c r="C1391" s="991"/>
      <c r="D1391" s="1029"/>
      <c r="E1391" s="671"/>
      <c r="F1391" s="780" t="s">
        <v>4278</v>
      </c>
      <c r="G1391" s="674"/>
      <c r="H1391" s="1044"/>
      <c r="I1391" s="674"/>
      <c r="J1391" s="844" t="s">
        <v>3348</v>
      </c>
      <c r="K1391" s="845"/>
      <c r="L1391" s="712" t="s">
        <v>3065</v>
      </c>
      <c r="M1391" s="1001" t="s">
        <v>446</v>
      </c>
      <c r="O1391" s="640"/>
    </row>
    <row r="1392" spans="2:15" s="624" customFormat="1" ht="13.5" x14ac:dyDescent="0.4">
      <c r="B1392" s="641">
        <f t="shared" si="21"/>
        <v>1388</v>
      </c>
      <c r="C1392" s="795" t="s">
        <v>4279</v>
      </c>
      <c r="D1392" s="2212"/>
      <c r="E1392" s="2039"/>
      <c r="F1392" s="2039"/>
      <c r="G1392" s="1934"/>
      <c r="H1392" s="1934"/>
      <c r="I1392" s="1934"/>
      <c r="J1392" s="725" t="s">
        <v>3216</v>
      </c>
      <c r="K1392" s="705" t="s">
        <v>417</v>
      </c>
      <c r="L1392" s="658" t="s">
        <v>3065</v>
      </c>
      <c r="M1392" s="695"/>
      <c r="O1392" s="1932"/>
    </row>
    <row r="1393" spans="2:15" s="624" customFormat="1" ht="13.5" x14ac:dyDescent="0.4">
      <c r="B1393" s="641">
        <f t="shared" si="21"/>
        <v>1389</v>
      </c>
      <c r="C1393" s="874"/>
      <c r="D1393" s="679" t="s">
        <v>4280</v>
      </c>
      <c r="E1393" s="655"/>
      <c r="F1393" s="655"/>
      <c r="G1393" s="655"/>
      <c r="H1393" s="655"/>
      <c r="I1393" s="655"/>
      <c r="J1393" s="2302" t="s">
        <v>560</v>
      </c>
      <c r="K1393" s="2281"/>
      <c r="L1393" s="658" t="s">
        <v>3065</v>
      </c>
      <c r="M1393" s="659"/>
      <c r="O1393" s="1932"/>
    </row>
    <row r="1394" spans="2:15" s="624" customFormat="1" ht="13.5" x14ac:dyDescent="0.4">
      <c r="B1394" s="641">
        <f t="shared" si="21"/>
        <v>1390</v>
      </c>
      <c r="C1394" s="874"/>
      <c r="D1394" s="687" t="s">
        <v>4281</v>
      </c>
      <c r="E1394" s="664"/>
      <c r="F1394" s="664"/>
      <c r="G1394" s="664"/>
      <c r="H1394" s="664"/>
      <c r="I1394" s="664"/>
      <c r="J1394" s="786" t="s">
        <v>4282</v>
      </c>
      <c r="K1394" s="2282" t="s">
        <v>4282</v>
      </c>
      <c r="L1394" s="712" t="s">
        <v>417</v>
      </c>
      <c r="M1394" s="683"/>
      <c r="O1394" s="1932"/>
    </row>
    <row r="1395" spans="2:15" s="624" customFormat="1" ht="13.5" x14ac:dyDescent="0.4">
      <c r="B1395" s="641">
        <f t="shared" si="21"/>
        <v>1391</v>
      </c>
      <c r="C1395" s="874"/>
      <c r="D1395" s="687" t="s">
        <v>4283</v>
      </c>
      <c r="E1395" s="664"/>
      <c r="F1395" s="664"/>
      <c r="G1395" s="664"/>
      <c r="H1395" s="664"/>
      <c r="I1395" s="664"/>
      <c r="J1395" s="786" t="s">
        <v>4282</v>
      </c>
      <c r="K1395" s="2282" t="s">
        <v>4282</v>
      </c>
      <c r="L1395" s="712" t="s">
        <v>417</v>
      </c>
      <c r="M1395" s="683"/>
      <c r="O1395" s="1932"/>
    </row>
    <row r="1396" spans="2:15" s="624" customFormat="1" ht="13.5" x14ac:dyDescent="0.4">
      <c r="B1396" s="641">
        <f t="shared" si="21"/>
        <v>1392</v>
      </c>
      <c r="C1396" s="874"/>
      <c r="D1396" s="672" t="s">
        <v>4284</v>
      </c>
      <c r="E1396" s="674"/>
      <c r="F1396" s="674"/>
      <c r="G1396" s="674"/>
      <c r="H1396" s="674"/>
      <c r="I1396" s="674"/>
      <c r="J1396" s="1167" t="s">
        <v>4282</v>
      </c>
      <c r="K1396" s="2283" t="s">
        <v>4282</v>
      </c>
      <c r="L1396" s="685" t="s">
        <v>417</v>
      </c>
      <c r="M1396" s="686"/>
      <c r="O1396" s="1932"/>
    </row>
    <row r="1397" spans="2:15" s="624" customFormat="1" ht="13.5" x14ac:dyDescent="0.4">
      <c r="B1397" s="641">
        <f t="shared" si="21"/>
        <v>1393</v>
      </c>
      <c r="C1397" s="819"/>
      <c r="D1397" s="1026"/>
      <c r="E1397" s="2212" t="s">
        <v>4285</v>
      </c>
      <c r="F1397" s="2212"/>
      <c r="G1397" s="2212"/>
      <c r="H1397" s="2212"/>
      <c r="I1397" s="2212"/>
      <c r="J1397" s="957" t="s">
        <v>3065</v>
      </c>
      <c r="K1397" s="958" t="s">
        <v>4241</v>
      </c>
      <c r="L1397" s="706" t="s">
        <v>3065</v>
      </c>
      <c r="M1397" s="730"/>
      <c r="O1397" s="1932"/>
    </row>
    <row r="1398" spans="2:15" ht="13.5" x14ac:dyDescent="0.4">
      <c r="B1398" s="641">
        <f t="shared" si="21"/>
        <v>1394</v>
      </c>
      <c r="C1398" s="894"/>
      <c r="D1398" s="1082"/>
      <c r="E1398" s="750"/>
      <c r="F1398" s="677" t="s">
        <v>4286</v>
      </c>
      <c r="G1398" s="984"/>
      <c r="H1398" s="985" t="s">
        <v>3415</v>
      </c>
      <c r="I1398" s="655"/>
      <c r="J1398" s="656" t="s">
        <v>495</v>
      </c>
      <c r="K1398" s="975"/>
      <c r="L1398" s="658" t="s">
        <v>421</v>
      </c>
      <c r="M1398" s="659"/>
      <c r="O1398" s="640"/>
    </row>
    <row r="1399" spans="2:15" ht="13.5" x14ac:dyDescent="0.4">
      <c r="B1399" s="641">
        <f t="shared" si="21"/>
        <v>1395</v>
      </c>
      <c r="C1399" s="894"/>
      <c r="D1399" s="1082"/>
      <c r="E1399" s="750"/>
      <c r="F1399" s="660"/>
      <c r="G1399" s="830"/>
      <c r="H1399" s="690" t="s">
        <v>3408</v>
      </c>
      <c r="I1399" s="664"/>
      <c r="J1399" s="665" t="s">
        <v>3527</v>
      </c>
      <c r="K1399" s="682"/>
      <c r="L1399" s="712" t="s">
        <v>2868</v>
      </c>
      <c r="M1399" s="683"/>
      <c r="O1399" s="640"/>
    </row>
    <row r="1400" spans="2:15" ht="13.5" x14ac:dyDescent="0.4">
      <c r="B1400" s="641">
        <f t="shared" si="21"/>
        <v>1396</v>
      </c>
      <c r="C1400" s="894"/>
      <c r="D1400" s="2284"/>
      <c r="E1400" s="750"/>
      <c r="F1400" s="1931"/>
      <c r="G1400" s="830"/>
      <c r="H1400" s="690" t="s">
        <v>4287</v>
      </c>
      <c r="I1400" s="741"/>
      <c r="J1400" s="665" t="s">
        <v>3762</v>
      </c>
      <c r="K1400" s="682"/>
      <c r="L1400" s="712" t="s">
        <v>4241</v>
      </c>
      <c r="M1400" s="683"/>
      <c r="O1400" s="640"/>
    </row>
    <row r="1401" spans="2:15" ht="13.5" x14ac:dyDescent="0.4">
      <c r="B1401" s="641">
        <f t="shared" si="21"/>
        <v>1397</v>
      </c>
      <c r="C1401" s="894"/>
      <c r="D1401" s="1082"/>
      <c r="E1401" s="750"/>
      <c r="F1401" s="670"/>
      <c r="G1401" s="989"/>
      <c r="H1401" s="851" t="s">
        <v>4198</v>
      </c>
      <c r="I1401" s="1009"/>
      <c r="J1401" s="675" t="s">
        <v>3762</v>
      </c>
      <c r="K1401" s="684"/>
      <c r="L1401" s="685" t="s">
        <v>3065</v>
      </c>
      <c r="M1401" s="675" t="s">
        <v>446</v>
      </c>
      <c r="O1401" s="640"/>
    </row>
    <row r="1402" spans="2:15" ht="13.5" x14ac:dyDescent="0.4">
      <c r="B1402" s="641">
        <f t="shared" si="21"/>
        <v>1398</v>
      </c>
      <c r="C1402" s="894"/>
      <c r="D1402" s="1082"/>
      <c r="E1402" s="750"/>
      <c r="F1402" s="660" t="s">
        <v>4288</v>
      </c>
      <c r="G1402" s="830"/>
      <c r="H1402" s="743" t="s">
        <v>643</v>
      </c>
      <c r="I1402" s="680"/>
      <c r="J1402" s="681" t="s">
        <v>495</v>
      </c>
      <c r="K1402" s="1010"/>
      <c r="L1402" s="667" t="s">
        <v>421</v>
      </c>
      <c r="M1402" s="668"/>
      <c r="O1402" s="640"/>
    </row>
    <row r="1403" spans="2:15" ht="13.5" x14ac:dyDescent="0.4">
      <c r="B1403" s="641">
        <f t="shared" si="21"/>
        <v>1399</v>
      </c>
      <c r="C1403" s="894"/>
      <c r="D1403" s="1082"/>
      <c r="E1403" s="750"/>
      <c r="F1403" s="660"/>
      <c r="G1403" s="830"/>
      <c r="H1403" s="690" t="s">
        <v>756</v>
      </c>
      <c r="I1403" s="664"/>
      <c r="J1403" s="665" t="s">
        <v>3494</v>
      </c>
      <c r="K1403" s="682"/>
      <c r="L1403" s="712" t="s">
        <v>2783</v>
      </c>
      <c r="M1403" s="683"/>
      <c r="O1403" s="640"/>
    </row>
    <row r="1404" spans="2:15" ht="13.5" x14ac:dyDescent="0.4">
      <c r="B1404" s="641">
        <f t="shared" si="21"/>
        <v>1400</v>
      </c>
      <c r="C1404" s="894"/>
      <c r="D1404" s="2284"/>
      <c r="E1404" s="750"/>
      <c r="F1404" s="1931"/>
      <c r="G1404" s="830"/>
      <c r="H1404" s="690" t="s">
        <v>4175</v>
      </c>
      <c r="I1404" s="741"/>
      <c r="J1404" s="665" t="s">
        <v>4289</v>
      </c>
      <c r="K1404" s="682"/>
      <c r="L1404" s="712" t="s">
        <v>3065</v>
      </c>
      <c r="M1404" s="683"/>
      <c r="O1404" s="640"/>
    </row>
    <row r="1405" spans="2:15" ht="13.5" x14ac:dyDescent="0.4">
      <c r="B1405" s="641">
        <f t="shared" si="21"/>
        <v>1401</v>
      </c>
      <c r="C1405" s="894"/>
      <c r="D1405" s="1082"/>
      <c r="E1405" s="750"/>
      <c r="F1405" s="670"/>
      <c r="G1405" s="989"/>
      <c r="H1405" s="851" t="s">
        <v>4290</v>
      </c>
      <c r="I1405" s="1009"/>
      <c r="J1405" s="675" t="s">
        <v>3762</v>
      </c>
      <c r="K1405" s="684"/>
      <c r="L1405" s="685" t="s">
        <v>3216</v>
      </c>
      <c r="M1405" s="675" t="s">
        <v>446</v>
      </c>
      <c r="O1405" s="640"/>
    </row>
    <row r="1406" spans="2:15" ht="13.5" x14ac:dyDescent="0.4">
      <c r="B1406" s="641">
        <f t="shared" si="21"/>
        <v>1402</v>
      </c>
      <c r="C1406" s="894"/>
      <c r="D1406" s="1082"/>
      <c r="E1406" s="750"/>
      <c r="F1406" s="660" t="s">
        <v>4291</v>
      </c>
      <c r="G1406" s="830"/>
      <c r="H1406" s="743" t="s">
        <v>643</v>
      </c>
      <c r="I1406" s="680"/>
      <c r="J1406" s="681" t="s">
        <v>495</v>
      </c>
      <c r="K1406" s="1010"/>
      <c r="L1406" s="667" t="s">
        <v>421</v>
      </c>
      <c r="M1406" s="668"/>
      <c r="O1406" s="640"/>
    </row>
    <row r="1407" spans="2:15" ht="13.5" x14ac:dyDescent="0.4">
      <c r="B1407" s="641">
        <f t="shared" si="21"/>
        <v>1403</v>
      </c>
      <c r="C1407" s="894"/>
      <c r="D1407" s="1082"/>
      <c r="E1407" s="750"/>
      <c r="F1407" s="660"/>
      <c r="G1407" s="830"/>
      <c r="H1407" s="690" t="s">
        <v>756</v>
      </c>
      <c r="I1407" s="664"/>
      <c r="J1407" s="665" t="s">
        <v>3527</v>
      </c>
      <c r="K1407" s="682"/>
      <c r="L1407" s="712" t="s">
        <v>2783</v>
      </c>
      <c r="M1407" s="683"/>
      <c r="O1407" s="640"/>
    </row>
    <row r="1408" spans="2:15" ht="13.5" x14ac:dyDescent="0.4">
      <c r="B1408" s="641">
        <f t="shared" si="21"/>
        <v>1404</v>
      </c>
      <c r="C1408" s="894"/>
      <c r="D1408" s="2284"/>
      <c r="E1408" s="750"/>
      <c r="F1408" s="1931"/>
      <c r="G1408" s="830"/>
      <c r="H1408" s="690" t="s">
        <v>4175</v>
      </c>
      <c r="I1408" s="741"/>
      <c r="J1408" s="665" t="s">
        <v>4289</v>
      </c>
      <c r="K1408" s="682"/>
      <c r="L1408" s="712" t="s">
        <v>3216</v>
      </c>
      <c r="M1408" s="683"/>
      <c r="O1408" s="640"/>
    </row>
    <row r="1409" spans="2:15" ht="13.5" x14ac:dyDescent="0.4">
      <c r="B1409" s="641">
        <f t="shared" si="21"/>
        <v>1405</v>
      </c>
      <c r="C1409" s="894"/>
      <c r="D1409" s="1082"/>
      <c r="E1409" s="750"/>
      <c r="F1409" s="670"/>
      <c r="G1409" s="989"/>
      <c r="H1409" s="851" t="s">
        <v>4290</v>
      </c>
      <c r="I1409" s="1009"/>
      <c r="J1409" s="675" t="s">
        <v>3762</v>
      </c>
      <c r="K1409" s="684"/>
      <c r="L1409" s="685" t="s">
        <v>3065</v>
      </c>
      <c r="M1409" s="675" t="s">
        <v>446</v>
      </c>
      <c r="O1409" s="640"/>
    </row>
    <row r="1410" spans="2:15" ht="13.5" x14ac:dyDescent="0.4">
      <c r="B1410" s="641">
        <f t="shared" si="21"/>
        <v>1406</v>
      </c>
      <c r="C1410" s="894"/>
      <c r="D1410" s="1082"/>
      <c r="E1410" s="750"/>
      <c r="F1410" s="660" t="s">
        <v>4292</v>
      </c>
      <c r="G1410" s="830"/>
      <c r="H1410" s="743" t="s">
        <v>643</v>
      </c>
      <c r="I1410" s="680"/>
      <c r="J1410" s="681" t="s">
        <v>495</v>
      </c>
      <c r="K1410" s="1010"/>
      <c r="L1410" s="667" t="s">
        <v>421</v>
      </c>
      <c r="M1410" s="668"/>
      <c r="O1410" s="640"/>
    </row>
    <row r="1411" spans="2:15" ht="13.5" x14ac:dyDescent="0.4">
      <c r="B1411" s="641">
        <f t="shared" si="21"/>
        <v>1407</v>
      </c>
      <c r="C1411" s="894"/>
      <c r="D1411" s="1082"/>
      <c r="E1411" s="750"/>
      <c r="F1411" s="660"/>
      <c r="G1411" s="830"/>
      <c r="H1411" s="690" t="s">
        <v>756</v>
      </c>
      <c r="I1411" s="664"/>
      <c r="J1411" s="665" t="s">
        <v>3494</v>
      </c>
      <c r="K1411" s="682"/>
      <c r="L1411" s="712" t="s">
        <v>2783</v>
      </c>
      <c r="M1411" s="683"/>
      <c r="O1411" s="640"/>
    </row>
    <row r="1412" spans="2:15" ht="13.5" x14ac:dyDescent="0.4">
      <c r="B1412" s="641">
        <f t="shared" si="21"/>
        <v>1408</v>
      </c>
      <c r="C1412" s="894"/>
      <c r="D1412" s="2284"/>
      <c r="E1412" s="750"/>
      <c r="F1412" s="1931"/>
      <c r="G1412" s="830"/>
      <c r="H1412" s="690" t="s">
        <v>4293</v>
      </c>
      <c r="I1412" s="741"/>
      <c r="J1412" s="665" t="s">
        <v>4289</v>
      </c>
      <c r="K1412" s="682"/>
      <c r="L1412" s="712" t="s">
        <v>3216</v>
      </c>
      <c r="M1412" s="683"/>
      <c r="O1412" s="640"/>
    </row>
    <row r="1413" spans="2:15" ht="13.5" x14ac:dyDescent="0.4">
      <c r="B1413" s="641">
        <f t="shared" si="21"/>
        <v>1409</v>
      </c>
      <c r="C1413" s="894"/>
      <c r="D1413" s="1082"/>
      <c r="E1413" s="750"/>
      <c r="F1413" s="670"/>
      <c r="G1413" s="989"/>
      <c r="H1413" s="851" t="s">
        <v>4290</v>
      </c>
      <c r="I1413" s="1009"/>
      <c r="J1413" s="675" t="s">
        <v>3762</v>
      </c>
      <c r="K1413" s="684"/>
      <c r="L1413" s="685" t="s">
        <v>3065</v>
      </c>
      <c r="M1413" s="675" t="s">
        <v>446</v>
      </c>
      <c r="O1413" s="640"/>
    </row>
    <row r="1414" spans="2:15" ht="13.5" x14ac:dyDescent="0.4">
      <c r="B1414" s="641">
        <f t="shared" si="21"/>
        <v>1410</v>
      </c>
      <c r="C1414" s="894"/>
      <c r="D1414" s="1082"/>
      <c r="E1414" s="750"/>
      <c r="F1414" s="660" t="s">
        <v>4294</v>
      </c>
      <c r="G1414" s="830"/>
      <c r="H1414" s="743" t="s">
        <v>643</v>
      </c>
      <c r="I1414" s="680"/>
      <c r="J1414" s="681" t="s">
        <v>495</v>
      </c>
      <c r="K1414" s="1010"/>
      <c r="L1414" s="667" t="s">
        <v>421</v>
      </c>
      <c r="M1414" s="668"/>
      <c r="O1414" s="640"/>
    </row>
    <row r="1415" spans="2:15" ht="13.5" x14ac:dyDescent="0.4">
      <c r="B1415" s="641">
        <f t="shared" ref="B1415:B1478" si="22">B1414+1</f>
        <v>1411</v>
      </c>
      <c r="C1415" s="894"/>
      <c r="D1415" s="1082"/>
      <c r="E1415" s="750"/>
      <c r="F1415" s="660"/>
      <c r="G1415" s="830"/>
      <c r="H1415" s="690" t="s">
        <v>756</v>
      </c>
      <c r="I1415" s="664"/>
      <c r="J1415" s="665" t="s">
        <v>3527</v>
      </c>
      <c r="K1415" s="682"/>
      <c r="L1415" s="712" t="s">
        <v>2783</v>
      </c>
      <c r="M1415" s="683"/>
      <c r="O1415" s="640"/>
    </row>
    <row r="1416" spans="2:15" ht="13.5" x14ac:dyDescent="0.4">
      <c r="B1416" s="641">
        <f t="shared" si="22"/>
        <v>1412</v>
      </c>
      <c r="C1416" s="894"/>
      <c r="D1416" s="2284"/>
      <c r="E1416" s="750"/>
      <c r="F1416" s="1931"/>
      <c r="G1416" s="830"/>
      <c r="H1416" s="690" t="s">
        <v>4293</v>
      </c>
      <c r="I1416" s="741"/>
      <c r="J1416" s="665" t="s">
        <v>4289</v>
      </c>
      <c r="K1416" s="682"/>
      <c r="L1416" s="712" t="s">
        <v>3065</v>
      </c>
      <c r="M1416" s="683"/>
      <c r="O1416" s="640"/>
    </row>
    <row r="1417" spans="2:15" ht="13.5" x14ac:dyDescent="0.4">
      <c r="B1417" s="641">
        <f t="shared" si="22"/>
        <v>1413</v>
      </c>
      <c r="C1417" s="894"/>
      <c r="D1417" s="1082"/>
      <c r="E1417" s="750"/>
      <c r="F1417" s="670"/>
      <c r="G1417" s="989"/>
      <c r="H1417" s="851" t="s">
        <v>4290</v>
      </c>
      <c r="I1417" s="1009"/>
      <c r="J1417" s="675" t="s">
        <v>3655</v>
      </c>
      <c r="K1417" s="684"/>
      <c r="L1417" s="685" t="s">
        <v>3216</v>
      </c>
      <c r="M1417" s="675" t="s">
        <v>446</v>
      </c>
      <c r="O1417" s="640"/>
    </row>
    <row r="1418" spans="2:15" ht="13.5" x14ac:dyDescent="0.4">
      <c r="B1418" s="641">
        <f t="shared" si="22"/>
        <v>1414</v>
      </c>
      <c r="C1418" s="894"/>
      <c r="D1418" s="1082"/>
      <c r="E1418" s="750"/>
      <c r="F1418" s="660" t="s">
        <v>4295</v>
      </c>
      <c r="G1418" s="830"/>
      <c r="H1418" s="743" t="s">
        <v>643</v>
      </c>
      <c r="I1418" s="680"/>
      <c r="J1418" s="681" t="s">
        <v>495</v>
      </c>
      <c r="K1418" s="1010"/>
      <c r="L1418" s="667" t="s">
        <v>421</v>
      </c>
      <c r="M1418" s="668"/>
      <c r="O1418" s="640"/>
    </row>
    <row r="1419" spans="2:15" ht="13.5" x14ac:dyDescent="0.4">
      <c r="B1419" s="641">
        <f t="shared" si="22"/>
        <v>1415</v>
      </c>
      <c r="C1419" s="894"/>
      <c r="D1419" s="1082"/>
      <c r="E1419" s="750"/>
      <c r="F1419" s="660"/>
      <c r="G1419" s="830"/>
      <c r="H1419" s="690" t="s">
        <v>756</v>
      </c>
      <c r="I1419" s="664"/>
      <c r="J1419" s="665" t="s">
        <v>3527</v>
      </c>
      <c r="K1419" s="682"/>
      <c r="L1419" s="712" t="s">
        <v>2868</v>
      </c>
      <c r="M1419" s="683"/>
      <c r="O1419" s="640"/>
    </row>
    <row r="1420" spans="2:15" ht="13.5" x14ac:dyDescent="0.4">
      <c r="B1420" s="641">
        <f t="shared" si="22"/>
        <v>1416</v>
      </c>
      <c r="C1420" s="894"/>
      <c r="D1420" s="2284"/>
      <c r="E1420" s="750"/>
      <c r="F1420" s="1931"/>
      <c r="G1420" s="830"/>
      <c r="H1420" s="690" t="s">
        <v>4296</v>
      </c>
      <c r="I1420" s="741"/>
      <c r="J1420" s="665" t="s">
        <v>3655</v>
      </c>
      <c r="K1420" s="682"/>
      <c r="L1420" s="712" t="s">
        <v>3065</v>
      </c>
      <c r="M1420" s="683"/>
      <c r="O1420" s="640"/>
    </row>
    <row r="1421" spans="2:15" ht="13.5" x14ac:dyDescent="0.4">
      <c r="B1421" s="641">
        <f t="shared" si="22"/>
        <v>1417</v>
      </c>
      <c r="C1421" s="894"/>
      <c r="D1421" s="1082"/>
      <c r="E1421" s="750"/>
      <c r="F1421" s="670"/>
      <c r="G1421" s="989"/>
      <c r="H1421" s="851" t="s">
        <v>4198</v>
      </c>
      <c r="I1421" s="1009"/>
      <c r="J1421" s="675" t="s">
        <v>3762</v>
      </c>
      <c r="K1421" s="684"/>
      <c r="L1421" s="685" t="s">
        <v>3216</v>
      </c>
      <c r="M1421" s="675" t="s">
        <v>446</v>
      </c>
      <c r="O1421" s="640"/>
    </row>
    <row r="1422" spans="2:15" ht="13.5" x14ac:dyDescent="0.4">
      <c r="B1422" s="641">
        <f t="shared" si="22"/>
        <v>1418</v>
      </c>
      <c r="C1422" s="894"/>
      <c r="D1422" s="1082"/>
      <c r="E1422" s="750"/>
      <c r="F1422" s="660" t="s">
        <v>4297</v>
      </c>
      <c r="G1422" s="830"/>
      <c r="H1422" s="743" t="s">
        <v>643</v>
      </c>
      <c r="I1422" s="680"/>
      <c r="J1422" s="681" t="s">
        <v>495</v>
      </c>
      <c r="K1422" s="1010"/>
      <c r="L1422" s="667" t="s">
        <v>421</v>
      </c>
      <c r="M1422" s="668"/>
      <c r="O1422" s="640"/>
    </row>
    <row r="1423" spans="2:15" ht="13.5" x14ac:dyDescent="0.4">
      <c r="B1423" s="641">
        <f t="shared" si="22"/>
        <v>1419</v>
      </c>
      <c r="C1423" s="894"/>
      <c r="D1423" s="1082"/>
      <c r="E1423" s="750"/>
      <c r="F1423" s="660"/>
      <c r="G1423" s="830"/>
      <c r="H1423" s="690" t="s">
        <v>756</v>
      </c>
      <c r="I1423" s="664"/>
      <c r="J1423" s="665" t="s">
        <v>3527</v>
      </c>
      <c r="K1423" s="682"/>
      <c r="L1423" s="712" t="s">
        <v>2868</v>
      </c>
      <c r="M1423" s="683"/>
      <c r="O1423" s="640"/>
    </row>
    <row r="1424" spans="2:15" ht="13.5" x14ac:dyDescent="0.4">
      <c r="B1424" s="641">
        <f t="shared" si="22"/>
        <v>1420</v>
      </c>
      <c r="C1424" s="894"/>
      <c r="D1424" s="2284"/>
      <c r="E1424" s="750"/>
      <c r="F1424" s="1931"/>
      <c r="G1424" s="830"/>
      <c r="H1424" s="690" t="s">
        <v>4175</v>
      </c>
      <c r="I1424" s="741"/>
      <c r="J1424" s="665" t="s">
        <v>3762</v>
      </c>
      <c r="K1424" s="682"/>
      <c r="L1424" s="712" t="s">
        <v>3065</v>
      </c>
      <c r="M1424" s="683"/>
      <c r="O1424" s="640"/>
    </row>
    <row r="1425" spans="2:15" ht="13.5" x14ac:dyDescent="0.4">
      <c r="B1425" s="641">
        <f t="shared" si="22"/>
        <v>1421</v>
      </c>
      <c r="C1425" s="894"/>
      <c r="D1425" s="1082"/>
      <c r="E1425" s="750"/>
      <c r="F1425" s="670"/>
      <c r="G1425" s="989"/>
      <c r="H1425" s="851" t="s">
        <v>4198</v>
      </c>
      <c r="I1425" s="1009"/>
      <c r="J1425" s="675" t="s">
        <v>3762</v>
      </c>
      <c r="K1425" s="684"/>
      <c r="L1425" s="685" t="s">
        <v>3065</v>
      </c>
      <c r="M1425" s="675" t="s">
        <v>446</v>
      </c>
      <c r="O1425" s="640"/>
    </row>
    <row r="1426" spans="2:15" ht="13.5" x14ac:dyDescent="0.4">
      <c r="B1426" s="641">
        <f t="shared" si="22"/>
        <v>1422</v>
      </c>
      <c r="C1426" s="894"/>
      <c r="D1426" s="1082"/>
      <c r="E1426" s="1082"/>
      <c r="F1426" s="660" t="s">
        <v>4298</v>
      </c>
      <c r="G1426" s="830"/>
      <c r="H1426" s="743" t="s">
        <v>733</v>
      </c>
      <c r="I1426" s="680"/>
      <c r="J1426" s="681" t="s">
        <v>3762</v>
      </c>
      <c r="K1426" s="666"/>
      <c r="L1426" s="667" t="s">
        <v>4176</v>
      </c>
      <c r="M1426" s="1011"/>
      <c r="O1426" s="640"/>
    </row>
    <row r="1427" spans="2:15" ht="13.5" x14ac:dyDescent="0.4">
      <c r="B1427" s="641">
        <f t="shared" si="22"/>
        <v>1423</v>
      </c>
      <c r="C1427" s="894"/>
      <c r="D1427" s="1082"/>
      <c r="E1427" s="1082"/>
      <c r="F1427" s="660"/>
      <c r="G1427" s="830"/>
      <c r="H1427" s="715" t="s">
        <v>643</v>
      </c>
      <c r="I1427" s="664"/>
      <c r="J1427" s="665" t="s">
        <v>495</v>
      </c>
      <c r="K1427" s="753"/>
      <c r="L1427" s="712" t="s">
        <v>421</v>
      </c>
      <c r="M1427" s="683"/>
      <c r="O1427" s="640"/>
    </row>
    <row r="1428" spans="2:15" ht="13.5" x14ac:dyDescent="0.4">
      <c r="B1428" s="641">
        <f t="shared" si="22"/>
        <v>1424</v>
      </c>
      <c r="C1428" s="894"/>
      <c r="D1428" s="1082"/>
      <c r="E1428" s="1082"/>
      <c r="F1428" s="3018"/>
      <c r="G1428" s="3019"/>
      <c r="H1428" s="690" t="s">
        <v>756</v>
      </c>
      <c r="I1428" s="664"/>
      <c r="J1428" s="665" t="s">
        <v>3494</v>
      </c>
      <c r="K1428" s="682"/>
      <c r="L1428" s="712" t="s">
        <v>2868</v>
      </c>
      <c r="M1428" s="683"/>
      <c r="O1428" s="640"/>
    </row>
    <row r="1429" spans="2:15" ht="13.5" customHeight="1" x14ac:dyDescent="0.4">
      <c r="B1429" s="641">
        <f t="shared" si="22"/>
        <v>1425</v>
      </c>
      <c r="C1429" s="894"/>
      <c r="D1429" s="2284"/>
      <c r="E1429" s="1082"/>
      <c r="F1429" s="3018"/>
      <c r="G1429" s="3019"/>
      <c r="H1429" s="690" t="s">
        <v>4175</v>
      </c>
      <c r="I1429" s="741"/>
      <c r="J1429" s="665" t="s">
        <v>4190</v>
      </c>
      <c r="K1429" s="682"/>
      <c r="L1429" s="712" t="s">
        <v>3216</v>
      </c>
      <c r="M1429" s="683"/>
      <c r="O1429" s="640"/>
    </row>
    <row r="1430" spans="2:15" ht="13.5" x14ac:dyDescent="0.4">
      <c r="B1430" s="641">
        <f t="shared" si="22"/>
        <v>1426</v>
      </c>
      <c r="C1430" s="894"/>
      <c r="D1430" s="1082"/>
      <c r="E1430" s="1083"/>
      <c r="F1430" s="3018"/>
      <c r="G1430" s="3019"/>
      <c r="H1430" s="715" t="s">
        <v>4290</v>
      </c>
      <c r="I1430" s="741"/>
      <c r="J1430" s="665" t="s">
        <v>3655</v>
      </c>
      <c r="K1430" s="682"/>
      <c r="L1430" s="712" t="s">
        <v>3216</v>
      </c>
      <c r="M1430" s="665" t="s">
        <v>446</v>
      </c>
      <c r="O1430" s="640"/>
    </row>
    <row r="1431" spans="2:15" s="624" customFormat="1" ht="13.5" x14ac:dyDescent="0.4">
      <c r="B1431" s="641">
        <f t="shared" si="22"/>
        <v>1427</v>
      </c>
      <c r="C1431" s="819"/>
      <c r="D1431" s="974"/>
      <c r="E1431" s="2212" t="s">
        <v>4299</v>
      </c>
      <c r="F1431" s="701"/>
      <c r="G1431" s="701"/>
      <c r="H1431" s="2212"/>
      <c r="I1431" s="2212"/>
      <c r="J1431" s="957" t="s">
        <v>3065</v>
      </c>
      <c r="K1431" s="958" t="s">
        <v>3216</v>
      </c>
      <c r="L1431" s="706" t="s">
        <v>3065</v>
      </c>
      <c r="M1431" s="730"/>
      <c r="O1431" s="1932"/>
    </row>
    <row r="1432" spans="2:15" ht="13.5" x14ac:dyDescent="0.4">
      <c r="B1432" s="641">
        <f t="shared" si="22"/>
        <v>1428</v>
      </c>
      <c r="C1432" s="894"/>
      <c r="D1432" s="788"/>
      <c r="E1432" s="661"/>
      <c r="F1432" s="677" t="s">
        <v>4300</v>
      </c>
      <c r="G1432" s="984"/>
      <c r="H1432" s="985" t="s">
        <v>4301</v>
      </c>
      <c r="I1432" s="655"/>
      <c r="J1432" s="656" t="s">
        <v>757</v>
      </c>
      <c r="K1432" s="975" t="s">
        <v>758</v>
      </c>
      <c r="L1432" s="658" t="s">
        <v>421</v>
      </c>
      <c r="M1432" s="659"/>
      <c r="O1432" s="640"/>
    </row>
    <row r="1433" spans="2:15" ht="13.5" x14ac:dyDescent="0.4">
      <c r="B1433" s="641">
        <f t="shared" si="22"/>
        <v>1429</v>
      </c>
      <c r="C1433" s="894"/>
      <c r="D1433" s="788"/>
      <c r="E1433" s="661"/>
      <c r="F1433" s="660" t="s">
        <v>4302</v>
      </c>
      <c r="G1433" s="830"/>
      <c r="H1433" s="690" t="s">
        <v>3413</v>
      </c>
      <c r="I1433" s="664"/>
      <c r="J1433" s="665" t="s">
        <v>2802</v>
      </c>
      <c r="K1433" s="682"/>
      <c r="L1433" s="712" t="s">
        <v>3216</v>
      </c>
      <c r="M1433" s="683"/>
      <c r="O1433" s="640"/>
    </row>
    <row r="1434" spans="2:15" ht="13.5" x14ac:dyDescent="0.4">
      <c r="B1434" s="641">
        <f t="shared" si="22"/>
        <v>1430</v>
      </c>
      <c r="C1434" s="894"/>
      <c r="D1434" s="788"/>
      <c r="E1434" s="661"/>
      <c r="F1434" s="660"/>
      <c r="G1434" s="830"/>
      <c r="H1434" s="715" t="s">
        <v>3408</v>
      </c>
      <c r="I1434" s="741"/>
      <c r="J1434" s="665" t="s">
        <v>735</v>
      </c>
      <c r="K1434" s="682" t="s">
        <v>735</v>
      </c>
      <c r="L1434" s="712" t="s">
        <v>3216</v>
      </c>
      <c r="M1434" s="665"/>
      <c r="O1434" s="640"/>
    </row>
    <row r="1435" spans="2:15" ht="13.5" x14ac:dyDescent="0.4">
      <c r="B1435" s="641">
        <f t="shared" si="22"/>
        <v>1431</v>
      </c>
      <c r="C1435" s="894"/>
      <c r="D1435" s="788"/>
      <c r="E1435" s="661"/>
      <c r="F1435" s="660"/>
      <c r="G1435" s="830"/>
      <c r="H1435" s="715" t="s">
        <v>4258</v>
      </c>
      <c r="I1435" s="664"/>
      <c r="J1435" s="665" t="s">
        <v>2930</v>
      </c>
      <c r="K1435" s="753"/>
      <c r="L1435" s="712" t="s">
        <v>4303</v>
      </c>
      <c r="M1435" s="683"/>
      <c r="O1435" s="640"/>
    </row>
    <row r="1436" spans="2:15" ht="13.5" x14ac:dyDescent="0.4">
      <c r="B1436" s="641">
        <f t="shared" si="22"/>
        <v>1432</v>
      </c>
      <c r="C1436" s="991"/>
      <c r="D1436" s="788"/>
      <c r="E1436" s="773"/>
      <c r="F1436" s="650"/>
      <c r="G1436" s="830"/>
      <c r="H1436" s="751" t="s">
        <v>674</v>
      </c>
      <c r="I1436" s="2038" t="s">
        <v>759</v>
      </c>
      <c r="J1436" s="665" t="s">
        <v>2802</v>
      </c>
      <c r="K1436" s="682"/>
      <c r="L1436" s="712" t="s">
        <v>3065</v>
      </c>
      <c r="M1436" s="683"/>
      <c r="O1436" s="640"/>
    </row>
    <row r="1437" spans="2:15" ht="13.5" x14ac:dyDescent="0.4">
      <c r="B1437" s="641">
        <f t="shared" si="22"/>
        <v>1433</v>
      </c>
      <c r="C1437" s="991"/>
      <c r="D1437" s="788"/>
      <c r="E1437" s="773"/>
      <c r="F1437" s="650"/>
      <c r="G1437" s="830"/>
      <c r="H1437" s="766" t="s">
        <v>760</v>
      </c>
      <c r="I1437" s="2038" t="s">
        <v>761</v>
      </c>
      <c r="J1437" s="665" t="s">
        <v>2802</v>
      </c>
      <c r="K1437" s="682"/>
      <c r="L1437" s="712" t="s">
        <v>3216</v>
      </c>
      <c r="M1437" s="683"/>
      <c r="O1437" s="640"/>
    </row>
    <row r="1438" spans="2:15" ht="13.5" x14ac:dyDescent="0.4">
      <c r="B1438" s="641">
        <f t="shared" si="22"/>
        <v>1434</v>
      </c>
      <c r="C1438" s="991"/>
      <c r="D1438" s="788"/>
      <c r="E1438" s="661"/>
      <c r="F1438" s="650"/>
      <c r="G1438" s="830"/>
      <c r="H1438" s="752" t="s">
        <v>760</v>
      </c>
      <c r="I1438" s="2038" t="s">
        <v>762</v>
      </c>
      <c r="J1438" s="665" t="s">
        <v>2843</v>
      </c>
      <c r="K1438" s="682"/>
      <c r="L1438" s="712" t="s">
        <v>3065</v>
      </c>
      <c r="M1438" s="683"/>
      <c r="O1438" s="640"/>
    </row>
    <row r="1439" spans="2:15" ht="13.5" x14ac:dyDescent="0.4">
      <c r="B1439" s="641">
        <f t="shared" si="22"/>
        <v>1435</v>
      </c>
      <c r="C1439" s="894"/>
      <c r="D1439" s="788"/>
      <c r="E1439" s="661"/>
      <c r="F1439" s="660"/>
      <c r="G1439" s="830"/>
      <c r="H1439" s="690" t="s">
        <v>3423</v>
      </c>
      <c r="I1439" s="664"/>
      <c r="J1439" s="665" t="s">
        <v>560</v>
      </c>
      <c r="K1439" s="682"/>
      <c r="L1439" s="712" t="s">
        <v>3065</v>
      </c>
      <c r="M1439" s="683"/>
      <c r="O1439" s="640"/>
    </row>
    <row r="1440" spans="2:15" ht="13.5" x14ac:dyDescent="0.4">
      <c r="B1440" s="641">
        <f t="shared" si="22"/>
        <v>1436</v>
      </c>
      <c r="C1440" s="894"/>
      <c r="D1440" s="788"/>
      <c r="E1440" s="661"/>
      <c r="F1440" s="660"/>
      <c r="G1440" s="830"/>
      <c r="H1440" s="690" t="s">
        <v>3347</v>
      </c>
      <c r="I1440" s="664"/>
      <c r="J1440" s="665" t="s">
        <v>560</v>
      </c>
      <c r="K1440" s="758"/>
      <c r="L1440" s="712" t="s">
        <v>3216</v>
      </c>
      <c r="M1440" s="2250"/>
      <c r="O1440" s="640"/>
    </row>
    <row r="1441" spans="2:15" ht="13.5" x14ac:dyDescent="0.4">
      <c r="B1441" s="641">
        <f t="shared" si="22"/>
        <v>1437</v>
      </c>
      <c r="C1441" s="771"/>
      <c r="D1441" s="2023"/>
      <c r="E1441" s="661"/>
      <c r="F1441" s="1931"/>
      <c r="G1441" s="830"/>
      <c r="H1441" s="690" t="s">
        <v>4304</v>
      </c>
      <c r="I1441" s="741"/>
      <c r="J1441" s="675" t="s">
        <v>560</v>
      </c>
      <c r="K1441" s="755"/>
      <c r="L1441" s="685" t="s">
        <v>3216</v>
      </c>
      <c r="M1441" s="665" t="s">
        <v>446</v>
      </c>
      <c r="O1441" s="640"/>
    </row>
    <row r="1442" spans="2:15" ht="13.5" x14ac:dyDescent="0.4">
      <c r="B1442" s="641">
        <f t="shared" si="22"/>
        <v>1438</v>
      </c>
      <c r="C1442" s="894"/>
      <c r="D1442" s="788"/>
      <c r="E1442" s="661"/>
      <c r="F1442" s="677" t="s">
        <v>4305</v>
      </c>
      <c r="G1442" s="984"/>
      <c r="H1442" s="985" t="s">
        <v>3415</v>
      </c>
      <c r="I1442" s="655"/>
      <c r="J1442" s="656" t="s">
        <v>757</v>
      </c>
      <c r="K1442" s="975" t="s">
        <v>758</v>
      </c>
      <c r="L1442" s="658" t="s">
        <v>421</v>
      </c>
      <c r="M1442" s="659"/>
      <c r="O1442" s="640"/>
    </row>
    <row r="1443" spans="2:15" ht="13.5" x14ac:dyDescent="0.4">
      <c r="B1443" s="641">
        <f t="shared" si="22"/>
        <v>1439</v>
      </c>
      <c r="C1443" s="894"/>
      <c r="D1443" s="788"/>
      <c r="E1443" s="661"/>
      <c r="F1443" s="660"/>
      <c r="G1443" s="830"/>
      <c r="H1443" s="690" t="s">
        <v>3446</v>
      </c>
      <c r="I1443" s="664"/>
      <c r="J1443" s="665" t="s">
        <v>2843</v>
      </c>
      <c r="K1443" s="682"/>
      <c r="L1443" s="712" t="s">
        <v>3065</v>
      </c>
      <c r="M1443" s="683"/>
      <c r="O1443" s="640"/>
    </row>
    <row r="1444" spans="2:15" ht="13.5" x14ac:dyDescent="0.4">
      <c r="B1444" s="641">
        <f t="shared" si="22"/>
        <v>1440</v>
      </c>
      <c r="C1444" s="894"/>
      <c r="D1444" s="788"/>
      <c r="E1444" s="661"/>
      <c r="F1444" s="660"/>
      <c r="G1444" s="830"/>
      <c r="H1444" s="715" t="s">
        <v>3408</v>
      </c>
      <c r="I1444" s="741"/>
      <c r="J1444" s="665" t="s">
        <v>735</v>
      </c>
      <c r="K1444" s="682" t="s">
        <v>735</v>
      </c>
      <c r="L1444" s="712" t="s">
        <v>3216</v>
      </c>
      <c r="M1444" s="665"/>
      <c r="O1444" s="640"/>
    </row>
    <row r="1445" spans="2:15" ht="13.5" x14ac:dyDescent="0.4">
      <c r="B1445" s="641">
        <f t="shared" si="22"/>
        <v>1441</v>
      </c>
      <c r="C1445" s="894"/>
      <c r="D1445" s="788"/>
      <c r="E1445" s="661"/>
      <c r="F1445" s="660"/>
      <c r="G1445" s="830"/>
      <c r="H1445" s="715" t="s">
        <v>4258</v>
      </c>
      <c r="I1445" s="664"/>
      <c r="J1445" s="665" t="s">
        <v>2930</v>
      </c>
      <c r="K1445" s="753"/>
      <c r="L1445" s="712" t="s">
        <v>4303</v>
      </c>
      <c r="M1445" s="683"/>
      <c r="O1445" s="640"/>
    </row>
    <row r="1446" spans="2:15" ht="13.5" x14ac:dyDescent="0.4">
      <c r="B1446" s="641">
        <f t="shared" si="22"/>
        <v>1442</v>
      </c>
      <c r="C1446" s="991"/>
      <c r="D1446" s="788"/>
      <c r="E1446" s="773"/>
      <c r="F1446" s="650"/>
      <c r="G1446" s="830"/>
      <c r="H1446" s="751" t="s">
        <v>674</v>
      </c>
      <c r="I1446" s="2038" t="s">
        <v>759</v>
      </c>
      <c r="J1446" s="665" t="s">
        <v>2843</v>
      </c>
      <c r="K1446" s="682"/>
      <c r="L1446" s="712" t="s">
        <v>3216</v>
      </c>
      <c r="M1446" s="683"/>
      <c r="O1446" s="640"/>
    </row>
    <row r="1447" spans="2:15" ht="13.5" x14ac:dyDescent="0.4">
      <c r="B1447" s="641">
        <f t="shared" si="22"/>
        <v>1443</v>
      </c>
      <c r="C1447" s="991"/>
      <c r="D1447" s="788"/>
      <c r="E1447" s="773"/>
      <c r="F1447" s="650"/>
      <c r="G1447" s="830"/>
      <c r="H1447" s="766" t="s">
        <v>760</v>
      </c>
      <c r="I1447" s="2038" t="s">
        <v>761</v>
      </c>
      <c r="J1447" s="665" t="s">
        <v>2802</v>
      </c>
      <c r="K1447" s="682"/>
      <c r="L1447" s="712" t="s">
        <v>3216</v>
      </c>
      <c r="M1447" s="683"/>
      <c r="O1447" s="640"/>
    </row>
    <row r="1448" spans="2:15" ht="13.5" x14ac:dyDescent="0.4">
      <c r="B1448" s="641">
        <f t="shared" si="22"/>
        <v>1444</v>
      </c>
      <c r="C1448" s="991"/>
      <c r="D1448" s="788"/>
      <c r="E1448" s="661"/>
      <c r="F1448" s="650"/>
      <c r="G1448" s="830"/>
      <c r="H1448" s="752" t="s">
        <v>760</v>
      </c>
      <c r="I1448" s="2038" t="s">
        <v>762</v>
      </c>
      <c r="J1448" s="665" t="s">
        <v>2802</v>
      </c>
      <c r="K1448" s="682"/>
      <c r="L1448" s="712" t="s">
        <v>3065</v>
      </c>
      <c r="M1448" s="683"/>
      <c r="O1448" s="640"/>
    </row>
    <row r="1449" spans="2:15" ht="13.5" x14ac:dyDescent="0.4">
      <c r="B1449" s="641">
        <f t="shared" si="22"/>
        <v>1445</v>
      </c>
      <c r="C1449" s="894"/>
      <c r="D1449" s="788"/>
      <c r="E1449" s="661"/>
      <c r="F1449" s="660"/>
      <c r="G1449" s="830"/>
      <c r="H1449" s="690" t="s">
        <v>3323</v>
      </c>
      <c r="I1449" s="664"/>
      <c r="J1449" s="665" t="s">
        <v>560</v>
      </c>
      <c r="K1449" s="682"/>
      <c r="L1449" s="712" t="s">
        <v>3065</v>
      </c>
      <c r="M1449" s="683"/>
      <c r="O1449" s="640"/>
    </row>
    <row r="1450" spans="2:15" ht="13.5" x14ac:dyDescent="0.4">
      <c r="B1450" s="641">
        <f t="shared" si="22"/>
        <v>1446</v>
      </c>
      <c r="C1450" s="894"/>
      <c r="D1450" s="788"/>
      <c r="E1450" s="661"/>
      <c r="F1450" s="660"/>
      <c r="G1450" s="830"/>
      <c r="H1450" s="690" t="s">
        <v>3347</v>
      </c>
      <c r="I1450" s="664"/>
      <c r="J1450" s="665" t="s">
        <v>560</v>
      </c>
      <c r="K1450" s="758"/>
      <c r="L1450" s="712" t="s">
        <v>3065</v>
      </c>
      <c r="M1450" s="2250"/>
      <c r="O1450" s="640"/>
    </row>
    <row r="1451" spans="2:15" ht="13.5" x14ac:dyDescent="0.4">
      <c r="B1451" s="641">
        <f t="shared" si="22"/>
        <v>1447</v>
      </c>
      <c r="C1451" s="894"/>
      <c r="D1451" s="2023"/>
      <c r="E1451" s="661"/>
      <c r="F1451" s="1931"/>
      <c r="G1451" s="830"/>
      <c r="H1451" s="690" t="s">
        <v>4306</v>
      </c>
      <c r="I1451" s="741"/>
      <c r="J1451" s="675" t="s">
        <v>560</v>
      </c>
      <c r="K1451" s="755"/>
      <c r="L1451" s="685" t="s">
        <v>3065</v>
      </c>
      <c r="M1451" s="665" t="s">
        <v>446</v>
      </c>
      <c r="O1451" s="640"/>
    </row>
    <row r="1452" spans="2:15" ht="13.5" x14ac:dyDescent="0.4">
      <c r="B1452" s="641">
        <f t="shared" si="22"/>
        <v>1448</v>
      </c>
      <c r="C1452" s="894"/>
      <c r="D1452" s="788"/>
      <c r="E1452" s="661"/>
      <c r="F1452" s="677" t="s">
        <v>4307</v>
      </c>
      <c r="G1452" s="984"/>
      <c r="H1452" s="985" t="s">
        <v>4885</v>
      </c>
      <c r="I1452" s="655"/>
      <c r="J1452" s="656" t="s">
        <v>4886</v>
      </c>
      <c r="K1452" s="975"/>
      <c r="L1452" s="658" t="s">
        <v>4887</v>
      </c>
      <c r="M1452" s="659"/>
      <c r="O1452" s="640"/>
    </row>
    <row r="1453" spans="2:15" ht="13.5" x14ac:dyDescent="0.4">
      <c r="B1453" s="641">
        <f t="shared" si="22"/>
        <v>1449</v>
      </c>
      <c r="C1453" s="894"/>
      <c r="D1453" s="788"/>
      <c r="E1453" s="661"/>
      <c r="F1453" s="660"/>
      <c r="G1453" s="830"/>
      <c r="H1453" s="985" t="s">
        <v>3415</v>
      </c>
      <c r="I1453" s="655"/>
      <c r="J1453" s="656" t="s">
        <v>757</v>
      </c>
      <c r="K1453" s="975" t="s">
        <v>758</v>
      </c>
      <c r="L1453" s="658" t="s">
        <v>421</v>
      </c>
      <c r="M1453" s="668"/>
      <c r="O1453" s="640"/>
    </row>
    <row r="1454" spans="2:15" ht="13.5" x14ac:dyDescent="0.4">
      <c r="B1454" s="641">
        <f t="shared" si="22"/>
        <v>1450</v>
      </c>
      <c r="C1454" s="894"/>
      <c r="D1454" s="788"/>
      <c r="E1454" s="661"/>
      <c r="F1454" s="660"/>
      <c r="G1454" s="830"/>
      <c r="H1454" s="690" t="s">
        <v>4308</v>
      </c>
      <c r="I1454" s="664"/>
      <c r="J1454" s="665" t="s">
        <v>2843</v>
      </c>
      <c r="K1454" s="682"/>
      <c r="L1454" s="712" t="s">
        <v>3216</v>
      </c>
      <c r="M1454" s="683"/>
      <c r="O1454" s="640"/>
    </row>
    <row r="1455" spans="2:15" ht="13.5" x14ac:dyDescent="0.4">
      <c r="B1455" s="641">
        <f t="shared" si="22"/>
        <v>1451</v>
      </c>
      <c r="C1455" s="894"/>
      <c r="D1455" s="788"/>
      <c r="E1455" s="661"/>
      <c r="F1455" s="660"/>
      <c r="G1455" s="830"/>
      <c r="H1455" s="715" t="s">
        <v>3408</v>
      </c>
      <c r="I1455" s="741"/>
      <c r="J1455" s="665" t="s">
        <v>735</v>
      </c>
      <c r="K1455" s="682" t="s">
        <v>735</v>
      </c>
      <c r="L1455" s="712" t="s">
        <v>3065</v>
      </c>
      <c r="M1455" s="665"/>
      <c r="O1455" s="640"/>
    </row>
    <row r="1456" spans="2:15" ht="13.5" x14ac:dyDescent="0.4">
      <c r="B1456" s="641">
        <f t="shared" si="22"/>
        <v>1452</v>
      </c>
      <c r="C1456" s="894"/>
      <c r="D1456" s="788"/>
      <c r="E1456" s="661"/>
      <c r="F1456" s="660"/>
      <c r="G1456" s="830"/>
      <c r="H1456" s="715" t="s">
        <v>3321</v>
      </c>
      <c r="I1456" s="664"/>
      <c r="J1456" s="665" t="s">
        <v>2930</v>
      </c>
      <c r="K1456" s="753"/>
      <c r="L1456" s="712" t="s">
        <v>3857</v>
      </c>
      <c r="M1456" s="683"/>
      <c r="O1456" s="640"/>
    </row>
    <row r="1457" spans="2:15" ht="13.5" x14ac:dyDescent="0.4">
      <c r="B1457" s="641">
        <f t="shared" si="22"/>
        <v>1453</v>
      </c>
      <c r="C1457" s="991"/>
      <c r="D1457" s="788"/>
      <c r="E1457" s="773"/>
      <c r="F1457" s="650"/>
      <c r="G1457" s="830"/>
      <c r="H1457" s="751" t="s">
        <v>674</v>
      </c>
      <c r="I1457" s="2038" t="s">
        <v>759</v>
      </c>
      <c r="J1457" s="665" t="s">
        <v>2843</v>
      </c>
      <c r="K1457" s="682"/>
      <c r="L1457" s="712" t="s">
        <v>4241</v>
      </c>
      <c r="M1457" s="683"/>
      <c r="O1457" s="640"/>
    </row>
    <row r="1458" spans="2:15" ht="13.5" x14ac:dyDescent="0.4">
      <c r="B1458" s="641">
        <f t="shared" si="22"/>
        <v>1454</v>
      </c>
      <c r="C1458" s="991"/>
      <c r="D1458" s="788"/>
      <c r="E1458" s="773"/>
      <c r="F1458" s="650"/>
      <c r="G1458" s="830"/>
      <c r="H1458" s="766" t="s">
        <v>760</v>
      </c>
      <c r="I1458" s="2038" t="s">
        <v>761</v>
      </c>
      <c r="J1458" s="665" t="s">
        <v>2802</v>
      </c>
      <c r="K1458" s="682"/>
      <c r="L1458" s="712" t="s">
        <v>3065</v>
      </c>
      <c r="M1458" s="683"/>
      <c r="O1458" s="640"/>
    </row>
    <row r="1459" spans="2:15" ht="13.5" x14ac:dyDescent="0.4">
      <c r="B1459" s="641">
        <f t="shared" si="22"/>
        <v>1455</v>
      </c>
      <c r="C1459" s="991"/>
      <c r="D1459" s="788"/>
      <c r="E1459" s="661"/>
      <c r="F1459" s="650"/>
      <c r="G1459" s="830"/>
      <c r="H1459" s="752" t="s">
        <v>760</v>
      </c>
      <c r="I1459" s="2038" t="s">
        <v>762</v>
      </c>
      <c r="J1459" s="665" t="s">
        <v>2843</v>
      </c>
      <c r="K1459" s="682"/>
      <c r="L1459" s="712" t="s">
        <v>3065</v>
      </c>
      <c r="M1459" s="683"/>
      <c r="O1459" s="640"/>
    </row>
    <row r="1460" spans="2:15" ht="13.5" x14ac:dyDescent="0.4">
      <c r="B1460" s="641">
        <f t="shared" si="22"/>
        <v>1456</v>
      </c>
      <c r="C1460" s="894"/>
      <c r="D1460" s="788"/>
      <c r="E1460" s="661"/>
      <c r="F1460" s="660"/>
      <c r="G1460" s="830"/>
      <c r="H1460" s="690" t="s">
        <v>3323</v>
      </c>
      <c r="I1460" s="664"/>
      <c r="J1460" s="665" t="s">
        <v>560</v>
      </c>
      <c r="K1460" s="682"/>
      <c r="L1460" s="712" t="s">
        <v>3065</v>
      </c>
      <c r="M1460" s="683"/>
      <c r="O1460" s="640"/>
    </row>
    <row r="1461" spans="2:15" ht="13.5" x14ac:dyDescent="0.4">
      <c r="B1461" s="641">
        <f t="shared" si="22"/>
        <v>1457</v>
      </c>
      <c r="C1461" s="894"/>
      <c r="D1461" s="788"/>
      <c r="E1461" s="661"/>
      <c r="F1461" s="660"/>
      <c r="G1461" s="830"/>
      <c r="H1461" s="690" t="s">
        <v>3347</v>
      </c>
      <c r="I1461" s="664"/>
      <c r="J1461" s="665" t="s">
        <v>560</v>
      </c>
      <c r="K1461" s="758"/>
      <c r="L1461" s="712" t="s">
        <v>3065</v>
      </c>
      <c r="M1461" s="2250"/>
      <c r="O1461" s="640"/>
    </row>
    <row r="1462" spans="2:15" ht="13.5" x14ac:dyDescent="0.4">
      <c r="B1462" s="641">
        <f t="shared" si="22"/>
        <v>1458</v>
      </c>
      <c r="C1462" s="894"/>
      <c r="D1462" s="2023"/>
      <c r="E1462" s="661"/>
      <c r="F1462" s="1931"/>
      <c r="G1462" s="830"/>
      <c r="H1462" s="690" t="s">
        <v>4306</v>
      </c>
      <c r="I1462" s="741"/>
      <c r="J1462" s="675" t="s">
        <v>560</v>
      </c>
      <c r="K1462" s="755"/>
      <c r="L1462" s="685" t="s">
        <v>3065</v>
      </c>
      <c r="M1462" s="665" t="s">
        <v>446</v>
      </c>
      <c r="O1462" s="640"/>
    </row>
    <row r="1463" spans="2:15" ht="13.5" x14ac:dyDescent="0.4">
      <c r="B1463" s="641">
        <f t="shared" si="22"/>
        <v>1459</v>
      </c>
      <c r="C1463" s="894"/>
      <c r="D1463" s="788"/>
      <c r="E1463" s="661"/>
      <c r="F1463" s="677" t="s">
        <v>4309</v>
      </c>
      <c r="G1463" s="984"/>
      <c r="H1463" s="985" t="s">
        <v>3415</v>
      </c>
      <c r="I1463" s="655"/>
      <c r="J1463" s="656" t="s">
        <v>757</v>
      </c>
      <c r="K1463" s="975" t="s">
        <v>758</v>
      </c>
      <c r="L1463" s="658" t="s">
        <v>421</v>
      </c>
      <c r="M1463" s="659"/>
      <c r="O1463" s="640"/>
    </row>
    <row r="1464" spans="2:15" ht="13.5" x14ac:dyDescent="0.4">
      <c r="B1464" s="641">
        <f t="shared" si="22"/>
        <v>1460</v>
      </c>
      <c r="C1464" s="894"/>
      <c r="D1464" s="788"/>
      <c r="E1464" s="661"/>
      <c r="F1464" s="660"/>
      <c r="G1464" s="830"/>
      <c r="H1464" s="690" t="s">
        <v>3413</v>
      </c>
      <c r="I1464" s="664"/>
      <c r="J1464" s="665" t="s">
        <v>4310</v>
      </c>
      <c r="K1464" s="682"/>
      <c r="L1464" s="712" t="s">
        <v>3216</v>
      </c>
      <c r="M1464" s="683"/>
      <c r="O1464" s="640"/>
    </row>
    <row r="1465" spans="2:15" ht="13.5" x14ac:dyDescent="0.4">
      <c r="B1465" s="641">
        <f t="shared" si="22"/>
        <v>1461</v>
      </c>
      <c r="C1465" s="894"/>
      <c r="D1465" s="788"/>
      <c r="E1465" s="661"/>
      <c r="F1465" s="660"/>
      <c r="G1465" s="830"/>
      <c r="H1465" s="715" t="s">
        <v>4088</v>
      </c>
      <c r="I1465" s="741"/>
      <c r="J1465" s="665" t="s">
        <v>735</v>
      </c>
      <c r="K1465" s="682" t="s">
        <v>735</v>
      </c>
      <c r="L1465" s="712" t="s">
        <v>3065</v>
      </c>
      <c r="M1465" s="665"/>
      <c r="O1465" s="640"/>
    </row>
    <row r="1466" spans="2:15" ht="13.5" x14ac:dyDescent="0.4">
      <c r="B1466" s="641">
        <f t="shared" si="22"/>
        <v>1462</v>
      </c>
      <c r="C1466" s="894"/>
      <c r="D1466" s="788"/>
      <c r="E1466" s="661"/>
      <c r="F1466" s="660"/>
      <c r="G1466" s="830"/>
      <c r="H1466" s="715" t="s">
        <v>3321</v>
      </c>
      <c r="I1466" s="664"/>
      <c r="J1466" s="665" t="s">
        <v>4311</v>
      </c>
      <c r="K1466" s="753"/>
      <c r="L1466" s="712" t="s">
        <v>3857</v>
      </c>
      <c r="M1466" s="683"/>
      <c r="O1466" s="640"/>
    </row>
    <row r="1467" spans="2:15" ht="13.5" x14ac:dyDescent="0.4">
      <c r="B1467" s="641">
        <f t="shared" si="22"/>
        <v>1463</v>
      </c>
      <c r="C1467" s="991"/>
      <c r="D1467" s="788"/>
      <c r="E1467" s="773"/>
      <c r="F1467" s="650"/>
      <c r="G1467" s="830"/>
      <c r="H1467" s="751" t="s">
        <v>674</v>
      </c>
      <c r="I1467" s="2038" t="s">
        <v>759</v>
      </c>
      <c r="J1467" s="665" t="s">
        <v>2843</v>
      </c>
      <c r="K1467" s="682"/>
      <c r="L1467" s="712" t="s">
        <v>3065</v>
      </c>
      <c r="M1467" s="683"/>
      <c r="O1467" s="640"/>
    </row>
    <row r="1468" spans="2:15" ht="13.5" x14ac:dyDescent="0.4">
      <c r="B1468" s="641">
        <f t="shared" si="22"/>
        <v>1464</v>
      </c>
      <c r="C1468" s="991"/>
      <c r="D1468" s="788"/>
      <c r="E1468" s="773"/>
      <c r="F1468" s="650"/>
      <c r="G1468" s="830"/>
      <c r="H1468" s="766" t="s">
        <v>760</v>
      </c>
      <c r="I1468" s="2038" t="s">
        <v>761</v>
      </c>
      <c r="J1468" s="665" t="s">
        <v>2843</v>
      </c>
      <c r="K1468" s="682"/>
      <c r="L1468" s="712" t="s">
        <v>3065</v>
      </c>
      <c r="M1468" s="683"/>
      <c r="O1468" s="640"/>
    </row>
    <row r="1469" spans="2:15" ht="13.5" x14ac:dyDescent="0.4">
      <c r="B1469" s="641">
        <f t="shared" si="22"/>
        <v>1465</v>
      </c>
      <c r="C1469" s="991"/>
      <c r="D1469" s="788"/>
      <c r="E1469" s="661"/>
      <c r="F1469" s="650"/>
      <c r="G1469" s="830"/>
      <c r="H1469" s="752" t="s">
        <v>760</v>
      </c>
      <c r="I1469" s="2038" t="s">
        <v>762</v>
      </c>
      <c r="J1469" s="665" t="s">
        <v>2843</v>
      </c>
      <c r="K1469" s="682"/>
      <c r="L1469" s="712" t="s">
        <v>3065</v>
      </c>
      <c r="M1469" s="683"/>
      <c r="O1469" s="640"/>
    </row>
    <row r="1470" spans="2:15" ht="13.5" x14ac:dyDescent="0.4">
      <c r="B1470" s="641">
        <f t="shared" si="22"/>
        <v>1466</v>
      </c>
      <c r="C1470" s="894"/>
      <c r="D1470" s="788"/>
      <c r="E1470" s="661"/>
      <c r="F1470" s="660"/>
      <c r="G1470" s="830"/>
      <c r="H1470" s="690" t="s">
        <v>3423</v>
      </c>
      <c r="I1470" s="664"/>
      <c r="J1470" s="665" t="s">
        <v>560</v>
      </c>
      <c r="K1470" s="682"/>
      <c r="L1470" s="712" t="s">
        <v>3065</v>
      </c>
      <c r="M1470" s="683"/>
      <c r="O1470" s="640"/>
    </row>
    <row r="1471" spans="2:15" ht="13.5" x14ac:dyDescent="0.4">
      <c r="B1471" s="641">
        <f t="shared" si="22"/>
        <v>1467</v>
      </c>
      <c r="C1471" s="894"/>
      <c r="D1471" s="788"/>
      <c r="E1471" s="661"/>
      <c r="F1471" s="660"/>
      <c r="G1471" s="830"/>
      <c r="H1471" s="690" t="s">
        <v>3347</v>
      </c>
      <c r="I1471" s="664"/>
      <c r="J1471" s="665" t="s">
        <v>560</v>
      </c>
      <c r="K1471" s="758"/>
      <c r="L1471" s="712" t="s">
        <v>3065</v>
      </c>
      <c r="M1471" s="2250"/>
      <c r="O1471" s="640"/>
    </row>
    <row r="1472" spans="2:15" ht="13.5" x14ac:dyDescent="0.4">
      <c r="B1472" s="641">
        <f t="shared" si="22"/>
        <v>1468</v>
      </c>
      <c r="C1472" s="894"/>
      <c r="D1472" s="2023"/>
      <c r="E1472" s="661"/>
      <c r="F1472" s="1931"/>
      <c r="G1472" s="830"/>
      <c r="H1472" s="690" t="s">
        <v>4306</v>
      </c>
      <c r="I1472" s="741"/>
      <c r="J1472" s="675" t="s">
        <v>560</v>
      </c>
      <c r="K1472" s="755"/>
      <c r="L1472" s="685" t="s">
        <v>3065</v>
      </c>
      <c r="M1472" s="665" t="s">
        <v>446</v>
      </c>
      <c r="O1472" s="640"/>
    </row>
    <row r="1473" spans="2:15" ht="13.5" x14ac:dyDescent="0.4">
      <c r="B1473" s="641">
        <f t="shared" si="22"/>
        <v>1469</v>
      </c>
      <c r="C1473" s="894"/>
      <c r="D1473" s="788"/>
      <c r="E1473" s="661"/>
      <c r="F1473" s="677" t="s">
        <v>2498</v>
      </c>
      <c r="G1473" s="984"/>
      <c r="H1473" s="985" t="s">
        <v>3415</v>
      </c>
      <c r="I1473" s="655"/>
      <c r="J1473" s="656" t="s">
        <v>757</v>
      </c>
      <c r="K1473" s="975" t="s">
        <v>758</v>
      </c>
      <c r="L1473" s="658" t="s">
        <v>421</v>
      </c>
      <c r="M1473" s="659"/>
      <c r="O1473" s="640"/>
    </row>
    <row r="1474" spans="2:15" ht="13.5" x14ac:dyDescent="0.4">
      <c r="B1474" s="641">
        <f t="shared" si="22"/>
        <v>1470</v>
      </c>
      <c r="C1474" s="894"/>
      <c r="D1474" s="788"/>
      <c r="E1474" s="661"/>
      <c r="F1474" s="660"/>
      <c r="G1474" s="830"/>
      <c r="H1474" s="690" t="s">
        <v>3446</v>
      </c>
      <c r="I1474" s="664"/>
      <c r="J1474" s="665" t="s">
        <v>2843</v>
      </c>
      <c r="K1474" s="682"/>
      <c r="L1474" s="712" t="s">
        <v>3216</v>
      </c>
      <c r="M1474" s="683"/>
      <c r="O1474" s="640"/>
    </row>
    <row r="1475" spans="2:15" ht="13.5" x14ac:dyDescent="0.4">
      <c r="B1475" s="641">
        <f t="shared" si="22"/>
        <v>1471</v>
      </c>
      <c r="C1475" s="894"/>
      <c r="D1475" s="788"/>
      <c r="E1475" s="661"/>
      <c r="F1475" s="660"/>
      <c r="G1475" s="830"/>
      <c r="H1475" s="715" t="s">
        <v>3408</v>
      </c>
      <c r="I1475" s="741"/>
      <c r="J1475" s="665" t="s">
        <v>735</v>
      </c>
      <c r="K1475" s="682" t="s">
        <v>735</v>
      </c>
      <c r="L1475" s="712" t="s">
        <v>3065</v>
      </c>
      <c r="M1475" s="665"/>
      <c r="O1475" s="640"/>
    </row>
    <row r="1476" spans="2:15" ht="13.5" x14ac:dyDescent="0.4">
      <c r="B1476" s="641">
        <f t="shared" si="22"/>
        <v>1472</v>
      </c>
      <c r="C1476" s="894"/>
      <c r="D1476" s="788"/>
      <c r="E1476" s="661"/>
      <c r="F1476" s="660"/>
      <c r="G1476" s="830"/>
      <c r="H1476" s="715" t="s">
        <v>3321</v>
      </c>
      <c r="I1476" s="664"/>
      <c r="J1476" s="665" t="s">
        <v>2930</v>
      </c>
      <c r="K1476" s="753"/>
      <c r="L1476" s="712" t="s">
        <v>3857</v>
      </c>
      <c r="M1476" s="683"/>
      <c r="O1476" s="640"/>
    </row>
    <row r="1477" spans="2:15" ht="13.5" x14ac:dyDescent="0.4">
      <c r="B1477" s="641">
        <f t="shared" si="22"/>
        <v>1473</v>
      </c>
      <c r="C1477" s="991"/>
      <c r="D1477" s="788"/>
      <c r="E1477" s="773"/>
      <c r="F1477" s="650"/>
      <c r="G1477" s="830"/>
      <c r="H1477" s="751" t="s">
        <v>674</v>
      </c>
      <c r="I1477" s="2038" t="s">
        <v>759</v>
      </c>
      <c r="J1477" s="665" t="s">
        <v>2843</v>
      </c>
      <c r="K1477" s="682"/>
      <c r="L1477" s="712" t="s">
        <v>3065</v>
      </c>
      <c r="M1477" s="683"/>
      <c r="O1477" s="640"/>
    </row>
    <row r="1478" spans="2:15" ht="13.5" x14ac:dyDescent="0.4">
      <c r="B1478" s="641">
        <f t="shared" si="22"/>
        <v>1474</v>
      </c>
      <c r="C1478" s="991"/>
      <c r="D1478" s="788"/>
      <c r="E1478" s="773"/>
      <c r="F1478" s="650"/>
      <c r="G1478" s="830"/>
      <c r="H1478" s="766" t="s">
        <v>760</v>
      </c>
      <c r="I1478" s="2038" t="s">
        <v>761</v>
      </c>
      <c r="J1478" s="665" t="s">
        <v>2843</v>
      </c>
      <c r="K1478" s="682"/>
      <c r="L1478" s="712" t="s">
        <v>3065</v>
      </c>
      <c r="M1478" s="683"/>
      <c r="O1478" s="640"/>
    </row>
    <row r="1479" spans="2:15" ht="13.5" x14ac:dyDescent="0.4">
      <c r="B1479" s="641">
        <f t="shared" ref="B1479:B1542" si="23">B1478+1</f>
        <v>1475</v>
      </c>
      <c r="C1479" s="991"/>
      <c r="D1479" s="788"/>
      <c r="E1479" s="661"/>
      <c r="F1479" s="650"/>
      <c r="G1479" s="830"/>
      <c r="H1479" s="752" t="s">
        <v>760</v>
      </c>
      <c r="I1479" s="2038" t="s">
        <v>762</v>
      </c>
      <c r="J1479" s="665" t="s">
        <v>2843</v>
      </c>
      <c r="K1479" s="682"/>
      <c r="L1479" s="712" t="s">
        <v>3065</v>
      </c>
      <c r="M1479" s="683"/>
      <c r="O1479" s="640"/>
    </row>
    <row r="1480" spans="2:15" ht="13.5" x14ac:dyDescent="0.4">
      <c r="B1480" s="641">
        <f t="shared" si="23"/>
        <v>1476</v>
      </c>
      <c r="C1480" s="894"/>
      <c r="D1480" s="788"/>
      <c r="E1480" s="661"/>
      <c r="F1480" s="660"/>
      <c r="G1480" s="830"/>
      <c r="H1480" s="690" t="s">
        <v>3423</v>
      </c>
      <c r="I1480" s="664"/>
      <c r="J1480" s="665" t="s">
        <v>560</v>
      </c>
      <c r="K1480" s="682"/>
      <c r="L1480" s="712" t="s">
        <v>3065</v>
      </c>
      <c r="M1480" s="683"/>
      <c r="O1480" s="640"/>
    </row>
    <row r="1481" spans="2:15" ht="13.5" x14ac:dyDescent="0.4">
      <c r="B1481" s="641">
        <f t="shared" si="23"/>
        <v>1477</v>
      </c>
      <c r="C1481" s="894"/>
      <c r="D1481" s="788"/>
      <c r="E1481" s="661"/>
      <c r="F1481" s="660"/>
      <c r="G1481" s="830"/>
      <c r="H1481" s="690" t="s">
        <v>4312</v>
      </c>
      <c r="I1481" s="664"/>
      <c r="J1481" s="665" t="s">
        <v>560</v>
      </c>
      <c r="K1481" s="758"/>
      <c r="L1481" s="712" t="s">
        <v>3065</v>
      </c>
      <c r="M1481" s="2250"/>
      <c r="O1481" s="640"/>
    </row>
    <row r="1482" spans="2:15" ht="13.5" x14ac:dyDescent="0.4">
      <c r="B1482" s="641">
        <f t="shared" si="23"/>
        <v>1478</v>
      </c>
      <c r="C1482" s="894"/>
      <c r="D1482" s="2023"/>
      <c r="E1482" s="661"/>
      <c r="F1482" s="1931"/>
      <c r="G1482" s="830"/>
      <c r="H1482" s="690" t="s">
        <v>4306</v>
      </c>
      <c r="I1482" s="741"/>
      <c r="J1482" s="675" t="s">
        <v>560</v>
      </c>
      <c r="K1482" s="755"/>
      <c r="L1482" s="685" t="s">
        <v>3065</v>
      </c>
      <c r="M1482" s="665" t="s">
        <v>446</v>
      </c>
      <c r="O1482" s="640"/>
    </row>
    <row r="1483" spans="2:15" ht="13.5" x14ac:dyDescent="0.4">
      <c r="B1483" s="641">
        <f t="shared" si="23"/>
        <v>1479</v>
      </c>
      <c r="C1483" s="894"/>
      <c r="D1483" s="788"/>
      <c r="E1483" s="661"/>
      <c r="F1483" s="677" t="s">
        <v>4313</v>
      </c>
      <c r="G1483" s="984"/>
      <c r="H1483" s="985" t="s">
        <v>3415</v>
      </c>
      <c r="I1483" s="655"/>
      <c r="J1483" s="656" t="s">
        <v>757</v>
      </c>
      <c r="K1483" s="975" t="s">
        <v>758</v>
      </c>
      <c r="L1483" s="658" t="s">
        <v>421</v>
      </c>
      <c r="M1483" s="659"/>
      <c r="O1483" s="640"/>
    </row>
    <row r="1484" spans="2:15" ht="13.5" x14ac:dyDescent="0.4">
      <c r="B1484" s="641">
        <f t="shared" si="23"/>
        <v>1480</v>
      </c>
      <c r="C1484" s="894"/>
      <c r="D1484" s="788"/>
      <c r="E1484" s="661"/>
      <c r="F1484" s="660"/>
      <c r="G1484" s="830"/>
      <c r="H1484" s="690" t="s">
        <v>3413</v>
      </c>
      <c r="I1484" s="664"/>
      <c r="J1484" s="665" t="s">
        <v>2843</v>
      </c>
      <c r="K1484" s="682"/>
      <c r="L1484" s="712" t="s">
        <v>3065</v>
      </c>
      <c r="M1484" s="683"/>
      <c r="O1484" s="640"/>
    </row>
    <row r="1485" spans="2:15" ht="13.5" x14ac:dyDescent="0.4">
      <c r="B1485" s="641">
        <f t="shared" si="23"/>
        <v>1481</v>
      </c>
      <c r="C1485" s="894"/>
      <c r="D1485" s="788"/>
      <c r="E1485" s="661"/>
      <c r="F1485" s="660"/>
      <c r="G1485" s="830"/>
      <c r="H1485" s="715" t="s">
        <v>4088</v>
      </c>
      <c r="I1485" s="741"/>
      <c r="J1485" s="665" t="s">
        <v>735</v>
      </c>
      <c r="K1485" s="682" t="s">
        <v>735</v>
      </c>
      <c r="L1485" s="712" t="s">
        <v>3065</v>
      </c>
      <c r="M1485" s="665"/>
      <c r="O1485" s="640"/>
    </row>
    <row r="1486" spans="2:15" ht="13.5" x14ac:dyDescent="0.4">
      <c r="B1486" s="641">
        <f t="shared" si="23"/>
        <v>1482</v>
      </c>
      <c r="C1486" s="894"/>
      <c r="D1486" s="788"/>
      <c r="E1486" s="661"/>
      <c r="F1486" s="660"/>
      <c r="G1486" s="830"/>
      <c r="H1486" s="715" t="s">
        <v>3321</v>
      </c>
      <c r="I1486" s="664"/>
      <c r="J1486" s="665" t="s">
        <v>2930</v>
      </c>
      <c r="K1486" s="753"/>
      <c r="L1486" s="712" t="s">
        <v>3857</v>
      </c>
      <c r="M1486" s="683"/>
      <c r="O1486" s="640"/>
    </row>
    <row r="1487" spans="2:15" ht="13.5" x14ac:dyDescent="0.4">
      <c r="B1487" s="641">
        <f t="shared" si="23"/>
        <v>1483</v>
      </c>
      <c r="C1487" s="991"/>
      <c r="D1487" s="788"/>
      <c r="E1487" s="773"/>
      <c r="F1487" s="650"/>
      <c r="G1487" s="830"/>
      <c r="H1487" s="751" t="s">
        <v>674</v>
      </c>
      <c r="I1487" s="2038" t="s">
        <v>759</v>
      </c>
      <c r="J1487" s="665" t="s">
        <v>2802</v>
      </c>
      <c r="K1487" s="682"/>
      <c r="L1487" s="712" t="s">
        <v>3216</v>
      </c>
      <c r="M1487" s="683"/>
      <c r="O1487" s="640"/>
    </row>
    <row r="1488" spans="2:15" ht="13.5" x14ac:dyDescent="0.4">
      <c r="B1488" s="641">
        <f t="shared" si="23"/>
        <v>1484</v>
      </c>
      <c r="C1488" s="991"/>
      <c r="D1488" s="788"/>
      <c r="E1488" s="773"/>
      <c r="F1488" s="650"/>
      <c r="G1488" s="830"/>
      <c r="H1488" s="766" t="s">
        <v>760</v>
      </c>
      <c r="I1488" s="2038" t="s">
        <v>761</v>
      </c>
      <c r="J1488" s="665" t="s">
        <v>2802</v>
      </c>
      <c r="K1488" s="682"/>
      <c r="L1488" s="712" t="s">
        <v>3065</v>
      </c>
      <c r="M1488" s="683"/>
      <c r="O1488" s="640"/>
    </row>
    <row r="1489" spans="2:15" ht="13.5" x14ac:dyDescent="0.4">
      <c r="B1489" s="641">
        <f t="shared" si="23"/>
        <v>1485</v>
      </c>
      <c r="C1489" s="991"/>
      <c r="D1489" s="788"/>
      <c r="E1489" s="661"/>
      <c r="F1489" s="650"/>
      <c r="G1489" s="830"/>
      <c r="H1489" s="752" t="s">
        <v>760</v>
      </c>
      <c r="I1489" s="2038" t="s">
        <v>762</v>
      </c>
      <c r="J1489" s="665" t="s">
        <v>2802</v>
      </c>
      <c r="K1489" s="682"/>
      <c r="L1489" s="712" t="s">
        <v>3065</v>
      </c>
      <c r="M1489" s="683"/>
      <c r="O1489" s="640"/>
    </row>
    <row r="1490" spans="2:15" ht="13.5" x14ac:dyDescent="0.4">
      <c r="B1490" s="641">
        <f t="shared" si="23"/>
        <v>1486</v>
      </c>
      <c r="C1490" s="894"/>
      <c r="D1490" s="788"/>
      <c r="E1490" s="661"/>
      <c r="F1490" s="660"/>
      <c r="G1490" s="830"/>
      <c r="H1490" s="690" t="s">
        <v>3323</v>
      </c>
      <c r="I1490" s="664"/>
      <c r="J1490" s="665" t="s">
        <v>560</v>
      </c>
      <c r="K1490" s="682"/>
      <c r="L1490" s="712" t="s">
        <v>3216</v>
      </c>
      <c r="M1490" s="683"/>
      <c r="O1490" s="640"/>
    </row>
    <row r="1491" spans="2:15" ht="13.5" x14ac:dyDescent="0.4">
      <c r="B1491" s="641">
        <f t="shared" si="23"/>
        <v>1487</v>
      </c>
      <c r="C1491" s="894"/>
      <c r="D1491" s="788"/>
      <c r="E1491" s="661"/>
      <c r="F1491" s="660"/>
      <c r="G1491" s="830"/>
      <c r="H1491" s="690" t="s">
        <v>3347</v>
      </c>
      <c r="I1491" s="664"/>
      <c r="J1491" s="665" t="s">
        <v>560</v>
      </c>
      <c r="K1491" s="758"/>
      <c r="L1491" s="712" t="s">
        <v>3216</v>
      </c>
      <c r="M1491" s="2250"/>
      <c r="O1491" s="640"/>
    </row>
    <row r="1492" spans="2:15" ht="13.5" x14ac:dyDescent="0.4">
      <c r="B1492" s="641">
        <f t="shared" si="23"/>
        <v>1488</v>
      </c>
      <c r="C1492" s="894"/>
      <c r="D1492" s="2023"/>
      <c r="E1492" s="661"/>
      <c r="F1492" s="1931"/>
      <c r="G1492" s="830"/>
      <c r="H1492" s="690" t="s">
        <v>4306</v>
      </c>
      <c r="I1492" s="741"/>
      <c r="J1492" s="675" t="s">
        <v>560</v>
      </c>
      <c r="K1492" s="755"/>
      <c r="L1492" s="685" t="s">
        <v>3065</v>
      </c>
      <c r="M1492" s="665" t="s">
        <v>446</v>
      </c>
      <c r="O1492" s="640"/>
    </row>
    <row r="1493" spans="2:15" ht="13.5" x14ac:dyDescent="0.4">
      <c r="B1493" s="641">
        <f t="shared" si="23"/>
        <v>1489</v>
      </c>
      <c r="C1493" s="894"/>
      <c r="D1493" s="788"/>
      <c r="E1493" s="661"/>
      <c r="F1493" s="677" t="s">
        <v>4314</v>
      </c>
      <c r="G1493" s="984"/>
      <c r="H1493" s="985" t="s">
        <v>3415</v>
      </c>
      <c r="I1493" s="655"/>
      <c r="J1493" s="656" t="s">
        <v>757</v>
      </c>
      <c r="K1493" s="975" t="s">
        <v>758</v>
      </c>
      <c r="L1493" s="658" t="s">
        <v>421</v>
      </c>
      <c r="M1493" s="659"/>
      <c r="O1493" s="640"/>
    </row>
    <row r="1494" spans="2:15" ht="13.5" x14ac:dyDescent="0.4">
      <c r="B1494" s="641">
        <f t="shared" si="23"/>
        <v>1490</v>
      </c>
      <c r="C1494" s="894"/>
      <c r="D1494" s="788"/>
      <c r="E1494" s="661"/>
      <c r="F1494" s="660"/>
      <c r="G1494" s="830"/>
      <c r="H1494" s="690" t="s">
        <v>4308</v>
      </c>
      <c r="I1494" s="664"/>
      <c r="J1494" s="665" t="s">
        <v>2843</v>
      </c>
      <c r="K1494" s="682"/>
      <c r="L1494" s="712" t="s">
        <v>3065</v>
      </c>
      <c r="M1494" s="683"/>
      <c r="O1494" s="640"/>
    </row>
    <row r="1495" spans="2:15" ht="13.5" x14ac:dyDescent="0.4">
      <c r="B1495" s="641">
        <f t="shared" si="23"/>
        <v>1491</v>
      </c>
      <c r="C1495" s="894"/>
      <c r="D1495" s="788"/>
      <c r="E1495" s="661"/>
      <c r="F1495" s="660"/>
      <c r="G1495" s="830"/>
      <c r="H1495" s="715" t="s">
        <v>3408</v>
      </c>
      <c r="I1495" s="741"/>
      <c r="J1495" s="665" t="s">
        <v>735</v>
      </c>
      <c r="K1495" s="682" t="s">
        <v>735</v>
      </c>
      <c r="L1495" s="712" t="s">
        <v>3065</v>
      </c>
      <c r="M1495" s="665"/>
      <c r="O1495" s="640"/>
    </row>
    <row r="1496" spans="2:15" ht="13.5" x14ac:dyDescent="0.4">
      <c r="B1496" s="641">
        <f t="shared" si="23"/>
        <v>1492</v>
      </c>
      <c r="C1496" s="894"/>
      <c r="D1496" s="788"/>
      <c r="E1496" s="661"/>
      <c r="F1496" s="660"/>
      <c r="G1496" s="830"/>
      <c r="H1496" s="715" t="s">
        <v>4258</v>
      </c>
      <c r="I1496" s="664"/>
      <c r="J1496" s="665" t="s">
        <v>2930</v>
      </c>
      <c r="K1496" s="753"/>
      <c r="L1496" s="712" t="s">
        <v>4303</v>
      </c>
      <c r="M1496" s="683"/>
      <c r="O1496" s="640"/>
    </row>
    <row r="1497" spans="2:15" ht="13.5" x14ac:dyDescent="0.4">
      <c r="B1497" s="641">
        <f t="shared" si="23"/>
        <v>1493</v>
      </c>
      <c r="C1497" s="991"/>
      <c r="D1497" s="788"/>
      <c r="E1497" s="773"/>
      <c r="F1497" s="650"/>
      <c r="G1497" s="830"/>
      <c r="H1497" s="751" t="s">
        <v>674</v>
      </c>
      <c r="I1497" s="2038" t="s">
        <v>759</v>
      </c>
      <c r="J1497" s="665" t="s">
        <v>2843</v>
      </c>
      <c r="K1497" s="682"/>
      <c r="L1497" s="712" t="s">
        <v>3065</v>
      </c>
      <c r="M1497" s="683"/>
      <c r="O1497" s="640"/>
    </row>
    <row r="1498" spans="2:15" ht="13.5" x14ac:dyDescent="0.4">
      <c r="B1498" s="641">
        <f t="shared" si="23"/>
        <v>1494</v>
      </c>
      <c r="C1498" s="991"/>
      <c r="D1498" s="788"/>
      <c r="E1498" s="773"/>
      <c r="F1498" s="650"/>
      <c r="G1498" s="830"/>
      <c r="H1498" s="766" t="s">
        <v>760</v>
      </c>
      <c r="I1498" s="2038" t="s">
        <v>761</v>
      </c>
      <c r="J1498" s="665" t="s">
        <v>2843</v>
      </c>
      <c r="K1498" s="682"/>
      <c r="L1498" s="712" t="s">
        <v>3216</v>
      </c>
      <c r="M1498" s="683"/>
      <c r="O1498" s="640"/>
    </row>
    <row r="1499" spans="2:15" ht="13.5" x14ac:dyDescent="0.4">
      <c r="B1499" s="641">
        <f t="shared" si="23"/>
        <v>1495</v>
      </c>
      <c r="C1499" s="991"/>
      <c r="D1499" s="788"/>
      <c r="E1499" s="661"/>
      <c r="F1499" s="650"/>
      <c r="G1499" s="830"/>
      <c r="H1499" s="752" t="s">
        <v>760</v>
      </c>
      <c r="I1499" s="2038" t="s">
        <v>762</v>
      </c>
      <c r="J1499" s="665" t="s">
        <v>2843</v>
      </c>
      <c r="K1499" s="682"/>
      <c r="L1499" s="712" t="s">
        <v>3065</v>
      </c>
      <c r="M1499" s="683"/>
      <c r="O1499" s="640"/>
    </row>
    <row r="1500" spans="2:15" ht="13.5" x14ac:dyDescent="0.4">
      <c r="B1500" s="641">
        <f t="shared" si="23"/>
        <v>1496</v>
      </c>
      <c r="C1500" s="894"/>
      <c r="D1500" s="788"/>
      <c r="E1500" s="661"/>
      <c r="F1500" s="660"/>
      <c r="G1500" s="830"/>
      <c r="H1500" s="690" t="s">
        <v>3423</v>
      </c>
      <c r="I1500" s="664"/>
      <c r="J1500" s="665" t="s">
        <v>560</v>
      </c>
      <c r="K1500" s="682"/>
      <c r="L1500" s="712" t="s">
        <v>3065</v>
      </c>
      <c r="M1500" s="683"/>
      <c r="O1500" s="640"/>
    </row>
    <row r="1501" spans="2:15" ht="13.5" x14ac:dyDescent="0.4">
      <c r="B1501" s="641">
        <f t="shared" si="23"/>
        <v>1497</v>
      </c>
      <c r="C1501" s="894"/>
      <c r="D1501" s="788"/>
      <c r="E1501" s="661"/>
      <c r="F1501" s="660"/>
      <c r="G1501" s="830"/>
      <c r="H1501" s="690" t="s">
        <v>3347</v>
      </c>
      <c r="I1501" s="664"/>
      <c r="J1501" s="665" t="s">
        <v>560</v>
      </c>
      <c r="K1501" s="758"/>
      <c r="L1501" s="712" t="s">
        <v>3065</v>
      </c>
      <c r="M1501" s="2250"/>
      <c r="O1501" s="640"/>
    </row>
    <row r="1502" spans="2:15" ht="13.5" customHeight="1" x14ac:dyDescent="0.4">
      <c r="B1502" s="641">
        <f t="shared" si="23"/>
        <v>1498</v>
      </c>
      <c r="C1502" s="894"/>
      <c r="D1502" s="2023"/>
      <c r="E1502" s="661"/>
      <c r="F1502" s="1931"/>
      <c r="G1502" s="830"/>
      <c r="H1502" s="1012" t="s">
        <v>4306</v>
      </c>
      <c r="I1502" s="741"/>
      <c r="J1502" s="675" t="s">
        <v>560</v>
      </c>
      <c r="K1502" s="755"/>
      <c r="L1502" s="685" t="s">
        <v>3065</v>
      </c>
      <c r="M1502" s="665" t="s">
        <v>446</v>
      </c>
      <c r="O1502" s="640"/>
    </row>
    <row r="1503" spans="2:15" ht="13.5" x14ac:dyDescent="0.4">
      <c r="B1503" s="641">
        <f t="shared" si="23"/>
        <v>1499</v>
      </c>
      <c r="C1503" s="894"/>
      <c r="D1503" s="788"/>
      <c r="E1503" s="661"/>
      <c r="F1503" s="677" t="s">
        <v>4315</v>
      </c>
      <c r="G1503" s="984"/>
      <c r="H1503" s="985" t="s">
        <v>3415</v>
      </c>
      <c r="I1503" s="655"/>
      <c r="J1503" s="656" t="s">
        <v>757</v>
      </c>
      <c r="K1503" s="975" t="s">
        <v>758</v>
      </c>
      <c r="L1503" s="1013" t="s">
        <v>421</v>
      </c>
      <c r="M1503" s="659"/>
      <c r="O1503" s="640"/>
    </row>
    <row r="1504" spans="2:15" ht="13.5" x14ac:dyDescent="0.4">
      <c r="B1504" s="641">
        <f t="shared" si="23"/>
        <v>1500</v>
      </c>
      <c r="C1504" s="894"/>
      <c r="D1504" s="788"/>
      <c r="E1504" s="661"/>
      <c r="F1504" s="660"/>
      <c r="G1504" s="830"/>
      <c r="H1504" s="690" t="s">
        <v>3446</v>
      </c>
      <c r="I1504" s="664"/>
      <c r="J1504" s="665" t="s">
        <v>2843</v>
      </c>
      <c r="K1504" s="682"/>
      <c r="L1504" s="712" t="s">
        <v>3065</v>
      </c>
      <c r="M1504" s="683"/>
      <c r="O1504" s="640"/>
    </row>
    <row r="1505" spans="2:15" ht="13.5" x14ac:dyDescent="0.4">
      <c r="B1505" s="641">
        <f t="shared" si="23"/>
        <v>1501</v>
      </c>
      <c r="C1505" s="894"/>
      <c r="D1505" s="788"/>
      <c r="E1505" s="661"/>
      <c r="F1505" s="660"/>
      <c r="G1505" s="830"/>
      <c r="H1505" s="715" t="s">
        <v>4088</v>
      </c>
      <c r="I1505" s="741"/>
      <c r="J1505" s="665" t="s">
        <v>735</v>
      </c>
      <c r="K1505" s="682" t="s">
        <v>735</v>
      </c>
      <c r="L1505" s="712" t="s">
        <v>3065</v>
      </c>
      <c r="M1505" s="665"/>
      <c r="O1505" s="640"/>
    </row>
    <row r="1506" spans="2:15" ht="13.5" x14ac:dyDescent="0.4">
      <c r="B1506" s="641">
        <f t="shared" si="23"/>
        <v>1502</v>
      </c>
      <c r="C1506" s="894"/>
      <c r="D1506" s="788"/>
      <c r="E1506" s="661"/>
      <c r="F1506" s="660"/>
      <c r="G1506" s="830"/>
      <c r="H1506" s="715" t="s">
        <v>3321</v>
      </c>
      <c r="I1506" s="664"/>
      <c r="J1506" s="665" t="s">
        <v>4316</v>
      </c>
      <c r="K1506" s="753"/>
      <c r="L1506" s="806" t="s">
        <v>4303</v>
      </c>
      <c r="M1506" s="683"/>
      <c r="O1506" s="640"/>
    </row>
    <row r="1507" spans="2:15" ht="13.5" x14ac:dyDescent="0.4">
      <c r="B1507" s="641">
        <f t="shared" si="23"/>
        <v>1503</v>
      </c>
      <c r="C1507" s="991"/>
      <c r="D1507" s="788"/>
      <c r="E1507" s="773"/>
      <c r="F1507" s="650"/>
      <c r="G1507" s="830"/>
      <c r="H1507" s="751" t="s">
        <v>674</v>
      </c>
      <c r="I1507" s="2038" t="s">
        <v>759</v>
      </c>
      <c r="J1507" s="665" t="s">
        <v>2802</v>
      </c>
      <c r="K1507" s="682"/>
      <c r="L1507" s="712" t="s">
        <v>3065</v>
      </c>
      <c r="M1507" s="683"/>
      <c r="O1507" s="640"/>
    </row>
    <row r="1508" spans="2:15" ht="13.5" x14ac:dyDescent="0.4">
      <c r="B1508" s="641">
        <f t="shared" si="23"/>
        <v>1504</v>
      </c>
      <c r="C1508" s="991"/>
      <c r="D1508" s="788"/>
      <c r="E1508" s="773"/>
      <c r="F1508" s="650"/>
      <c r="G1508" s="830"/>
      <c r="H1508" s="766" t="s">
        <v>760</v>
      </c>
      <c r="I1508" s="2038" t="s">
        <v>761</v>
      </c>
      <c r="J1508" s="665" t="s">
        <v>2802</v>
      </c>
      <c r="K1508" s="682"/>
      <c r="L1508" s="712" t="s">
        <v>3065</v>
      </c>
      <c r="M1508" s="683"/>
      <c r="O1508" s="640"/>
    </row>
    <row r="1509" spans="2:15" ht="13.5" x14ac:dyDescent="0.4">
      <c r="B1509" s="641">
        <f t="shared" si="23"/>
        <v>1505</v>
      </c>
      <c r="C1509" s="991"/>
      <c r="D1509" s="788"/>
      <c r="E1509" s="661"/>
      <c r="F1509" s="650"/>
      <c r="G1509" s="830"/>
      <c r="H1509" s="752" t="s">
        <v>760</v>
      </c>
      <c r="I1509" s="2038" t="s">
        <v>762</v>
      </c>
      <c r="J1509" s="665" t="s">
        <v>2802</v>
      </c>
      <c r="K1509" s="682"/>
      <c r="L1509" s="712" t="s">
        <v>3065</v>
      </c>
      <c r="M1509" s="683"/>
      <c r="O1509" s="640"/>
    </row>
    <row r="1510" spans="2:15" ht="13.5" x14ac:dyDescent="0.4">
      <c r="B1510" s="641">
        <f t="shared" si="23"/>
        <v>1506</v>
      </c>
      <c r="C1510" s="894"/>
      <c r="D1510" s="788"/>
      <c r="E1510" s="661"/>
      <c r="F1510" s="660"/>
      <c r="G1510" s="830"/>
      <c r="H1510" s="690" t="s">
        <v>4317</v>
      </c>
      <c r="I1510" s="664"/>
      <c r="J1510" s="665" t="s">
        <v>560</v>
      </c>
      <c r="K1510" s="682"/>
      <c r="L1510" s="712" t="s">
        <v>3065</v>
      </c>
      <c r="M1510" s="683"/>
      <c r="O1510" s="640"/>
    </row>
    <row r="1511" spans="2:15" ht="13.5" x14ac:dyDescent="0.4">
      <c r="B1511" s="641">
        <f t="shared" si="23"/>
        <v>1507</v>
      </c>
      <c r="C1511" s="894"/>
      <c r="D1511" s="788"/>
      <c r="E1511" s="661"/>
      <c r="F1511" s="660"/>
      <c r="G1511" s="830"/>
      <c r="H1511" s="690" t="s">
        <v>3347</v>
      </c>
      <c r="I1511" s="664"/>
      <c r="J1511" s="665" t="s">
        <v>560</v>
      </c>
      <c r="K1511" s="758"/>
      <c r="L1511" s="712" t="s">
        <v>3065</v>
      </c>
      <c r="M1511" s="2250"/>
      <c r="O1511" s="640"/>
    </row>
    <row r="1512" spans="2:15" ht="13.5" x14ac:dyDescent="0.4">
      <c r="B1512" s="641">
        <f t="shared" si="23"/>
        <v>1508</v>
      </c>
      <c r="C1512" s="894"/>
      <c r="D1512" s="2023"/>
      <c r="E1512" s="661"/>
      <c r="F1512" s="1931"/>
      <c r="G1512" s="830"/>
      <c r="H1512" s="690" t="s">
        <v>4306</v>
      </c>
      <c r="I1512" s="741"/>
      <c r="J1512" s="675" t="s">
        <v>560</v>
      </c>
      <c r="K1512" s="755"/>
      <c r="L1512" s="685" t="s">
        <v>4176</v>
      </c>
      <c r="M1512" s="665" t="s">
        <v>446</v>
      </c>
      <c r="O1512" s="640"/>
    </row>
    <row r="1513" spans="2:15" ht="13.5" x14ac:dyDescent="0.4">
      <c r="B1513" s="641">
        <f t="shared" si="23"/>
        <v>1509</v>
      </c>
      <c r="C1513" s="894"/>
      <c r="D1513" s="788"/>
      <c r="E1513" s="661"/>
      <c r="F1513" s="677" t="s">
        <v>4318</v>
      </c>
      <c r="G1513" s="984"/>
      <c r="H1513" s="985" t="s">
        <v>3415</v>
      </c>
      <c r="I1513" s="655"/>
      <c r="J1513" s="656" t="s">
        <v>757</v>
      </c>
      <c r="K1513" s="975" t="s">
        <v>758</v>
      </c>
      <c r="L1513" s="658" t="s">
        <v>421</v>
      </c>
      <c r="M1513" s="659"/>
      <c r="O1513" s="640"/>
    </row>
    <row r="1514" spans="2:15" ht="13.5" x14ac:dyDescent="0.4">
      <c r="B1514" s="641">
        <f t="shared" si="23"/>
        <v>1510</v>
      </c>
      <c r="C1514" s="894"/>
      <c r="D1514" s="788"/>
      <c r="E1514" s="661"/>
      <c r="F1514" s="660"/>
      <c r="G1514" s="830"/>
      <c r="H1514" s="690" t="s">
        <v>3446</v>
      </c>
      <c r="I1514" s="664"/>
      <c r="J1514" s="665" t="s">
        <v>2843</v>
      </c>
      <c r="K1514" s="682"/>
      <c r="L1514" s="712" t="s">
        <v>3216</v>
      </c>
      <c r="M1514" s="683"/>
      <c r="O1514" s="640"/>
    </row>
    <row r="1515" spans="2:15" ht="13.5" x14ac:dyDescent="0.4">
      <c r="B1515" s="641">
        <f t="shared" si="23"/>
        <v>1511</v>
      </c>
      <c r="C1515" s="894"/>
      <c r="D1515" s="788"/>
      <c r="E1515" s="661"/>
      <c r="F1515" s="660"/>
      <c r="G1515" s="830"/>
      <c r="H1515" s="715" t="s">
        <v>3408</v>
      </c>
      <c r="I1515" s="741"/>
      <c r="J1515" s="665" t="s">
        <v>735</v>
      </c>
      <c r="K1515" s="682" t="s">
        <v>735</v>
      </c>
      <c r="L1515" s="712" t="s">
        <v>3216</v>
      </c>
      <c r="M1515" s="665"/>
      <c r="O1515" s="640"/>
    </row>
    <row r="1516" spans="2:15" ht="13.5" x14ac:dyDescent="0.4">
      <c r="B1516" s="641">
        <f t="shared" si="23"/>
        <v>1512</v>
      </c>
      <c r="C1516" s="894"/>
      <c r="D1516" s="788"/>
      <c r="E1516" s="661"/>
      <c r="F1516" s="660"/>
      <c r="G1516" s="830"/>
      <c r="H1516" s="715" t="s">
        <v>3321</v>
      </c>
      <c r="I1516" s="664"/>
      <c r="J1516" s="665" t="s">
        <v>4316</v>
      </c>
      <c r="K1516" s="753"/>
      <c r="L1516" s="712" t="s">
        <v>3857</v>
      </c>
      <c r="M1516" s="683"/>
      <c r="O1516" s="640"/>
    </row>
    <row r="1517" spans="2:15" ht="13.5" x14ac:dyDescent="0.4">
      <c r="B1517" s="641">
        <f t="shared" si="23"/>
        <v>1513</v>
      </c>
      <c r="C1517" s="991"/>
      <c r="D1517" s="788"/>
      <c r="E1517" s="773"/>
      <c r="F1517" s="650"/>
      <c r="G1517" s="830"/>
      <c r="H1517" s="751" t="s">
        <v>674</v>
      </c>
      <c r="I1517" s="2038" t="s">
        <v>759</v>
      </c>
      <c r="J1517" s="665" t="s">
        <v>2843</v>
      </c>
      <c r="K1517" s="682"/>
      <c r="L1517" s="712" t="s">
        <v>3065</v>
      </c>
      <c r="M1517" s="683"/>
      <c r="O1517" s="640"/>
    </row>
    <row r="1518" spans="2:15" ht="13.5" x14ac:dyDescent="0.4">
      <c r="B1518" s="641">
        <f t="shared" si="23"/>
        <v>1514</v>
      </c>
      <c r="C1518" s="991"/>
      <c r="D1518" s="788"/>
      <c r="E1518" s="773"/>
      <c r="F1518" s="650"/>
      <c r="G1518" s="830"/>
      <c r="H1518" s="766" t="s">
        <v>760</v>
      </c>
      <c r="I1518" s="2038" t="s">
        <v>761</v>
      </c>
      <c r="J1518" s="665" t="s">
        <v>4310</v>
      </c>
      <c r="K1518" s="682"/>
      <c r="L1518" s="712" t="s">
        <v>3065</v>
      </c>
      <c r="M1518" s="683"/>
      <c r="O1518" s="640"/>
    </row>
    <row r="1519" spans="2:15" ht="13.5" x14ac:dyDescent="0.4">
      <c r="B1519" s="641">
        <f t="shared" si="23"/>
        <v>1515</v>
      </c>
      <c r="C1519" s="991"/>
      <c r="D1519" s="788"/>
      <c r="E1519" s="661"/>
      <c r="F1519" s="650"/>
      <c r="G1519" s="830"/>
      <c r="H1519" s="752" t="s">
        <v>760</v>
      </c>
      <c r="I1519" s="2038" t="s">
        <v>762</v>
      </c>
      <c r="J1519" s="665" t="s">
        <v>2843</v>
      </c>
      <c r="K1519" s="682"/>
      <c r="L1519" s="712" t="s">
        <v>3065</v>
      </c>
      <c r="M1519" s="683"/>
      <c r="O1519" s="640"/>
    </row>
    <row r="1520" spans="2:15" ht="13.5" x14ac:dyDescent="0.4">
      <c r="B1520" s="641">
        <f t="shared" si="23"/>
        <v>1516</v>
      </c>
      <c r="C1520" s="894"/>
      <c r="D1520" s="788"/>
      <c r="E1520" s="661"/>
      <c r="F1520" s="660"/>
      <c r="G1520" s="830"/>
      <c r="H1520" s="690" t="s">
        <v>3323</v>
      </c>
      <c r="I1520" s="664"/>
      <c r="J1520" s="665" t="s">
        <v>560</v>
      </c>
      <c r="K1520" s="682"/>
      <c r="L1520" s="712" t="s">
        <v>3065</v>
      </c>
      <c r="M1520" s="683"/>
      <c r="O1520" s="640"/>
    </row>
    <row r="1521" spans="2:15" ht="13.5" x14ac:dyDescent="0.4">
      <c r="B1521" s="641">
        <f t="shared" si="23"/>
        <v>1517</v>
      </c>
      <c r="C1521" s="894"/>
      <c r="D1521" s="788"/>
      <c r="E1521" s="661"/>
      <c r="F1521" s="660"/>
      <c r="G1521" s="830"/>
      <c r="H1521" s="690" t="s">
        <v>3347</v>
      </c>
      <c r="I1521" s="664"/>
      <c r="J1521" s="665" t="s">
        <v>560</v>
      </c>
      <c r="K1521" s="758"/>
      <c r="L1521" s="712" t="s">
        <v>3065</v>
      </c>
      <c r="M1521" s="2250"/>
      <c r="O1521" s="640"/>
    </row>
    <row r="1522" spans="2:15" ht="13.5" customHeight="1" x14ac:dyDescent="0.4">
      <c r="B1522" s="641">
        <f t="shared" si="23"/>
        <v>1518</v>
      </c>
      <c r="C1522" s="894"/>
      <c r="D1522" s="2023"/>
      <c r="E1522" s="661"/>
      <c r="F1522" s="1931"/>
      <c r="G1522" s="830"/>
      <c r="H1522" s="1012" t="s">
        <v>4319</v>
      </c>
      <c r="I1522" s="741"/>
      <c r="J1522" s="675" t="s">
        <v>560</v>
      </c>
      <c r="K1522" s="755"/>
      <c r="L1522" s="685" t="s">
        <v>3065</v>
      </c>
      <c r="M1522" s="665" t="s">
        <v>446</v>
      </c>
      <c r="O1522" s="640"/>
    </row>
    <row r="1523" spans="2:15" ht="13.5" x14ac:dyDescent="0.4">
      <c r="B1523" s="641">
        <f t="shared" si="23"/>
        <v>1519</v>
      </c>
      <c r="C1523" s="894"/>
      <c r="D1523" s="788"/>
      <c r="E1523" s="661"/>
      <c r="F1523" s="677" t="s">
        <v>4320</v>
      </c>
      <c r="G1523" s="984"/>
      <c r="H1523" s="985" t="s">
        <v>3415</v>
      </c>
      <c r="I1523" s="655"/>
      <c r="J1523" s="656" t="s">
        <v>757</v>
      </c>
      <c r="K1523" s="975" t="s">
        <v>758</v>
      </c>
      <c r="L1523" s="658" t="s">
        <v>421</v>
      </c>
      <c r="M1523" s="659"/>
      <c r="O1523" s="640"/>
    </row>
    <row r="1524" spans="2:15" ht="13.5" x14ac:dyDescent="0.4">
      <c r="B1524" s="641">
        <f t="shared" si="23"/>
        <v>1520</v>
      </c>
      <c r="C1524" s="894"/>
      <c r="D1524" s="788"/>
      <c r="E1524" s="661"/>
      <c r="F1524" s="660"/>
      <c r="G1524" s="830"/>
      <c r="H1524" s="690" t="s">
        <v>3446</v>
      </c>
      <c r="I1524" s="664"/>
      <c r="J1524" s="665" t="s">
        <v>2802</v>
      </c>
      <c r="K1524" s="682"/>
      <c r="L1524" s="712" t="s">
        <v>3065</v>
      </c>
      <c r="M1524" s="683"/>
      <c r="O1524" s="640"/>
    </row>
    <row r="1525" spans="2:15" ht="13.5" x14ac:dyDescent="0.4">
      <c r="B1525" s="641">
        <f t="shared" si="23"/>
        <v>1521</v>
      </c>
      <c r="C1525" s="894"/>
      <c r="D1525" s="788"/>
      <c r="E1525" s="661"/>
      <c r="F1525" s="660"/>
      <c r="G1525" s="830"/>
      <c r="H1525" s="715" t="s">
        <v>4088</v>
      </c>
      <c r="I1525" s="741"/>
      <c r="J1525" s="665" t="s">
        <v>735</v>
      </c>
      <c r="K1525" s="682" t="s">
        <v>735</v>
      </c>
      <c r="L1525" s="712" t="s">
        <v>3065</v>
      </c>
      <c r="M1525" s="665"/>
      <c r="O1525" s="640"/>
    </row>
    <row r="1526" spans="2:15" ht="13.5" x14ac:dyDescent="0.4">
      <c r="B1526" s="641">
        <f t="shared" si="23"/>
        <v>1522</v>
      </c>
      <c r="C1526" s="894"/>
      <c r="D1526" s="788"/>
      <c r="E1526" s="661"/>
      <c r="F1526" s="660"/>
      <c r="G1526" s="830"/>
      <c r="H1526" s="715" t="s">
        <v>4258</v>
      </c>
      <c r="I1526" s="664"/>
      <c r="J1526" s="665" t="s">
        <v>2930</v>
      </c>
      <c r="K1526" s="753"/>
      <c r="L1526" s="712" t="s">
        <v>3857</v>
      </c>
      <c r="M1526" s="683"/>
      <c r="O1526" s="640"/>
    </row>
    <row r="1527" spans="2:15" ht="13.5" x14ac:dyDescent="0.4">
      <c r="B1527" s="641">
        <f t="shared" si="23"/>
        <v>1523</v>
      </c>
      <c r="C1527" s="991"/>
      <c r="D1527" s="788"/>
      <c r="E1527" s="773"/>
      <c r="F1527" s="650"/>
      <c r="G1527" s="830"/>
      <c r="H1527" s="751" t="s">
        <v>674</v>
      </c>
      <c r="I1527" s="2038" t="s">
        <v>759</v>
      </c>
      <c r="J1527" s="665" t="s">
        <v>2802</v>
      </c>
      <c r="K1527" s="682"/>
      <c r="L1527" s="712" t="s">
        <v>3065</v>
      </c>
      <c r="M1527" s="683"/>
      <c r="O1527" s="640"/>
    </row>
    <row r="1528" spans="2:15" ht="13.5" x14ac:dyDescent="0.4">
      <c r="B1528" s="641">
        <f t="shared" si="23"/>
        <v>1524</v>
      </c>
      <c r="C1528" s="991"/>
      <c r="D1528" s="788"/>
      <c r="E1528" s="773"/>
      <c r="F1528" s="650"/>
      <c r="G1528" s="830"/>
      <c r="H1528" s="766" t="s">
        <v>760</v>
      </c>
      <c r="I1528" s="2038" t="s">
        <v>761</v>
      </c>
      <c r="J1528" s="665" t="s">
        <v>2802</v>
      </c>
      <c r="K1528" s="682"/>
      <c r="L1528" s="712" t="s">
        <v>3065</v>
      </c>
      <c r="M1528" s="683"/>
      <c r="O1528" s="640"/>
    </row>
    <row r="1529" spans="2:15" ht="13.5" x14ac:dyDescent="0.4">
      <c r="B1529" s="641">
        <f t="shared" si="23"/>
        <v>1525</v>
      </c>
      <c r="C1529" s="991"/>
      <c r="D1529" s="788"/>
      <c r="E1529" s="661"/>
      <c r="F1529" s="650"/>
      <c r="G1529" s="830"/>
      <c r="H1529" s="752" t="s">
        <v>760</v>
      </c>
      <c r="I1529" s="2038" t="s">
        <v>762</v>
      </c>
      <c r="J1529" s="665" t="s">
        <v>2843</v>
      </c>
      <c r="K1529" s="682"/>
      <c r="L1529" s="712" t="s">
        <v>3216</v>
      </c>
      <c r="M1529" s="683"/>
      <c r="O1529" s="640"/>
    </row>
    <row r="1530" spans="2:15" ht="13.5" x14ac:dyDescent="0.4">
      <c r="B1530" s="641">
        <f t="shared" si="23"/>
        <v>1526</v>
      </c>
      <c r="C1530" s="894"/>
      <c r="D1530" s="788"/>
      <c r="E1530" s="661"/>
      <c r="F1530" s="660"/>
      <c r="G1530" s="830"/>
      <c r="H1530" s="690" t="s">
        <v>3423</v>
      </c>
      <c r="I1530" s="664"/>
      <c r="J1530" s="665" t="s">
        <v>560</v>
      </c>
      <c r="K1530" s="682"/>
      <c r="L1530" s="712" t="s">
        <v>3065</v>
      </c>
      <c r="M1530" s="683"/>
      <c r="O1530" s="640"/>
    </row>
    <row r="1531" spans="2:15" ht="13.5" x14ac:dyDescent="0.4">
      <c r="B1531" s="641">
        <f t="shared" si="23"/>
        <v>1527</v>
      </c>
      <c r="C1531" s="894"/>
      <c r="D1531" s="788"/>
      <c r="E1531" s="661"/>
      <c r="F1531" s="660"/>
      <c r="G1531" s="830"/>
      <c r="H1531" s="690" t="s">
        <v>3347</v>
      </c>
      <c r="I1531" s="664"/>
      <c r="J1531" s="665" t="s">
        <v>560</v>
      </c>
      <c r="K1531" s="758"/>
      <c r="L1531" s="712" t="s">
        <v>3065</v>
      </c>
      <c r="M1531" s="2250"/>
      <c r="O1531" s="640"/>
    </row>
    <row r="1532" spans="2:15" ht="13.5" customHeight="1" x14ac:dyDescent="0.4">
      <c r="B1532" s="641">
        <f t="shared" si="23"/>
        <v>1528</v>
      </c>
      <c r="C1532" s="894"/>
      <c r="D1532" s="2023"/>
      <c r="E1532" s="661"/>
      <c r="F1532" s="1931"/>
      <c r="G1532" s="830"/>
      <c r="H1532" s="1012" t="s">
        <v>4319</v>
      </c>
      <c r="I1532" s="741"/>
      <c r="J1532" s="675" t="s">
        <v>560</v>
      </c>
      <c r="K1532" s="755"/>
      <c r="L1532" s="685" t="s">
        <v>3065</v>
      </c>
      <c r="M1532" s="665" t="s">
        <v>446</v>
      </c>
      <c r="O1532" s="640"/>
    </row>
    <row r="1533" spans="2:15" ht="13.5" x14ac:dyDescent="0.4">
      <c r="B1533" s="641">
        <f t="shared" si="23"/>
        <v>1529</v>
      </c>
      <c r="C1533" s="894"/>
      <c r="D1533" s="788"/>
      <c r="E1533" s="661"/>
      <c r="F1533" s="677" t="s">
        <v>4321</v>
      </c>
      <c r="G1533" s="984"/>
      <c r="H1533" s="985" t="s">
        <v>3415</v>
      </c>
      <c r="I1533" s="655"/>
      <c r="J1533" s="656" t="s">
        <v>757</v>
      </c>
      <c r="K1533" s="975" t="s">
        <v>758</v>
      </c>
      <c r="L1533" s="658" t="s">
        <v>421</v>
      </c>
      <c r="M1533" s="659"/>
      <c r="O1533" s="640"/>
    </row>
    <row r="1534" spans="2:15" ht="13.5" x14ac:dyDescent="0.4">
      <c r="B1534" s="641">
        <f t="shared" si="23"/>
        <v>1530</v>
      </c>
      <c r="C1534" s="894"/>
      <c r="D1534" s="788"/>
      <c r="E1534" s="661"/>
      <c r="F1534" s="660"/>
      <c r="G1534" s="830"/>
      <c r="H1534" s="690" t="s">
        <v>3413</v>
      </c>
      <c r="I1534" s="664"/>
      <c r="J1534" s="665" t="s">
        <v>2843</v>
      </c>
      <c r="K1534" s="682"/>
      <c r="L1534" s="712" t="s">
        <v>3216</v>
      </c>
      <c r="M1534" s="683"/>
      <c r="O1534" s="640"/>
    </row>
    <row r="1535" spans="2:15" ht="27" customHeight="1" x14ac:dyDescent="0.4">
      <c r="B1535" s="641">
        <f t="shared" si="23"/>
        <v>1531</v>
      </c>
      <c r="C1535" s="894"/>
      <c r="D1535" s="788"/>
      <c r="E1535" s="661"/>
      <c r="F1535" s="660"/>
      <c r="G1535" s="830"/>
      <c r="H1535" s="715" t="s">
        <v>3408</v>
      </c>
      <c r="I1535" s="741"/>
      <c r="J1535" s="665" t="s">
        <v>735</v>
      </c>
      <c r="K1535" s="682" t="s">
        <v>735</v>
      </c>
      <c r="L1535" s="712" t="s">
        <v>3065</v>
      </c>
      <c r="M1535" s="665"/>
      <c r="O1535" s="640"/>
    </row>
    <row r="1536" spans="2:15" ht="13.5" x14ac:dyDescent="0.4">
      <c r="B1536" s="641">
        <f t="shared" si="23"/>
        <v>1532</v>
      </c>
      <c r="C1536" s="894"/>
      <c r="D1536" s="788"/>
      <c r="E1536" s="661"/>
      <c r="F1536" s="660"/>
      <c r="G1536" s="830"/>
      <c r="H1536" s="715" t="s">
        <v>3321</v>
      </c>
      <c r="I1536" s="664"/>
      <c r="J1536" s="665" t="s">
        <v>2937</v>
      </c>
      <c r="K1536" s="753"/>
      <c r="L1536" s="712" t="s">
        <v>3857</v>
      </c>
      <c r="M1536" s="683"/>
      <c r="O1536" s="640"/>
    </row>
    <row r="1537" spans="2:15" ht="13.5" x14ac:dyDescent="0.4">
      <c r="B1537" s="641">
        <f t="shared" si="23"/>
        <v>1533</v>
      </c>
      <c r="C1537" s="991"/>
      <c r="D1537" s="788"/>
      <c r="E1537" s="773"/>
      <c r="F1537" s="650"/>
      <c r="G1537" s="830"/>
      <c r="H1537" s="751" t="s">
        <v>674</v>
      </c>
      <c r="I1537" s="1012" t="s">
        <v>759</v>
      </c>
      <c r="J1537" s="665" t="s">
        <v>2843</v>
      </c>
      <c r="K1537" s="682"/>
      <c r="L1537" s="712" t="s">
        <v>3065</v>
      </c>
      <c r="M1537" s="683"/>
      <c r="O1537" s="640"/>
    </row>
    <row r="1538" spans="2:15" ht="13.5" x14ac:dyDescent="0.4">
      <c r="B1538" s="641">
        <f t="shared" si="23"/>
        <v>1534</v>
      </c>
      <c r="C1538" s="991"/>
      <c r="D1538" s="788"/>
      <c r="E1538" s="773"/>
      <c r="F1538" s="650"/>
      <c r="G1538" s="830"/>
      <c r="H1538" s="766" t="s">
        <v>760</v>
      </c>
      <c r="I1538" s="1012" t="s">
        <v>761</v>
      </c>
      <c r="J1538" s="665" t="s">
        <v>2843</v>
      </c>
      <c r="K1538" s="682"/>
      <c r="L1538" s="712" t="s">
        <v>3216</v>
      </c>
      <c r="M1538" s="683"/>
      <c r="O1538" s="640"/>
    </row>
    <row r="1539" spans="2:15" ht="13.5" x14ac:dyDescent="0.4">
      <c r="B1539" s="641">
        <f t="shared" si="23"/>
        <v>1535</v>
      </c>
      <c r="C1539" s="991"/>
      <c r="D1539" s="788"/>
      <c r="E1539" s="661"/>
      <c r="F1539" s="650"/>
      <c r="G1539" s="830"/>
      <c r="H1539" s="752" t="s">
        <v>760</v>
      </c>
      <c r="I1539" s="690" t="s">
        <v>762</v>
      </c>
      <c r="J1539" s="665" t="s">
        <v>2843</v>
      </c>
      <c r="K1539" s="682"/>
      <c r="L1539" s="712" t="s">
        <v>3065</v>
      </c>
      <c r="M1539" s="683"/>
      <c r="O1539" s="640"/>
    </row>
    <row r="1540" spans="2:15" ht="13.5" x14ac:dyDescent="0.4">
      <c r="B1540" s="641">
        <f t="shared" si="23"/>
        <v>1536</v>
      </c>
      <c r="C1540" s="894"/>
      <c r="D1540" s="788"/>
      <c r="E1540" s="661"/>
      <c r="F1540" s="660"/>
      <c r="G1540" s="830"/>
      <c r="H1540" s="690" t="s">
        <v>3423</v>
      </c>
      <c r="I1540" s="664"/>
      <c r="J1540" s="665" t="s">
        <v>560</v>
      </c>
      <c r="K1540" s="682"/>
      <c r="L1540" s="712" t="s">
        <v>3065</v>
      </c>
      <c r="M1540" s="683"/>
      <c r="O1540" s="640"/>
    </row>
    <row r="1541" spans="2:15" ht="13.5" x14ac:dyDescent="0.4">
      <c r="B1541" s="641">
        <f t="shared" si="23"/>
        <v>1537</v>
      </c>
      <c r="C1541" s="894"/>
      <c r="D1541" s="788"/>
      <c r="E1541" s="661"/>
      <c r="F1541" s="660"/>
      <c r="G1541" s="830"/>
      <c r="H1541" s="690" t="s">
        <v>3347</v>
      </c>
      <c r="I1541" s="664"/>
      <c r="J1541" s="665" t="s">
        <v>560</v>
      </c>
      <c r="K1541" s="758"/>
      <c r="L1541" s="712" t="s">
        <v>3065</v>
      </c>
      <c r="M1541" s="2250"/>
      <c r="O1541" s="640"/>
    </row>
    <row r="1542" spans="2:15" ht="13.5" customHeight="1" x14ac:dyDescent="0.4">
      <c r="B1542" s="641">
        <f t="shared" si="23"/>
        <v>1538</v>
      </c>
      <c r="C1542" s="894"/>
      <c r="D1542" s="2023"/>
      <c r="E1542" s="661"/>
      <c r="F1542" s="1931"/>
      <c r="G1542" s="830"/>
      <c r="H1542" s="1012" t="s">
        <v>4306</v>
      </c>
      <c r="I1542" s="741"/>
      <c r="J1542" s="675" t="s">
        <v>560</v>
      </c>
      <c r="K1542" s="755"/>
      <c r="L1542" s="685" t="s">
        <v>3216</v>
      </c>
      <c r="M1542" s="665" t="s">
        <v>446</v>
      </c>
      <c r="O1542" s="640"/>
    </row>
    <row r="1543" spans="2:15" ht="13.5" x14ac:dyDescent="0.4">
      <c r="B1543" s="641">
        <f t="shared" ref="B1543:B1606" si="24">B1542+1</f>
        <v>1539</v>
      </c>
      <c r="C1543" s="894"/>
      <c r="D1543" s="788"/>
      <c r="E1543" s="661"/>
      <c r="F1543" s="677" t="s">
        <v>4322</v>
      </c>
      <c r="G1543" s="984"/>
      <c r="H1543" s="985" t="s">
        <v>3415</v>
      </c>
      <c r="I1543" s="655"/>
      <c r="J1543" s="656" t="s">
        <v>757</v>
      </c>
      <c r="K1543" s="975" t="s">
        <v>758</v>
      </c>
      <c r="L1543" s="658" t="s">
        <v>421</v>
      </c>
      <c r="M1543" s="659"/>
      <c r="O1543" s="640"/>
    </row>
    <row r="1544" spans="2:15" ht="13.5" x14ac:dyDescent="0.4">
      <c r="B1544" s="641">
        <f t="shared" si="24"/>
        <v>1540</v>
      </c>
      <c r="C1544" s="894"/>
      <c r="D1544" s="788"/>
      <c r="E1544" s="661"/>
      <c r="F1544" s="660"/>
      <c r="G1544" s="830"/>
      <c r="H1544" s="690" t="s">
        <v>3413</v>
      </c>
      <c r="I1544" s="664"/>
      <c r="J1544" s="665" t="s">
        <v>2843</v>
      </c>
      <c r="K1544" s="682"/>
      <c r="L1544" s="712" t="s">
        <v>4176</v>
      </c>
      <c r="M1544" s="683"/>
      <c r="O1544" s="640"/>
    </row>
    <row r="1545" spans="2:15" ht="27" customHeight="1" x14ac:dyDescent="0.4">
      <c r="B1545" s="641">
        <f t="shared" si="24"/>
        <v>1541</v>
      </c>
      <c r="C1545" s="894"/>
      <c r="D1545" s="788"/>
      <c r="E1545" s="661"/>
      <c r="F1545" s="660"/>
      <c r="G1545" s="830"/>
      <c r="H1545" s="715" t="s">
        <v>3408</v>
      </c>
      <c r="I1545" s="741"/>
      <c r="J1545" s="665" t="s">
        <v>735</v>
      </c>
      <c r="K1545" s="682" t="s">
        <v>735</v>
      </c>
      <c r="L1545" s="712" t="s">
        <v>3065</v>
      </c>
      <c r="M1545" s="665"/>
      <c r="O1545" s="640"/>
    </row>
    <row r="1546" spans="2:15" ht="13.5" x14ac:dyDescent="0.4">
      <c r="B1546" s="641">
        <f t="shared" si="24"/>
        <v>1542</v>
      </c>
      <c r="C1546" s="894"/>
      <c r="D1546" s="788"/>
      <c r="E1546" s="661"/>
      <c r="F1546" s="660"/>
      <c r="G1546" s="830"/>
      <c r="H1546" s="715" t="s">
        <v>3321</v>
      </c>
      <c r="I1546" s="664"/>
      <c r="J1546" s="665" t="s">
        <v>4316</v>
      </c>
      <c r="K1546" s="753"/>
      <c r="L1546" s="712" t="s">
        <v>3857</v>
      </c>
      <c r="M1546" s="683"/>
      <c r="O1546" s="640"/>
    </row>
    <row r="1547" spans="2:15" ht="13.5" x14ac:dyDescent="0.4">
      <c r="B1547" s="641">
        <f t="shared" si="24"/>
        <v>1543</v>
      </c>
      <c r="C1547" s="991"/>
      <c r="D1547" s="788"/>
      <c r="E1547" s="773"/>
      <c r="F1547" s="650"/>
      <c r="G1547" s="830"/>
      <c r="H1547" s="751" t="s">
        <v>674</v>
      </c>
      <c r="I1547" s="1012" t="s">
        <v>759</v>
      </c>
      <c r="J1547" s="665" t="s">
        <v>2802</v>
      </c>
      <c r="K1547" s="682"/>
      <c r="L1547" s="712" t="s">
        <v>3065</v>
      </c>
      <c r="M1547" s="683"/>
      <c r="O1547" s="640"/>
    </row>
    <row r="1548" spans="2:15" ht="13.5" x14ac:dyDescent="0.4">
      <c r="B1548" s="641">
        <f t="shared" si="24"/>
        <v>1544</v>
      </c>
      <c r="C1548" s="991"/>
      <c r="D1548" s="788"/>
      <c r="E1548" s="773"/>
      <c r="F1548" s="650"/>
      <c r="G1548" s="830"/>
      <c r="H1548" s="766" t="s">
        <v>760</v>
      </c>
      <c r="I1548" s="1012" t="s">
        <v>761</v>
      </c>
      <c r="J1548" s="665" t="s">
        <v>2843</v>
      </c>
      <c r="K1548" s="682"/>
      <c r="L1548" s="712" t="s">
        <v>4176</v>
      </c>
      <c r="M1548" s="683"/>
      <c r="O1548" s="640"/>
    </row>
    <row r="1549" spans="2:15" ht="13.5" x14ac:dyDescent="0.4">
      <c r="B1549" s="641">
        <f t="shared" si="24"/>
        <v>1545</v>
      </c>
      <c r="C1549" s="991"/>
      <c r="D1549" s="788"/>
      <c r="E1549" s="661"/>
      <c r="F1549" s="650"/>
      <c r="G1549" s="830"/>
      <c r="H1549" s="752" t="s">
        <v>760</v>
      </c>
      <c r="I1549" s="1012" t="s">
        <v>762</v>
      </c>
      <c r="J1549" s="665" t="s">
        <v>4310</v>
      </c>
      <c r="K1549" s="682"/>
      <c r="L1549" s="712" t="s">
        <v>3216</v>
      </c>
      <c r="M1549" s="683"/>
      <c r="O1549" s="640"/>
    </row>
    <row r="1550" spans="2:15" ht="13.5" x14ac:dyDescent="0.4">
      <c r="B1550" s="641">
        <f t="shared" si="24"/>
        <v>1546</v>
      </c>
      <c r="C1550" s="894"/>
      <c r="D1550" s="788"/>
      <c r="E1550" s="661"/>
      <c r="F1550" s="660"/>
      <c r="G1550" s="830"/>
      <c r="H1550" s="690" t="s">
        <v>3423</v>
      </c>
      <c r="I1550" s="664"/>
      <c r="J1550" s="665" t="s">
        <v>560</v>
      </c>
      <c r="K1550" s="682"/>
      <c r="L1550" s="712" t="s">
        <v>3065</v>
      </c>
      <c r="M1550" s="683"/>
      <c r="O1550" s="640"/>
    </row>
    <row r="1551" spans="2:15" ht="13.5" x14ac:dyDescent="0.4">
      <c r="B1551" s="641">
        <f t="shared" si="24"/>
        <v>1547</v>
      </c>
      <c r="C1551" s="894"/>
      <c r="D1551" s="788"/>
      <c r="E1551" s="661"/>
      <c r="F1551" s="660"/>
      <c r="G1551" s="830"/>
      <c r="H1551" s="690" t="s">
        <v>3347</v>
      </c>
      <c r="I1551" s="664"/>
      <c r="J1551" s="665" t="s">
        <v>560</v>
      </c>
      <c r="K1551" s="758"/>
      <c r="L1551" s="712" t="s">
        <v>3216</v>
      </c>
      <c r="M1551" s="2250"/>
      <c r="O1551" s="640"/>
    </row>
    <row r="1552" spans="2:15" ht="13.5" customHeight="1" x14ac:dyDescent="0.4">
      <c r="B1552" s="641">
        <f t="shared" si="24"/>
        <v>1548</v>
      </c>
      <c r="C1552" s="894"/>
      <c r="D1552" s="2023"/>
      <c r="E1552" s="661"/>
      <c r="F1552" s="1931"/>
      <c r="G1552" s="830"/>
      <c r="H1552" s="1014" t="s">
        <v>4319</v>
      </c>
      <c r="I1552" s="756"/>
      <c r="J1552" s="692" t="s">
        <v>560</v>
      </c>
      <c r="K1552" s="1015"/>
      <c r="L1552" s="759" t="s">
        <v>3065</v>
      </c>
      <c r="M1552" s="692" t="s">
        <v>446</v>
      </c>
      <c r="O1552" s="640"/>
    </row>
    <row r="1553" spans="2:15" ht="13.5" customHeight="1" x14ac:dyDescent="0.4">
      <c r="B1553" s="641">
        <f t="shared" si="24"/>
        <v>1549</v>
      </c>
      <c r="C1553" s="894"/>
      <c r="D1553" s="2023"/>
      <c r="E1553" s="661"/>
      <c r="F1553" s="677" t="s">
        <v>4323</v>
      </c>
      <c r="G1553" s="984"/>
      <c r="H1553" s="1016" t="s">
        <v>733</v>
      </c>
      <c r="I1553" s="655"/>
      <c r="J1553" s="656" t="s">
        <v>560</v>
      </c>
      <c r="K1553" s="975"/>
      <c r="L1553" s="658" t="s">
        <v>4096</v>
      </c>
      <c r="M1553" s="1017"/>
      <c r="O1553" s="640"/>
    </row>
    <row r="1554" spans="2:15" ht="13.5" x14ac:dyDescent="0.4">
      <c r="B1554" s="641">
        <f t="shared" si="24"/>
        <v>1550</v>
      </c>
      <c r="C1554" s="894"/>
      <c r="D1554" s="788"/>
      <c r="E1554" s="661"/>
      <c r="F1554" s="660"/>
      <c r="G1554" s="830"/>
      <c r="H1554" s="715" t="s">
        <v>4193</v>
      </c>
      <c r="I1554" s="664"/>
      <c r="J1554" s="665" t="s">
        <v>757</v>
      </c>
      <c r="K1554" s="753" t="s">
        <v>758</v>
      </c>
      <c r="L1554" s="712" t="s">
        <v>421</v>
      </c>
      <c r="M1554" s="683"/>
      <c r="O1554" s="640"/>
    </row>
    <row r="1555" spans="2:15" ht="13.5" x14ac:dyDescent="0.4">
      <c r="B1555" s="641">
        <f t="shared" si="24"/>
        <v>1551</v>
      </c>
      <c r="C1555" s="894"/>
      <c r="D1555" s="788"/>
      <c r="E1555" s="661"/>
      <c r="F1555" s="2208"/>
      <c r="G1555" s="2209"/>
      <c r="H1555" s="690" t="s">
        <v>3446</v>
      </c>
      <c r="I1555" s="664"/>
      <c r="J1555" s="665" t="s">
        <v>560</v>
      </c>
      <c r="K1555" s="682"/>
      <c r="L1555" s="712" t="s">
        <v>3216</v>
      </c>
      <c r="M1555" s="683"/>
      <c r="O1555" s="640"/>
    </row>
    <row r="1556" spans="2:15" ht="13.5" x14ac:dyDescent="0.4">
      <c r="B1556" s="641">
        <f t="shared" si="24"/>
        <v>1552</v>
      </c>
      <c r="C1556" s="894"/>
      <c r="D1556" s="788"/>
      <c r="E1556" s="661"/>
      <c r="F1556" s="660"/>
      <c r="G1556" s="830"/>
      <c r="H1556" s="715" t="s">
        <v>4088</v>
      </c>
      <c r="I1556" s="741"/>
      <c r="J1556" s="665" t="s">
        <v>735</v>
      </c>
      <c r="K1556" s="682" t="s">
        <v>735</v>
      </c>
      <c r="L1556" s="712" t="s">
        <v>3065</v>
      </c>
      <c r="M1556" s="665"/>
      <c r="O1556" s="640"/>
    </row>
    <row r="1557" spans="2:15" ht="13.5" x14ac:dyDescent="0.4">
      <c r="B1557" s="641">
        <f t="shared" si="24"/>
        <v>1553</v>
      </c>
      <c r="C1557" s="894"/>
      <c r="D1557" s="788"/>
      <c r="E1557" s="661"/>
      <c r="F1557" s="660"/>
      <c r="G1557" s="830"/>
      <c r="H1557" s="715" t="s">
        <v>4324</v>
      </c>
      <c r="I1557" s="664"/>
      <c r="J1557" s="665" t="s">
        <v>738</v>
      </c>
      <c r="K1557" s="753"/>
      <c r="L1557" s="712" t="s">
        <v>3857</v>
      </c>
      <c r="M1557" s="683"/>
      <c r="O1557" s="640"/>
    </row>
    <row r="1558" spans="2:15" ht="13.5" x14ac:dyDescent="0.4">
      <c r="B1558" s="641">
        <f t="shared" si="24"/>
        <v>1554</v>
      </c>
      <c r="C1558" s="991"/>
      <c r="D1558" s="788"/>
      <c r="E1558" s="773"/>
      <c r="F1558" s="650"/>
      <c r="G1558" s="830"/>
      <c r="H1558" s="751" t="s">
        <v>674</v>
      </c>
      <c r="I1558" s="2038" t="s">
        <v>759</v>
      </c>
      <c r="J1558" s="665" t="s">
        <v>560</v>
      </c>
      <c r="K1558" s="682"/>
      <c r="L1558" s="712" t="s">
        <v>3065</v>
      </c>
      <c r="M1558" s="683"/>
      <c r="O1558" s="640"/>
    </row>
    <row r="1559" spans="2:15" ht="13.5" x14ac:dyDescent="0.4">
      <c r="B1559" s="641">
        <f t="shared" si="24"/>
        <v>1555</v>
      </c>
      <c r="C1559" s="991"/>
      <c r="D1559" s="788"/>
      <c r="E1559" s="773"/>
      <c r="F1559" s="650"/>
      <c r="G1559" s="830"/>
      <c r="H1559" s="766" t="s">
        <v>760</v>
      </c>
      <c r="I1559" s="2038" t="s">
        <v>761</v>
      </c>
      <c r="J1559" s="665" t="s">
        <v>560</v>
      </c>
      <c r="K1559" s="682"/>
      <c r="L1559" s="712" t="s">
        <v>3216</v>
      </c>
      <c r="M1559" s="683"/>
      <c r="O1559" s="640"/>
    </row>
    <row r="1560" spans="2:15" ht="13.5" x14ac:dyDescent="0.4">
      <c r="B1560" s="641">
        <f t="shared" si="24"/>
        <v>1556</v>
      </c>
      <c r="C1560" s="991"/>
      <c r="D1560" s="788"/>
      <c r="E1560" s="661"/>
      <c r="F1560" s="650"/>
      <c r="G1560" s="830"/>
      <c r="H1560" s="752" t="s">
        <v>760</v>
      </c>
      <c r="I1560" s="2038" t="s">
        <v>762</v>
      </c>
      <c r="J1560" s="665" t="s">
        <v>560</v>
      </c>
      <c r="K1560" s="682"/>
      <c r="L1560" s="712" t="s">
        <v>4176</v>
      </c>
      <c r="M1560" s="683"/>
      <c r="O1560" s="640"/>
    </row>
    <row r="1561" spans="2:15" ht="13.5" x14ac:dyDescent="0.4">
      <c r="B1561" s="641">
        <f t="shared" si="24"/>
        <v>1557</v>
      </c>
      <c r="C1561" s="894"/>
      <c r="D1561" s="788"/>
      <c r="E1561" s="661"/>
      <c r="F1561" s="660"/>
      <c r="G1561" s="830"/>
      <c r="H1561" s="690" t="s">
        <v>3323</v>
      </c>
      <c r="I1561" s="664"/>
      <c r="J1561" s="665" t="s">
        <v>560</v>
      </c>
      <c r="K1561" s="682"/>
      <c r="L1561" s="712" t="s">
        <v>3065</v>
      </c>
      <c r="M1561" s="683"/>
      <c r="O1561" s="640"/>
    </row>
    <row r="1562" spans="2:15" ht="13.5" x14ac:dyDescent="0.4">
      <c r="B1562" s="641">
        <f t="shared" si="24"/>
        <v>1558</v>
      </c>
      <c r="C1562" s="894"/>
      <c r="D1562" s="788"/>
      <c r="E1562" s="661"/>
      <c r="F1562" s="660"/>
      <c r="G1562" s="830"/>
      <c r="H1562" s="690" t="s">
        <v>4325</v>
      </c>
      <c r="I1562" s="664"/>
      <c r="J1562" s="665" t="s">
        <v>560</v>
      </c>
      <c r="K1562" s="682"/>
      <c r="L1562" s="712" t="s">
        <v>3065</v>
      </c>
      <c r="M1562" s="2250"/>
      <c r="O1562" s="640"/>
    </row>
    <row r="1563" spans="2:15" ht="13.5" x14ac:dyDescent="0.4">
      <c r="B1563" s="641">
        <f t="shared" si="24"/>
        <v>1559</v>
      </c>
      <c r="C1563" s="894"/>
      <c r="D1563" s="2023"/>
      <c r="E1563" s="661"/>
      <c r="F1563" s="1931"/>
      <c r="G1563" s="830"/>
      <c r="H1563" s="690" t="s">
        <v>4306</v>
      </c>
      <c r="I1563" s="741"/>
      <c r="J1563" s="869" t="s">
        <v>560</v>
      </c>
      <c r="K1563" s="682"/>
      <c r="L1563" s="712" t="s">
        <v>3065</v>
      </c>
      <c r="M1563" s="665" t="s">
        <v>446</v>
      </c>
      <c r="O1563" s="640"/>
    </row>
    <row r="1564" spans="2:15" s="624" customFormat="1" ht="13.5" x14ac:dyDescent="0.4">
      <c r="B1564" s="641">
        <f t="shared" si="24"/>
        <v>1560</v>
      </c>
      <c r="C1564" s="819"/>
      <c r="D1564" s="974"/>
      <c r="E1564" s="2039" t="s">
        <v>4326</v>
      </c>
      <c r="F1564" s="987"/>
      <c r="G1564" s="987"/>
      <c r="H1564" s="2039"/>
      <c r="I1564" s="2039"/>
      <c r="J1564" s="704" t="s">
        <v>3065</v>
      </c>
      <c r="K1564" s="725" t="s">
        <v>3065</v>
      </c>
      <c r="L1564" s="706" t="s">
        <v>3065</v>
      </c>
      <c r="M1564" s="730"/>
      <c r="O1564" s="1932"/>
    </row>
    <row r="1565" spans="2:15" s="624" customFormat="1" ht="13.5" x14ac:dyDescent="0.4">
      <c r="B1565" s="641">
        <f t="shared" si="24"/>
        <v>1561</v>
      </c>
      <c r="C1565" s="894"/>
      <c r="D1565" s="1082"/>
      <c r="E1565" s="750"/>
      <c r="F1565" s="677" t="s">
        <v>4327</v>
      </c>
      <c r="G1565" s="984"/>
      <c r="H1565" s="985" t="s">
        <v>3415</v>
      </c>
      <c r="I1565" s="655"/>
      <c r="J1565" s="656" t="s">
        <v>757</v>
      </c>
      <c r="K1565" s="975" t="s">
        <v>758</v>
      </c>
      <c r="L1565" s="658" t="s">
        <v>421</v>
      </c>
      <c r="M1565" s="659"/>
      <c r="O1565" s="1932"/>
    </row>
    <row r="1566" spans="2:15" s="624" customFormat="1" ht="13.5" x14ac:dyDescent="0.4">
      <c r="B1566" s="641">
        <f t="shared" si="24"/>
        <v>1562</v>
      </c>
      <c r="C1566" s="894"/>
      <c r="D1566" s="1082"/>
      <c r="E1566" s="750"/>
      <c r="F1566" s="660"/>
      <c r="G1566" s="830"/>
      <c r="H1566" s="690" t="s">
        <v>3413</v>
      </c>
      <c r="I1566" s="664"/>
      <c r="J1566" s="665" t="s">
        <v>2843</v>
      </c>
      <c r="K1566" s="682"/>
      <c r="L1566" s="712" t="s">
        <v>3065</v>
      </c>
      <c r="M1566" s="683"/>
      <c r="O1566" s="1932"/>
    </row>
    <row r="1567" spans="2:15" s="624" customFormat="1" ht="13.5" x14ac:dyDescent="0.4">
      <c r="B1567" s="641">
        <f t="shared" si="24"/>
        <v>1563</v>
      </c>
      <c r="C1567" s="894"/>
      <c r="D1567" s="2284"/>
      <c r="E1567" s="750"/>
      <c r="F1567" s="1931"/>
      <c r="G1567" s="830"/>
      <c r="H1567" s="808" t="s">
        <v>4087</v>
      </c>
      <c r="I1567" s="741" t="s">
        <v>756</v>
      </c>
      <c r="J1567" s="665" t="s">
        <v>4222</v>
      </c>
      <c r="K1567" s="682"/>
      <c r="L1567" s="712" t="s">
        <v>3643</v>
      </c>
      <c r="M1567" s="683"/>
      <c r="O1567" s="1932"/>
    </row>
    <row r="1568" spans="2:15" s="624" customFormat="1" ht="13.5" x14ac:dyDescent="0.4">
      <c r="B1568" s="641">
        <f t="shared" si="24"/>
        <v>1564</v>
      </c>
      <c r="C1568" s="894"/>
      <c r="D1568" s="1082"/>
      <c r="E1568" s="750"/>
      <c r="F1568" s="660"/>
      <c r="G1568" s="830"/>
      <c r="H1568" s="841"/>
      <c r="I1568" s="741" t="s">
        <v>763</v>
      </c>
      <c r="J1568" s="665" t="s">
        <v>2843</v>
      </c>
      <c r="K1568" s="682"/>
      <c r="L1568" s="712" t="s">
        <v>3065</v>
      </c>
      <c r="M1568" s="665"/>
      <c r="O1568" s="1932"/>
    </row>
    <row r="1569" spans="2:15" s="624" customFormat="1" ht="13.5" x14ac:dyDescent="0.4">
      <c r="B1569" s="641">
        <f t="shared" si="24"/>
        <v>1565</v>
      </c>
      <c r="C1569" s="894"/>
      <c r="D1569" s="1082"/>
      <c r="E1569" s="750"/>
      <c r="F1569" s="660"/>
      <c r="G1569" s="830"/>
      <c r="H1569" s="841"/>
      <c r="I1569" s="664" t="s">
        <v>581</v>
      </c>
      <c r="J1569" s="665" t="s">
        <v>4310</v>
      </c>
      <c r="K1569" s="682"/>
      <c r="L1569" s="712" t="s">
        <v>3065</v>
      </c>
      <c r="M1569" s="683"/>
      <c r="O1569" s="1932"/>
    </row>
    <row r="1570" spans="2:15" s="624" customFormat="1" ht="13.5" x14ac:dyDescent="0.4">
      <c r="B1570" s="641">
        <f t="shared" si="24"/>
        <v>1566</v>
      </c>
      <c r="C1570" s="991"/>
      <c r="D1570" s="1082"/>
      <c r="E1570" s="999"/>
      <c r="F1570" s="650"/>
      <c r="G1570" s="830"/>
      <c r="H1570" s="766"/>
      <c r="I1570" s="2038" t="s">
        <v>580</v>
      </c>
      <c r="J1570" s="665" t="s">
        <v>2930</v>
      </c>
      <c r="K1570" s="682"/>
      <c r="L1570" s="712" t="s">
        <v>3857</v>
      </c>
      <c r="M1570" s="683"/>
      <c r="O1570" s="1932"/>
    </row>
    <row r="1571" spans="2:15" s="624" customFormat="1" ht="13.5" x14ac:dyDescent="0.4">
      <c r="B1571" s="641">
        <f t="shared" si="24"/>
        <v>1567</v>
      </c>
      <c r="C1571" s="991"/>
      <c r="D1571" s="1082"/>
      <c r="E1571" s="999"/>
      <c r="F1571" s="650"/>
      <c r="G1571" s="830"/>
      <c r="H1571" s="752"/>
      <c r="I1571" s="2038" t="s">
        <v>764</v>
      </c>
      <c r="J1571" s="665" t="s">
        <v>560</v>
      </c>
      <c r="K1571" s="682"/>
      <c r="L1571" s="712" t="s">
        <v>4176</v>
      </c>
      <c r="M1571" s="683"/>
      <c r="O1571" s="1932"/>
    </row>
    <row r="1572" spans="2:15" s="624" customFormat="1" ht="13.5" x14ac:dyDescent="0.4">
      <c r="B1572" s="641">
        <f t="shared" si="24"/>
        <v>1568</v>
      </c>
      <c r="C1572" s="894"/>
      <c r="D1572" s="1082"/>
      <c r="E1572" s="750"/>
      <c r="F1572" s="660"/>
      <c r="G1572" s="830"/>
      <c r="H1572" s="690" t="s">
        <v>765</v>
      </c>
      <c r="I1572" s="664"/>
      <c r="J1572" s="869" t="s">
        <v>560</v>
      </c>
      <c r="K1572" s="684"/>
      <c r="L1572" s="712" t="s">
        <v>3065</v>
      </c>
      <c r="M1572" s="823" t="s">
        <v>446</v>
      </c>
      <c r="O1572" s="1932"/>
    </row>
    <row r="1573" spans="2:15" s="624" customFormat="1" ht="13.5" x14ac:dyDescent="0.4">
      <c r="B1573" s="641">
        <f t="shared" si="24"/>
        <v>1569</v>
      </c>
      <c r="C1573" s="894"/>
      <c r="D1573" s="1082"/>
      <c r="E1573" s="750"/>
      <c r="F1573" s="677" t="s">
        <v>4328</v>
      </c>
      <c r="G1573" s="984"/>
      <c r="H1573" s="985" t="s">
        <v>4329</v>
      </c>
      <c r="I1573" s="655"/>
      <c r="J1573" s="656" t="s">
        <v>757</v>
      </c>
      <c r="K1573" s="975" t="s">
        <v>758</v>
      </c>
      <c r="L1573" s="658" t="s">
        <v>421</v>
      </c>
      <c r="M1573" s="659"/>
      <c r="O1573" s="1932"/>
    </row>
    <row r="1574" spans="2:15" s="624" customFormat="1" ht="13.5" x14ac:dyDescent="0.4">
      <c r="B1574" s="641">
        <f t="shared" si="24"/>
        <v>1570</v>
      </c>
      <c r="C1574" s="894"/>
      <c r="D1574" s="1082"/>
      <c r="E1574" s="750"/>
      <c r="F1574" s="660"/>
      <c r="G1574" s="830"/>
      <c r="H1574" s="690" t="s">
        <v>3413</v>
      </c>
      <c r="I1574" s="664"/>
      <c r="J1574" s="665" t="s">
        <v>2843</v>
      </c>
      <c r="K1574" s="682"/>
      <c r="L1574" s="712" t="s">
        <v>3065</v>
      </c>
      <c r="M1574" s="683"/>
      <c r="O1574" s="1932"/>
    </row>
    <row r="1575" spans="2:15" s="624" customFormat="1" ht="13.5" x14ac:dyDescent="0.4">
      <c r="B1575" s="641">
        <f t="shared" si="24"/>
        <v>1571</v>
      </c>
      <c r="C1575" s="894"/>
      <c r="D1575" s="2284"/>
      <c r="E1575" s="750"/>
      <c r="F1575" s="1931"/>
      <c r="G1575" s="830"/>
      <c r="H1575" s="808" t="s">
        <v>4087</v>
      </c>
      <c r="I1575" s="741" t="s">
        <v>756</v>
      </c>
      <c r="J1575" s="665" t="s">
        <v>4222</v>
      </c>
      <c r="K1575" s="682"/>
      <c r="L1575" s="712" t="s">
        <v>3507</v>
      </c>
      <c r="M1575" s="683"/>
      <c r="O1575" s="1932"/>
    </row>
    <row r="1576" spans="2:15" s="624" customFormat="1" ht="13.5" x14ac:dyDescent="0.4">
      <c r="B1576" s="641">
        <f t="shared" si="24"/>
        <v>1572</v>
      </c>
      <c r="C1576" s="894"/>
      <c r="D1576" s="1082"/>
      <c r="E1576" s="750"/>
      <c r="F1576" s="660"/>
      <c r="G1576" s="830"/>
      <c r="H1576" s="841"/>
      <c r="I1576" s="741" t="s">
        <v>763</v>
      </c>
      <c r="J1576" s="665" t="s">
        <v>2843</v>
      </c>
      <c r="K1576" s="682"/>
      <c r="L1576" s="712" t="s">
        <v>3065</v>
      </c>
      <c r="M1576" s="665"/>
      <c r="O1576" s="1932"/>
    </row>
    <row r="1577" spans="2:15" s="624" customFormat="1" ht="13.5" x14ac:dyDescent="0.4">
      <c r="B1577" s="641">
        <f t="shared" si="24"/>
        <v>1573</v>
      </c>
      <c r="C1577" s="894"/>
      <c r="D1577" s="1082"/>
      <c r="E1577" s="750"/>
      <c r="F1577" s="660"/>
      <c r="G1577" s="830"/>
      <c r="H1577" s="841"/>
      <c r="I1577" s="664" t="s">
        <v>581</v>
      </c>
      <c r="J1577" s="665" t="s">
        <v>2843</v>
      </c>
      <c r="K1577" s="682"/>
      <c r="L1577" s="712" t="s">
        <v>3065</v>
      </c>
      <c r="M1577" s="683"/>
      <c r="O1577" s="1932"/>
    </row>
    <row r="1578" spans="2:15" s="624" customFormat="1" ht="13.5" x14ac:dyDescent="0.4">
      <c r="B1578" s="641">
        <f t="shared" si="24"/>
        <v>1574</v>
      </c>
      <c r="C1578" s="991"/>
      <c r="D1578" s="1082"/>
      <c r="E1578" s="999"/>
      <c r="F1578" s="650"/>
      <c r="G1578" s="830"/>
      <c r="H1578" s="766"/>
      <c r="I1578" s="2038" t="s">
        <v>580</v>
      </c>
      <c r="J1578" s="665" t="s">
        <v>2930</v>
      </c>
      <c r="K1578" s="682"/>
      <c r="L1578" s="712" t="s">
        <v>3857</v>
      </c>
      <c r="M1578" s="683"/>
      <c r="O1578" s="1932"/>
    </row>
    <row r="1579" spans="2:15" s="624" customFormat="1" ht="13.5" x14ac:dyDescent="0.4">
      <c r="B1579" s="641">
        <f t="shared" si="24"/>
        <v>1575</v>
      </c>
      <c r="C1579" s="991"/>
      <c r="D1579" s="1082"/>
      <c r="E1579" s="999"/>
      <c r="F1579" s="650"/>
      <c r="G1579" s="830"/>
      <c r="H1579" s="752"/>
      <c r="I1579" s="2038" t="s">
        <v>764</v>
      </c>
      <c r="J1579" s="665" t="s">
        <v>560</v>
      </c>
      <c r="K1579" s="682"/>
      <c r="L1579" s="712" t="s">
        <v>3065</v>
      </c>
      <c r="M1579" s="683"/>
      <c r="O1579" s="1932"/>
    </row>
    <row r="1580" spans="2:15" s="624" customFormat="1" ht="13.5" x14ac:dyDescent="0.4">
      <c r="B1580" s="641">
        <f t="shared" si="24"/>
        <v>1576</v>
      </c>
      <c r="C1580" s="894"/>
      <c r="D1580" s="1082"/>
      <c r="E1580" s="750"/>
      <c r="F1580" s="660"/>
      <c r="G1580" s="830"/>
      <c r="H1580" s="690" t="s">
        <v>765</v>
      </c>
      <c r="I1580" s="664"/>
      <c r="J1580" s="675" t="s">
        <v>560</v>
      </c>
      <c r="K1580" s="684"/>
      <c r="L1580" s="712" t="s">
        <v>4176</v>
      </c>
      <c r="M1580" s="665" t="s">
        <v>446</v>
      </c>
      <c r="O1580" s="1932"/>
    </row>
    <row r="1581" spans="2:15" s="624" customFormat="1" ht="13.5" x14ac:dyDescent="0.4">
      <c r="B1581" s="641">
        <f t="shared" si="24"/>
        <v>1577</v>
      </c>
      <c r="C1581" s="894"/>
      <c r="D1581" s="1082"/>
      <c r="E1581" s="750"/>
      <c r="F1581" s="677" t="s">
        <v>4330</v>
      </c>
      <c r="G1581" s="984"/>
      <c r="H1581" s="985" t="s">
        <v>732</v>
      </c>
      <c r="I1581" s="655"/>
      <c r="J1581" s="656" t="s">
        <v>3304</v>
      </c>
      <c r="K1581" s="975"/>
      <c r="L1581" s="658" t="s">
        <v>3741</v>
      </c>
      <c r="M1581" s="659"/>
      <c r="O1581" s="1932"/>
    </row>
    <row r="1582" spans="2:15" s="624" customFormat="1" ht="13.5" x14ac:dyDescent="0.4">
      <c r="B1582" s="641">
        <f t="shared" si="24"/>
        <v>1578</v>
      </c>
      <c r="C1582" s="894"/>
      <c r="D1582" s="1082"/>
      <c r="E1582" s="750"/>
      <c r="F1582" s="660"/>
      <c r="G1582" s="830"/>
      <c r="H1582" s="1018" t="s">
        <v>643</v>
      </c>
      <c r="I1582" s="680"/>
      <c r="J1582" s="681" t="s">
        <v>757</v>
      </c>
      <c r="K1582" s="666" t="s">
        <v>758</v>
      </c>
      <c r="L1582" s="667" t="s">
        <v>421</v>
      </c>
      <c r="M1582" s="668"/>
      <c r="O1582" s="1932"/>
    </row>
    <row r="1583" spans="2:15" s="624" customFormat="1" ht="13.5" x14ac:dyDescent="0.4">
      <c r="B1583" s="641">
        <f t="shared" si="24"/>
        <v>1579</v>
      </c>
      <c r="C1583" s="894"/>
      <c r="D1583" s="1082"/>
      <c r="E1583" s="750"/>
      <c r="F1583" s="660"/>
      <c r="G1583" s="830"/>
      <c r="H1583" s="690" t="s">
        <v>4308</v>
      </c>
      <c r="I1583" s="664"/>
      <c r="J1583" s="665" t="s">
        <v>2802</v>
      </c>
      <c r="K1583" s="682"/>
      <c r="L1583" s="712" t="s">
        <v>3065</v>
      </c>
      <c r="M1583" s="683"/>
      <c r="O1583" s="1932"/>
    </row>
    <row r="1584" spans="2:15" s="624" customFormat="1" ht="13.5" x14ac:dyDescent="0.4">
      <c r="B1584" s="641">
        <f t="shared" si="24"/>
        <v>1580</v>
      </c>
      <c r="C1584" s="894"/>
      <c r="D1584" s="2284"/>
      <c r="E1584" s="750"/>
      <c r="F1584" s="1931"/>
      <c r="G1584" s="830"/>
      <c r="H1584" s="808" t="s">
        <v>4331</v>
      </c>
      <c r="I1584" s="741" t="s">
        <v>756</v>
      </c>
      <c r="J1584" s="665" t="s">
        <v>4332</v>
      </c>
      <c r="K1584" s="682"/>
      <c r="L1584" s="712" t="s">
        <v>3507</v>
      </c>
      <c r="M1584" s="683"/>
      <c r="O1584" s="1932"/>
    </row>
    <row r="1585" spans="2:15" s="624" customFormat="1" ht="13.5" x14ac:dyDescent="0.4">
      <c r="B1585" s="641">
        <f t="shared" si="24"/>
        <v>1581</v>
      </c>
      <c r="C1585" s="894"/>
      <c r="D1585" s="1082"/>
      <c r="E1585" s="750"/>
      <c r="F1585" s="660"/>
      <c r="G1585" s="830"/>
      <c r="H1585" s="841"/>
      <c r="I1585" s="741" t="s">
        <v>763</v>
      </c>
      <c r="J1585" s="665" t="s">
        <v>2843</v>
      </c>
      <c r="K1585" s="682"/>
      <c r="L1585" s="712" t="s">
        <v>3216</v>
      </c>
      <c r="M1585" s="665"/>
      <c r="O1585" s="1932"/>
    </row>
    <row r="1586" spans="2:15" s="624" customFormat="1" ht="13.5" x14ac:dyDescent="0.4">
      <c r="B1586" s="641">
        <f t="shared" si="24"/>
        <v>1582</v>
      </c>
      <c r="C1586" s="894"/>
      <c r="D1586" s="1082"/>
      <c r="E1586" s="750"/>
      <c r="F1586" s="660"/>
      <c r="G1586" s="830"/>
      <c r="H1586" s="841"/>
      <c r="I1586" s="664" t="s">
        <v>581</v>
      </c>
      <c r="J1586" s="665" t="s">
        <v>2843</v>
      </c>
      <c r="K1586" s="682"/>
      <c r="L1586" s="712" t="s">
        <v>3065</v>
      </c>
      <c r="M1586" s="683"/>
      <c r="O1586" s="1932"/>
    </row>
    <row r="1587" spans="2:15" s="624" customFormat="1" ht="13.5" x14ac:dyDescent="0.4">
      <c r="B1587" s="641">
        <f t="shared" si="24"/>
        <v>1583</v>
      </c>
      <c r="C1587" s="991"/>
      <c r="D1587" s="1082"/>
      <c r="E1587" s="999"/>
      <c r="F1587" s="650"/>
      <c r="G1587" s="830"/>
      <c r="H1587" s="766"/>
      <c r="I1587" s="2038" t="s">
        <v>580</v>
      </c>
      <c r="J1587" s="665" t="s">
        <v>2937</v>
      </c>
      <c r="K1587" s="682"/>
      <c r="L1587" s="712" t="s">
        <v>3857</v>
      </c>
      <c r="M1587" s="683"/>
      <c r="O1587" s="1932"/>
    </row>
    <row r="1588" spans="2:15" s="624" customFormat="1" ht="13.5" x14ac:dyDescent="0.4">
      <c r="B1588" s="641">
        <f t="shared" si="24"/>
        <v>1584</v>
      </c>
      <c r="C1588" s="991"/>
      <c r="D1588" s="1082"/>
      <c r="E1588" s="999"/>
      <c r="F1588" s="650"/>
      <c r="G1588" s="830"/>
      <c r="H1588" s="752"/>
      <c r="I1588" s="2038" t="s">
        <v>764</v>
      </c>
      <c r="J1588" s="665" t="s">
        <v>560</v>
      </c>
      <c r="K1588" s="682"/>
      <c r="L1588" s="712" t="s">
        <v>3216</v>
      </c>
      <c r="M1588" s="683"/>
      <c r="O1588" s="1932"/>
    </row>
    <row r="1589" spans="2:15" s="624" customFormat="1" ht="13.5" x14ac:dyDescent="0.4">
      <c r="B1589" s="641">
        <f t="shared" si="24"/>
        <v>1585</v>
      </c>
      <c r="C1589" s="894"/>
      <c r="D1589" s="1082"/>
      <c r="E1589" s="750"/>
      <c r="F1589" s="660"/>
      <c r="G1589" s="830"/>
      <c r="H1589" s="690" t="s">
        <v>765</v>
      </c>
      <c r="I1589" s="664"/>
      <c r="J1589" s="675" t="s">
        <v>560</v>
      </c>
      <c r="K1589" s="684"/>
      <c r="L1589" s="712" t="s">
        <v>4176</v>
      </c>
      <c r="M1589" s="665" t="s">
        <v>446</v>
      </c>
      <c r="O1589" s="1932"/>
    </row>
    <row r="1590" spans="2:15" s="624" customFormat="1" ht="13.5" x14ac:dyDescent="0.4">
      <c r="B1590" s="641">
        <f t="shared" si="24"/>
        <v>1586</v>
      </c>
      <c r="C1590" s="819"/>
      <c r="D1590" s="788"/>
      <c r="E1590" s="2039" t="s">
        <v>4333</v>
      </c>
      <c r="F1590" s="2039"/>
      <c r="G1590" s="2039"/>
      <c r="H1590" s="2039"/>
      <c r="I1590" s="2039"/>
      <c r="J1590" s="704" t="s">
        <v>4176</v>
      </c>
      <c r="K1590" s="705" t="s">
        <v>3216</v>
      </c>
      <c r="L1590" s="706" t="s">
        <v>4176</v>
      </c>
      <c r="M1590" s="730"/>
      <c r="O1590" s="1932"/>
    </row>
    <row r="1591" spans="2:15" s="624" customFormat="1" ht="13.5" x14ac:dyDescent="0.4">
      <c r="B1591" s="641">
        <f t="shared" si="24"/>
        <v>1587</v>
      </c>
      <c r="C1591" s="894"/>
      <c r="D1591" s="788"/>
      <c r="E1591" s="661"/>
      <c r="F1591" s="677" t="s">
        <v>4334</v>
      </c>
      <c r="G1591" s="984"/>
      <c r="H1591" s="985" t="s">
        <v>3415</v>
      </c>
      <c r="I1591" s="655"/>
      <c r="J1591" s="656" t="s">
        <v>495</v>
      </c>
      <c r="K1591" s="975"/>
      <c r="L1591" s="658" t="s">
        <v>421</v>
      </c>
      <c r="M1591" s="659"/>
      <c r="O1591" s="1932"/>
    </row>
    <row r="1592" spans="2:15" s="624" customFormat="1" ht="13.5" x14ac:dyDescent="0.4">
      <c r="B1592" s="641">
        <f t="shared" si="24"/>
        <v>1588</v>
      </c>
      <c r="C1592" s="894"/>
      <c r="D1592" s="788"/>
      <c r="E1592" s="661"/>
      <c r="F1592" s="660"/>
      <c r="G1592" s="830"/>
      <c r="H1592" s="690" t="s">
        <v>4088</v>
      </c>
      <c r="I1592" s="664"/>
      <c r="J1592" s="665" t="s">
        <v>3577</v>
      </c>
      <c r="K1592" s="682"/>
      <c r="L1592" s="712" t="s">
        <v>2868</v>
      </c>
      <c r="M1592" s="683"/>
      <c r="O1592" s="1932"/>
    </row>
    <row r="1593" spans="2:15" s="624" customFormat="1" ht="13.5" x14ac:dyDescent="0.4">
      <c r="B1593" s="641">
        <f t="shared" si="24"/>
        <v>1589</v>
      </c>
      <c r="C1593" s="894"/>
      <c r="D1593" s="2023"/>
      <c r="E1593" s="661"/>
      <c r="F1593" s="1931"/>
      <c r="G1593" s="830"/>
      <c r="H1593" s="715" t="s">
        <v>4175</v>
      </c>
      <c r="I1593" s="741"/>
      <c r="J1593" s="665" t="s">
        <v>3762</v>
      </c>
      <c r="K1593" s="682"/>
      <c r="L1593" s="712" t="s">
        <v>417</v>
      </c>
      <c r="M1593" s="683"/>
      <c r="O1593" s="1932"/>
    </row>
    <row r="1594" spans="2:15" s="624" customFormat="1" ht="13.5" x14ac:dyDescent="0.4">
      <c r="B1594" s="641">
        <f t="shared" si="24"/>
        <v>1590</v>
      </c>
      <c r="C1594" s="894"/>
      <c r="D1594" s="788"/>
      <c r="E1594" s="661"/>
      <c r="F1594" s="660"/>
      <c r="G1594" s="830"/>
      <c r="H1594" s="715" t="s">
        <v>4335</v>
      </c>
      <c r="I1594" s="741"/>
      <c r="J1594" s="665" t="s">
        <v>560</v>
      </c>
      <c r="K1594" s="682"/>
      <c r="L1594" s="712" t="s">
        <v>417</v>
      </c>
      <c r="M1594" s="665"/>
      <c r="O1594" s="1932"/>
    </row>
    <row r="1595" spans="2:15" s="624" customFormat="1" ht="13.5" x14ac:dyDescent="0.4">
      <c r="B1595" s="641">
        <f t="shared" si="24"/>
        <v>1591</v>
      </c>
      <c r="C1595" s="894"/>
      <c r="D1595" s="788"/>
      <c r="E1595" s="661"/>
      <c r="F1595" s="670"/>
      <c r="G1595" s="989"/>
      <c r="H1595" s="851" t="s">
        <v>765</v>
      </c>
      <c r="I1595" s="674"/>
      <c r="J1595" s="675" t="s">
        <v>560</v>
      </c>
      <c r="K1595" s="684"/>
      <c r="L1595" s="685" t="s">
        <v>417</v>
      </c>
      <c r="M1595" s="675" t="s">
        <v>446</v>
      </c>
      <c r="O1595" s="1932"/>
    </row>
    <row r="1596" spans="2:15" s="624" customFormat="1" ht="13.5" x14ac:dyDescent="0.4">
      <c r="B1596" s="641">
        <f t="shared" si="24"/>
        <v>1592</v>
      </c>
      <c r="C1596" s="894"/>
      <c r="D1596" s="788"/>
      <c r="E1596" s="661"/>
      <c r="F1596" s="660" t="s">
        <v>4336</v>
      </c>
      <c r="G1596" s="830"/>
      <c r="H1596" s="985" t="s">
        <v>4329</v>
      </c>
      <c r="I1596" s="655"/>
      <c r="J1596" s="656" t="s">
        <v>495</v>
      </c>
      <c r="K1596" s="1010"/>
      <c r="L1596" s="667" t="s">
        <v>421</v>
      </c>
      <c r="M1596" s="668"/>
      <c r="O1596" s="1932"/>
    </row>
    <row r="1597" spans="2:15" s="624" customFormat="1" ht="13.5" x14ac:dyDescent="0.4">
      <c r="B1597" s="641">
        <f t="shared" si="24"/>
        <v>1593</v>
      </c>
      <c r="C1597" s="894"/>
      <c r="D1597" s="788"/>
      <c r="E1597" s="661"/>
      <c r="F1597" s="660"/>
      <c r="G1597" s="830"/>
      <c r="H1597" s="690" t="s">
        <v>4088</v>
      </c>
      <c r="I1597" s="664"/>
      <c r="J1597" s="665" t="s">
        <v>3494</v>
      </c>
      <c r="K1597" s="682"/>
      <c r="L1597" s="712" t="s">
        <v>2783</v>
      </c>
      <c r="M1597" s="683"/>
      <c r="O1597" s="1932"/>
    </row>
    <row r="1598" spans="2:15" s="624" customFormat="1" ht="13.5" x14ac:dyDescent="0.4">
      <c r="B1598" s="641">
        <f t="shared" si="24"/>
        <v>1594</v>
      </c>
      <c r="C1598" s="894"/>
      <c r="D1598" s="2023"/>
      <c r="E1598" s="661"/>
      <c r="F1598" s="1931"/>
      <c r="G1598" s="830"/>
      <c r="H1598" s="715" t="s">
        <v>4175</v>
      </c>
      <c r="I1598" s="741"/>
      <c r="J1598" s="665" t="s">
        <v>3762</v>
      </c>
      <c r="K1598" s="682"/>
      <c r="L1598" s="712" t="s">
        <v>417</v>
      </c>
      <c r="M1598" s="683"/>
      <c r="O1598" s="1932"/>
    </row>
    <row r="1599" spans="2:15" s="624" customFormat="1" ht="13.5" x14ac:dyDescent="0.4">
      <c r="B1599" s="641">
        <f t="shared" si="24"/>
        <v>1595</v>
      </c>
      <c r="C1599" s="894"/>
      <c r="D1599" s="788"/>
      <c r="E1599" s="661"/>
      <c r="F1599" s="660"/>
      <c r="G1599" s="830"/>
      <c r="H1599" s="715" t="s">
        <v>4335</v>
      </c>
      <c r="I1599" s="741"/>
      <c r="J1599" s="665" t="s">
        <v>560</v>
      </c>
      <c r="K1599" s="682"/>
      <c r="L1599" s="712" t="s">
        <v>417</v>
      </c>
      <c r="M1599" s="665"/>
      <c r="O1599" s="1932"/>
    </row>
    <row r="1600" spans="2:15" s="624" customFormat="1" ht="13.5" x14ac:dyDescent="0.4">
      <c r="B1600" s="641">
        <f t="shared" si="24"/>
        <v>1596</v>
      </c>
      <c r="C1600" s="894"/>
      <c r="D1600" s="788"/>
      <c r="E1600" s="661"/>
      <c r="F1600" s="660"/>
      <c r="G1600" s="830"/>
      <c r="H1600" s="851" t="s">
        <v>765</v>
      </c>
      <c r="I1600" s="674"/>
      <c r="J1600" s="675" t="s">
        <v>560</v>
      </c>
      <c r="K1600" s="682"/>
      <c r="L1600" s="712" t="s">
        <v>417</v>
      </c>
      <c r="M1600" s="665" t="s">
        <v>446</v>
      </c>
      <c r="O1600" s="1932"/>
    </row>
    <row r="1601" spans="2:15" s="624" customFormat="1" ht="13.5" x14ac:dyDescent="0.4">
      <c r="B1601" s="641">
        <f t="shared" si="24"/>
        <v>1597</v>
      </c>
      <c r="C1601" s="894"/>
      <c r="D1601" s="788"/>
      <c r="E1601" s="661"/>
      <c r="F1601" s="677" t="s">
        <v>4337</v>
      </c>
      <c r="G1601" s="984"/>
      <c r="H1601" s="985" t="s">
        <v>4301</v>
      </c>
      <c r="I1601" s="655"/>
      <c r="J1601" s="656" t="s">
        <v>495</v>
      </c>
      <c r="K1601" s="975"/>
      <c r="L1601" s="658" t="s">
        <v>421</v>
      </c>
      <c r="M1601" s="659"/>
      <c r="O1601" s="1932"/>
    </row>
    <row r="1602" spans="2:15" s="624" customFormat="1" ht="13.5" x14ac:dyDescent="0.4">
      <c r="B1602" s="641">
        <f t="shared" si="24"/>
        <v>1598</v>
      </c>
      <c r="C1602" s="894"/>
      <c r="D1602" s="788"/>
      <c r="E1602" s="661"/>
      <c r="F1602" s="660"/>
      <c r="G1602" s="830"/>
      <c r="H1602" s="690" t="s">
        <v>3408</v>
      </c>
      <c r="I1602" s="664"/>
      <c r="J1602" s="665" t="s">
        <v>3527</v>
      </c>
      <c r="K1602" s="682"/>
      <c r="L1602" s="712" t="s">
        <v>2873</v>
      </c>
      <c r="M1602" s="683"/>
      <c r="O1602" s="1932"/>
    </row>
    <row r="1603" spans="2:15" s="624" customFormat="1" ht="13.5" x14ac:dyDescent="0.4">
      <c r="B1603" s="641">
        <f t="shared" si="24"/>
        <v>1599</v>
      </c>
      <c r="C1603" s="894"/>
      <c r="D1603" s="2023"/>
      <c r="E1603" s="661"/>
      <c r="F1603" s="1931"/>
      <c r="G1603" s="830"/>
      <c r="H1603" s="715" t="s">
        <v>4175</v>
      </c>
      <c r="I1603" s="741"/>
      <c r="J1603" s="665" t="s">
        <v>3762</v>
      </c>
      <c r="K1603" s="682"/>
      <c r="L1603" s="712" t="s">
        <v>417</v>
      </c>
      <c r="M1603" s="683"/>
      <c r="O1603" s="1932"/>
    </row>
    <row r="1604" spans="2:15" s="624" customFormat="1" ht="13.5" x14ac:dyDescent="0.4">
      <c r="B1604" s="641">
        <f t="shared" si="24"/>
        <v>1600</v>
      </c>
      <c r="C1604" s="894"/>
      <c r="D1604" s="788"/>
      <c r="E1604" s="661"/>
      <c r="F1604" s="660"/>
      <c r="G1604" s="830"/>
      <c r="H1604" s="715" t="s">
        <v>4335</v>
      </c>
      <c r="I1604" s="741"/>
      <c r="J1604" s="665" t="s">
        <v>560</v>
      </c>
      <c r="K1604" s="682"/>
      <c r="L1604" s="712" t="s">
        <v>417</v>
      </c>
      <c r="M1604" s="665"/>
      <c r="O1604" s="1932"/>
    </row>
    <row r="1605" spans="2:15" s="624" customFormat="1" ht="13.5" x14ac:dyDescent="0.4">
      <c r="B1605" s="641">
        <f t="shared" si="24"/>
        <v>1601</v>
      </c>
      <c r="C1605" s="894"/>
      <c r="D1605" s="788"/>
      <c r="E1605" s="661"/>
      <c r="F1605" s="660"/>
      <c r="G1605" s="830"/>
      <c r="H1605" s="851" t="s">
        <v>765</v>
      </c>
      <c r="I1605" s="674"/>
      <c r="J1605" s="675" t="s">
        <v>560</v>
      </c>
      <c r="K1605" s="682"/>
      <c r="L1605" s="712" t="s">
        <v>417</v>
      </c>
      <c r="M1605" s="665" t="s">
        <v>446</v>
      </c>
      <c r="O1605" s="1932"/>
    </row>
    <row r="1606" spans="2:15" s="624" customFormat="1" ht="13.5" x14ac:dyDescent="0.4">
      <c r="B1606" s="641">
        <f t="shared" si="24"/>
        <v>1602</v>
      </c>
      <c r="C1606" s="894"/>
      <c r="D1606" s="788"/>
      <c r="E1606" s="661"/>
      <c r="F1606" s="677" t="s">
        <v>4338</v>
      </c>
      <c r="G1606" s="984"/>
      <c r="H1606" s="985" t="s">
        <v>3415</v>
      </c>
      <c r="I1606" s="655"/>
      <c r="J1606" s="656" t="s">
        <v>495</v>
      </c>
      <c r="K1606" s="975"/>
      <c r="L1606" s="658" t="s">
        <v>421</v>
      </c>
      <c r="M1606" s="659"/>
      <c r="O1606" s="1932"/>
    </row>
    <row r="1607" spans="2:15" s="624" customFormat="1" ht="13.5" x14ac:dyDescent="0.4">
      <c r="B1607" s="641">
        <f t="shared" ref="B1607:B1670" si="25">B1606+1</f>
        <v>1603</v>
      </c>
      <c r="C1607" s="894"/>
      <c r="D1607" s="788"/>
      <c r="E1607" s="661"/>
      <c r="F1607" s="660"/>
      <c r="G1607" s="830"/>
      <c r="H1607" s="690" t="s">
        <v>4088</v>
      </c>
      <c r="I1607" s="664"/>
      <c r="J1607" s="665" t="s">
        <v>3527</v>
      </c>
      <c r="K1607" s="682"/>
      <c r="L1607" s="712" t="s">
        <v>2868</v>
      </c>
      <c r="M1607" s="683"/>
      <c r="O1607" s="1932"/>
    </row>
    <row r="1608" spans="2:15" s="624" customFormat="1" ht="13.5" x14ac:dyDescent="0.4">
      <c r="B1608" s="641">
        <f t="shared" si="25"/>
        <v>1604</v>
      </c>
      <c r="C1608" s="894"/>
      <c r="D1608" s="2023"/>
      <c r="E1608" s="661"/>
      <c r="F1608" s="1931"/>
      <c r="G1608" s="830"/>
      <c r="H1608" s="715" t="s">
        <v>4175</v>
      </c>
      <c r="I1608" s="741"/>
      <c r="J1608" s="665" t="s">
        <v>3762</v>
      </c>
      <c r="K1608" s="682"/>
      <c r="L1608" s="712" t="s">
        <v>417</v>
      </c>
      <c r="M1608" s="683"/>
      <c r="O1608" s="1932"/>
    </row>
    <row r="1609" spans="2:15" s="624" customFormat="1" ht="13.5" x14ac:dyDescent="0.4">
      <c r="B1609" s="641">
        <f t="shared" si="25"/>
        <v>1605</v>
      </c>
      <c r="C1609" s="894"/>
      <c r="D1609" s="788"/>
      <c r="E1609" s="661"/>
      <c r="F1609" s="660"/>
      <c r="G1609" s="830"/>
      <c r="H1609" s="715" t="s">
        <v>4339</v>
      </c>
      <c r="I1609" s="741"/>
      <c r="J1609" s="665" t="s">
        <v>560</v>
      </c>
      <c r="K1609" s="682"/>
      <c r="L1609" s="712" t="s">
        <v>417</v>
      </c>
      <c r="M1609" s="665"/>
      <c r="O1609" s="1932"/>
    </row>
    <row r="1610" spans="2:15" s="624" customFormat="1" ht="13.5" x14ac:dyDescent="0.4">
      <c r="B1610" s="641">
        <f t="shared" si="25"/>
        <v>1606</v>
      </c>
      <c r="C1610" s="894"/>
      <c r="D1610" s="788"/>
      <c r="E1610" s="661"/>
      <c r="F1610" s="660"/>
      <c r="G1610" s="830"/>
      <c r="H1610" s="851" t="s">
        <v>765</v>
      </c>
      <c r="I1610" s="674"/>
      <c r="J1610" s="675" t="s">
        <v>560</v>
      </c>
      <c r="K1610" s="684"/>
      <c r="L1610" s="712" t="s">
        <v>417</v>
      </c>
      <c r="M1610" s="665" t="s">
        <v>446</v>
      </c>
      <c r="O1610" s="1932"/>
    </row>
    <row r="1611" spans="2:15" s="624" customFormat="1" ht="13.5" x14ac:dyDescent="0.4">
      <c r="B1611" s="641">
        <f t="shared" si="25"/>
        <v>1607</v>
      </c>
      <c r="C1611" s="894"/>
      <c r="D1611" s="788"/>
      <c r="E1611" s="661"/>
      <c r="F1611" s="677" t="s">
        <v>4340</v>
      </c>
      <c r="G1611" s="984"/>
      <c r="H1611" s="985" t="s">
        <v>732</v>
      </c>
      <c r="I1611" s="655"/>
      <c r="J1611" s="656" t="s">
        <v>3304</v>
      </c>
      <c r="K1611" s="1010"/>
      <c r="L1611" s="658" t="s">
        <v>3741</v>
      </c>
      <c r="M1611" s="659"/>
      <c r="O1611" s="1932"/>
    </row>
    <row r="1612" spans="2:15" s="624" customFormat="1" ht="13.5" x14ac:dyDescent="0.4">
      <c r="B1612" s="641">
        <f t="shared" si="25"/>
        <v>1608</v>
      </c>
      <c r="C1612" s="894"/>
      <c r="D1612" s="788"/>
      <c r="E1612" s="661"/>
      <c r="F1612" s="660"/>
      <c r="G1612" s="830"/>
      <c r="H1612" s="1018" t="s">
        <v>643</v>
      </c>
      <c r="I1612" s="680"/>
      <c r="J1612" s="681" t="s">
        <v>495</v>
      </c>
      <c r="K1612" s="666"/>
      <c r="L1612" s="667" t="s">
        <v>421</v>
      </c>
      <c r="M1612" s="668"/>
      <c r="O1612" s="1932"/>
    </row>
    <row r="1613" spans="2:15" s="624" customFormat="1" ht="13.5" x14ac:dyDescent="0.4">
      <c r="B1613" s="641">
        <f t="shared" si="25"/>
        <v>1609</v>
      </c>
      <c r="C1613" s="894"/>
      <c r="D1613" s="788"/>
      <c r="E1613" s="661"/>
      <c r="F1613" s="3018"/>
      <c r="G1613" s="3019"/>
      <c r="H1613" s="690" t="s">
        <v>4088</v>
      </c>
      <c r="I1613" s="664"/>
      <c r="J1613" s="665" t="s">
        <v>3527</v>
      </c>
      <c r="K1613" s="682"/>
      <c r="L1613" s="712" t="s">
        <v>2783</v>
      </c>
      <c r="M1613" s="683"/>
      <c r="O1613" s="1932"/>
    </row>
    <row r="1614" spans="2:15" s="624" customFormat="1" ht="13.5" x14ac:dyDescent="0.4">
      <c r="B1614" s="641">
        <f t="shared" si="25"/>
        <v>1610</v>
      </c>
      <c r="C1614" s="894"/>
      <c r="D1614" s="2023"/>
      <c r="E1614" s="661"/>
      <c r="F1614" s="1931"/>
      <c r="G1614" s="830"/>
      <c r="H1614" s="715" t="s">
        <v>4175</v>
      </c>
      <c r="I1614" s="741"/>
      <c r="J1614" s="665" t="s">
        <v>3762</v>
      </c>
      <c r="K1614" s="682"/>
      <c r="L1614" s="712" t="s">
        <v>417</v>
      </c>
      <c r="M1614" s="683"/>
      <c r="O1614" s="1932"/>
    </row>
    <row r="1615" spans="2:15" s="624" customFormat="1" ht="13.5" x14ac:dyDescent="0.4">
      <c r="B1615" s="641">
        <f t="shared" si="25"/>
        <v>1611</v>
      </c>
      <c r="C1615" s="894"/>
      <c r="D1615" s="788"/>
      <c r="E1615" s="661"/>
      <c r="F1615" s="660"/>
      <c r="G1615" s="830"/>
      <c r="H1615" s="715" t="s">
        <v>4339</v>
      </c>
      <c r="I1615" s="741"/>
      <c r="J1615" s="665" t="s">
        <v>560</v>
      </c>
      <c r="K1615" s="682"/>
      <c r="L1615" s="712" t="s">
        <v>417</v>
      </c>
      <c r="M1615" s="665"/>
      <c r="O1615" s="1932"/>
    </row>
    <row r="1616" spans="2:15" s="624" customFormat="1" ht="13.5" x14ac:dyDescent="0.4">
      <c r="B1616" s="641">
        <f t="shared" si="25"/>
        <v>1612</v>
      </c>
      <c r="C1616" s="894"/>
      <c r="D1616" s="1029"/>
      <c r="E1616" s="661"/>
      <c r="F1616" s="660"/>
      <c r="G1616" s="830"/>
      <c r="H1616" s="851" t="s">
        <v>765</v>
      </c>
      <c r="I1616" s="674"/>
      <c r="J1616" s="675" t="s">
        <v>560</v>
      </c>
      <c r="K1616" s="682"/>
      <c r="L1616" s="712" t="s">
        <v>417</v>
      </c>
      <c r="M1616" s="665" t="s">
        <v>446</v>
      </c>
      <c r="O1616" s="1932"/>
    </row>
    <row r="1617" spans="2:15" s="624" customFormat="1" ht="13.5" x14ac:dyDescent="0.4">
      <c r="B1617" s="641">
        <f t="shared" si="25"/>
        <v>1613</v>
      </c>
      <c r="C1617" s="795" t="s">
        <v>4341</v>
      </c>
      <c r="D1617" s="2212"/>
      <c r="E1617" s="2039"/>
      <c r="F1617" s="2039"/>
      <c r="G1617" s="1934"/>
      <c r="H1617" s="1934"/>
      <c r="I1617" s="1934"/>
      <c r="J1617" s="725" t="s">
        <v>3216</v>
      </c>
      <c r="K1617" s="705" t="s">
        <v>417</v>
      </c>
      <c r="L1617" s="658" t="s">
        <v>3118</v>
      </c>
      <c r="M1617" s="695"/>
      <c r="O1617" s="1932"/>
    </row>
    <row r="1618" spans="2:15" s="624" customFormat="1" ht="13.5" x14ac:dyDescent="0.4">
      <c r="B1618" s="641">
        <f t="shared" si="25"/>
        <v>1614</v>
      </c>
      <c r="C1618" s="696" t="s">
        <v>766</v>
      </c>
      <c r="D1618" s="1934"/>
      <c r="E1618" s="1934"/>
      <c r="F1618" s="1934"/>
      <c r="G1618" s="1934"/>
      <c r="H1618" s="1934"/>
      <c r="I1618" s="1934"/>
      <c r="J1618" s="725" t="s">
        <v>3065</v>
      </c>
      <c r="K1618" s="705" t="s">
        <v>417</v>
      </c>
      <c r="L1618" s="658" t="s">
        <v>3216</v>
      </c>
      <c r="M1618" s="695"/>
      <c r="O1618" s="1932"/>
    </row>
    <row r="1619" spans="2:15" s="624" customFormat="1" ht="13.5" x14ac:dyDescent="0.4">
      <c r="B1619" s="641">
        <f t="shared" si="25"/>
        <v>1615</v>
      </c>
      <c r="C1619" s="696" t="s">
        <v>2499</v>
      </c>
      <c r="D1619" s="802"/>
      <c r="E1619" s="1934"/>
      <c r="F1619" s="1934"/>
      <c r="G1619" s="1934"/>
      <c r="H1619" s="1934"/>
      <c r="I1619" s="1934"/>
      <c r="J1619" s="725" t="s">
        <v>3065</v>
      </c>
      <c r="K1619" s="705" t="s">
        <v>417</v>
      </c>
      <c r="L1619" s="699" t="s">
        <v>3065</v>
      </c>
      <c r="M1619" s="695"/>
      <c r="O1619" s="1932"/>
    </row>
    <row r="1620" spans="2:15" s="624" customFormat="1" ht="13.5" x14ac:dyDescent="0.4">
      <c r="B1620" s="641">
        <f t="shared" si="25"/>
        <v>1616</v>
      </c>
      <c r="C1620" s="1003"/>
      <c r="D1620" s="2212" t="s">
        <v>4342</v>
      </c>
      <c r="E1620" s="1934"/>
      <c r="F1620" s="1934"/>
      <c r="G1620" s="1934"/>
      <c r="H1620" s="1934"/>
      <c r="I1620" s="1934"/>
      <c r="J1620" s="725" t="s">
        <v>417</v>
      </c>
      <c r="K1620" s="705" t="s">
        <v>417</v>
      </c>
      <c r="L1620" s="699" t="s">
        <v>417</v>
      </c>
      <c r="M1620" s="695"/>
      <c r="O1620" s="1932"/>
    </row>
    <row r="1621" spans="2:15" s="624" customFormat="1" ht="13.5" x14ac:dyDescent="0.4">
      <c r="B1621" s="641">
        <f t="shared" si="25"/>
        <v>1617</v>
      </c>
      <c r="C1621" s="819"/>
      <c r="D1621" s="2212" t="s">
        <v>4343</v>
      </c>
      <c r="E1621" s="1934"/>
      <c r="F1621" s="1934"/>
      <c r="G1621" s="1934"/>
      <c r="H1621" s="1934"/>
      <c r="I1621" s="1934"/>
      <c r="J1621" s="725" t="s">
        <v>3065</v>
      </c>
      <c r="K1621" s="725" t="s">
        <v>417</v>
      </c>
      <c r="L1621" s="699" t="s">
        <v>3065</v>
      </c>
      <c r="M1621" s="695"/>
      <c r="O1621" s="1932"/>
    </row>
    <row r="1622" spans="2:15" ht="13.5" x14ac:dyDescent="0.4">
      <c r="B1622" s="641">
        <f t="shared" si="25"/>
        <v>1618</v>
      </c>
      <c r="C1622" s="804"/>
      <c r="D1622" s="974"/>
      <c r="E1622" s="677" t="s">
        <v>4344</v>
      </c>
      <c r="F1622" s="2039"/>
      <c r="G1622" s="2039"/>
      <c r="H1622" s="2221"/>
      <c r="I1622" s="2040"/>
      <c r="J1622" s="656" t="s">
        <v>4345</v>
      </c>
      <c r="K1622" s="657" t="s">
        <v>4345</v>
      </c>
      <c r="L1622" s="658" t="s">
        <v>417</v>
      </c>
      <c r="M1622" s="659"/>
      <c r="O1622" s="640"/>
    </row>
    <row r="1623" spans="2:15" ht="13.5" x14ac:dyDescent="0.4">
      <c r="B1623" s="641">
        <f t="shared" si="25"/>
        <v>1619</v>
      </c>
      <c r="C1623" s="804"/>
      <c r="D1623" s="974"/>
      <c r="E1623" s="793"/>
      <c r="F1623" s="680"/>
      <c r="G1623" s="680"/>
      <c r="H1623" s="2263"/>
      <c r="I1623" s="757"/>
      <c r="J1623" s="665" t="s">
        <v>4346</v>
      </c>
      <c r="K1623" s="682" t="s">
        <v>4347</v>
      </c>
      <c r="L1623" s="712" t="s">
        <v>417</v>
      </c>
      <c r="M1623" s="683"/>
      <c r="O1623" s="640"/>
    </row>
    <row r="1624" spans="2:15" ht="13.5" x14ac:dyDescent="0.4">
      <c r="B1624" s="641">
        <f t="shared" si="25"/>
        <v>1620</v>
      </c>
      <c r="C1624" s="782"/>
      <c r="D1624" s="788"/>
      <c r="E1624" s="664" t="s">
        <v>4348</v>
      </c>
      <c r="F1624" s="664"/>
      <c r="G1624" s="664"/>
      <c r="H1624" s="2038"/>
      <c r="I1624" s="664"/>
      <c r="J1624" s="692" t="s">
        <v>2753</v>
      </c>
      <c r="K1624" s="758"/>
      <c r="L1624" s="667" t="s">
        <v>3065</v>
      </c>
      <c r="M1624" s="765"/>
      <c r="O1624" s="640"/>
    </row>
    <row r="1625" spans="2:15" ht="13.5" x14ac:dyDescent="0.4">
      <c r="B1625" s="641">
        <f t="shared" si="25"/>
        <v>1621</v>
      </c>
      <c r="C1625" s="804"/>
      <c r="D1625" s="788"/>
      <c r="E1625" s="691" t="s">
        <v>4349</v>
      </c>
      <c r="F1625" s="691"/>
      <c r="G1625" s="663" t="s">
        <v>2500</v>
      </c>
      <c r="H1625" s="664"/>
      <c r="I1625" s="664"/>
      <c r="J1625" s="665" t="s">
        <v>4350</v>
      </c>
      <c r="K1625" s="682" t="s">
        <v>4351</v>
      </c>
      <c r="L1625" s="667" t="s">
        <v>3118</v>
      </c>
      <c r="M1625" s="683"/>
      <c r="O1625" s="640"/>
    </row>
    <row r="1626" spans="2:15" ht="13.5" x14ac:dyDescent="0.4">
      <c r="B1626" s="641">
        <f t="shared" si="25"/>
        <v>1622</v>
      </c>
      <c r="C1626" s="804"/>
      <c r="D1626" s="788"/>
      <c r="E1626" s="650"/>
      <c r="F1626" s="650"/>
      <c r="G1626" s="663" t="s">
        <v>767</v>
      </c>
      <c r="H1626" s="664"/>
      <c r="I1626" s="664"/>
      <c r="J1626" s="665" t="s">
        <v>4352</v>
      </c>
      <c r="K1626" s="682" t="s">
        <v>4351</v>
      </c>
      <c r="L1626" s="667" t="s">
        <v>417</v>
      </c>
      <c r="M1626" s="683"/>
      <c r="O1626" s="640"/>
    </row>
    <row r="1627" spans="2:15" ht="13.5" x14ac:dyDescent="0.4">
      <c r="B1627" s="641">
        <f t="shared" si="25"/>
        <v>1623</v>
      </c>
      <c r="C1627" s="804"/>
      <c r="D1627" s="788"/>
      <c r="E1627" s="650"/>
      <c r="F1627" s="650"/>
      <c r="G1627" s="663" t="s">
        <v>768</v>
      </c>
      <c r="H1627" s="664"/>
      <c r="I1627" s="664"/>
      <c r="J1627" s="665" t="s">
        <v>4353</v>
      </c>
      <c r="K1627" s="682"/>
      <c r="L1627" s="667" t="s">
        <v>3065</v>
      </c>
      <c r="M1627" s="683"/>
      <c r="O1627" s="640"/>
    </row>
    <row r="1628" spans="2:15" ht="13.5" x14ac:dyDescent="0.4">
      <c r="B1628" s="641">
        <f t="shared" si="25"/>
        <v>1624</v>
      </c>
      <c r="C1628" s="804"/>
      <c r="D1628" s="788"/>
      <c r="E1628" s="650"/>
      <c r="F1628" s="650"/>
      <c r="G1628" s="663" t="s">
        <v>769</v>
      </c>
      <c r="H1628" s="664"/>
      <c r="I1628" s="716"/>
      <c r="J1628" s="665" t="s">
        <v>4353</v>
      </c>
      <c r="K1628" s="682"/>
      <c r="L1628" s="667" t="s">
        <v>3216</v>
      </c>
      <c r="M1628" s="683"/>
      <c r="O1628" s="640"/>
    </row>
    <row r="1629" spans="2:15" ht="13.5" x14ac:dyDescent="0.4">
      <c r="B1629" s="641">
        <f t="shared" si="25"/>
        <v>1625</v>
      </c>
      <c r="C1629" s="804"/>
      <c r="D1629" s="788"/>
      <c r="E1629" s="650"/>
      <c r="F1629" s="650"/>
      <c r="G1629" s="663" t="s">
        <v>770</v>
      </c>
      <c r="H1629" s="664"/>
      <c r="I1629" s="664"/>
      <c r="J1629" s="665" t="s">
        <v>4354</v>
      </c>
      <c r="K1629" s="682"/>
      <c r="L1629" s="667" t="s">
        <v>3065</v>
      </c>
      <c r="M1629" s="683"/>
      <c r="O1629" s="640"/>
    </row>
    <row r="1630" spans="2:15" ht="13.5" x14ac:dyDescent="0.4">
      <c r="B1630" s="641">
        <f t="shared" si="25"/>
        <v>1626</v>
      </c>
      <c r="C1630" s="804"/>
      <c r="D1630" s="788"/>
      <c r="E1630" s="650"/>
      <c r="F1630" s="650"/>
      <c r="G1630" s="663" t="s">
        <v>771</v>
      </c>
      <c r="H1630" s="664"/>
      <c r="I1630" s="664"/>
      <c r="J1630" s="665" t="s">
        <v>4355</v>
      </c>
      <c r="K1630" s="682"/>
      <c r="L1630" s="667" t="s">
        <v>3065</v>
      </c>
      <c r="M1630" s="683"/>
      <c r="O1630" s="640"/>
    </row>
    <row r="1631" spans="2:15" ht="13.5" x14ac:dyDescent="0.4">
      <c r="B1631" s="641">
        <f t="shared" si="25"/>
        <v>1627</v>
      </c>
      <c r="C1631" s="804"/>
      <c r="D1631" s="788"/>
      <c r="E1631" s="643"/>
      <c r="F1631" s="643"/>
      <c r="G1631" s="673" t="s">
        <v>772</v>
      </c>
      <c r="H1631" s="674"/>
      <c r="I1631" s="674"/>
      <c r="J1631" s="675" t="s">
        <v>4356</v>
      </c>
      <c r="K1631" s="684"/>
      <c r="L1631" s="685" t="s">
        <v>3216</v>
      </c>
      <c r="M1631" s="686"/>
      <c r="O1631" s="640"/>
    </row>
    <row r="1632" spans="2:15" ht="13.5" x14ac:dyDescent="0.4">
      <c r="B1632" s="641">
        <f t="shared" si="25"/>
        <v>1628</v>
      </c>
      <c r="C1632" s="1019"/>
      <c r="D1632" s="2212" t="s">
        <v>4357</v>
      </c>
      <c r="E1632" s="1934"/>
      <c r="F1632" s="1934"/>
      <c r="G1632" s="1934"/>
      <c r="H1632" s="1934"/>
      <c r="I1632" s="1934"/>
      <c r="J1632" s="725" t="s">
        <v>417</v>
      </c>
      <c r="K1632" s="705" t="s">
        <v>417</v>
      </c>
      <c r="L1632" s="699" t="s">
        <v>417</v>
      </c>
      <c r="M1632" s="695"/>
      <c r="O1632" s="640"/>
    </row>
    <row r="1633" spans="2:15" s="624" customFormat="1" ht="13.5" x14ac:dyDescent="0.4">
      <c r="B1633" s="641">
        <f t="shared" si="25"/>
        <v>1629</v>
      </c>
      <c r="C1633" s="795" t="s">
        <v>4358</v>
      </c>
      <c r="D1633" s="802"/>
      <c r="E1633" s="1934"/>
      <c r="F1633" s="1934"/>
      <c r="G1633" s="1934"/>
      <c r="H1633" s="1934"/>
      <c r="I1633" s="1934"/>
      <c r="J1633" s="725" t="s">
        <v>3065</v>
      </c>
      <c r="K1633" s="705" t="s">
        <v>417</v>
      </c>
      <c r="L1633" s="658" t="s">
        <v>3065</v>
      </c>
      <c r="M1633" s="695"/>
      <c r="O1633" s="1932"/>
    </row>
    <row r="1634" spans="2:15" s="624" customFormat="1" ht="13.5" x14ac:dyDescent="0.4">
      <c r="B1634" s="641">
        <f t="shared" si="25"/>
        <v>1630</v>
      </c>
      <c r="C1634" s="874"/>
      <c r="D1634" s="733" t="s">
        <v>2501</v>
      </c>
      <c r="E1634" s="2039"/>
      <c r="F1634" s="1934"/>
      <c r="G1634" s="1934"/>
      <c r="H1634" s="1934"/>
      <c r="I1634" s="1934"/>
      <c r="J1634" s="725" t="s">
        <v>3065</v>
      </c>
      <c r="K1634" s="705" t="s">
        <v>417</v>
      </c>
      <c r="L1634" s="699" t="s">
        <v>3065</v>
      </c>
      <c r="M1634" s="695"/>
      <c r="O1634" s="1932"/>
    </row>
    <row r="1635" spans="2:15" ht="13.5" x14ac:dyDescent="0.4">
      <c r="B1635" s="641">
        <f t="shared" si="25"/>
        <v>1631</v>
      </c>
      <c r="C1635" s="804"/>
      <c r="D1635" s="660"/>
      <c r="E1635" s="1020"/>
      <c r="F1635" s="654" t="s">
        <v>424</v>
      </c>
      <c r="G1635" s="864"/>
      <c r="H1635" s="1023"/>
      <c r="I1635" s="985"/>
      <c r="J1635" s="656" t="s">
        <v>2753</v>
      </c>
      <c r="K1635" s="657"/>
      <c r="L1635" s="658" t="s">
        <v>3065</v>
      </c>
      <c r="M1635" s="659"/>
      <c r="O1635" s="640"/>
    </row>
    <row r="1636" spans="2:15" ht="13.5" x14ac:dyDescent="0.4">
      <c r="B1636" s="641">
        <f t="shared" si="25"/>
        <v>1632</v>
      </c>
      <c r="C1636" s="804"/>
      <c r="D1636" s="650"/>
      <c r="E1636" s="1020"/>
      <c r="F1636" s="1021" t="s">
        <v>660</v>
      </c>
      <c r="G1636" s="781"/>
      <c r="H1636" s="1012"/>
      <c r="I1636" s="690"/>
      <c r="J1636" s="665" t="s">
        <v>2502</v>
      </c>
      <c r="K1636" s="682"/>
      <c r="L1636" s="712" t="s">
        <v>489</v>
      </c>
      <c r="M1636" s="683"/>
      <c r="O1636" s="640"/>
    </row>
    <row r="1637" spans="2:15" ht="81" x14ac:dyDescent="0.4">
      <c r="B1637" s="641">
        <f t="shared" si="25"/>
        <v>1633</v>
      </c>
      <c r="C1637" s="804"/>
      <c r="D1637" s="650"/>
      <c r="E1637" s="1022"/>
      <c r="F1637" s="736" t="s">
        <v>614</v>
      </c>
      <c r="G1637" s="780"/>
      <c r="H1637" s="2273"/>
      <c r="I1637" s="780"/>
      <c r="J1637" s="675" t="s">
        <v>4359</v>
      </c>
      <c r="K1637" s="755"/>
      <c r="L1637" s="685" t="s">
        <v>3065</v>
      </c>
      <c r="M1637" s="1025" t="s">
        <v>423</v>
      </c>
      <c r="O1637" s="640"/>
    </row>
    <row r="1638" spans="2:15" s="624" customFormat="1" ht="13.5" x14ac:dyDescent="0.4">
      <c r="B1638" s="641">
        <f t="shared" si="25"/>
        <v>1634</v>
      </c>
      <c r="C1638" s="902"/>
      <c r="D1638" s="733" t="s">
        <v>2503</v>
      </c>
      <c r="E1638" s="2039"/>
      <c r="F1638" s="1934"/>
      <c r="G1638" s="1934"/>
      <c r="H1638" s="1934"/>
      <c r="I1638" s="1935"/>
      <c r="J1638" s="725" t="s">
        <v>3065</v>
      </c>
      <c r="K1638" s="705" t="s">
        <v>417</v>
      </c>
      <c r="L1638" s="699" t="s">
        <v>3065</v>
      </c>
      <c r="M1638" s="695"/>
      <c r="O1638" s="1932"/>
    </row>
    <row r="1639" spans="2:15" ht="13.5" x14ac:dyDescent="0.4">
      <c r="B1639" s="641">
        <f t="shared" si="25"/>
        <v>1635</v>
      </c>
      <c r="C1639" s="804"/>
      <c r="D1639" s="660"/>
      <c r="E1639" s="1020"/>
      <c r="F1639" s="654" t="s">
        <v>424</v>
      </c>
      <c r="G1639" s="864"/>
      <c r="H1639" s="1023"/>
      <c r="I1639" s="985"/>
      <c r="J1639" s="656" t="s">
        <v>3192</v>
      </c>
      <c r="K1639" s="657"/>
      <c r="L1639" s="658" t="s">
        <v>3216</v>
      </c>
      <c r="M1639" s="659"/>
      <c r="O1639" s="640"/>
    </row>
    <row r="1640" spans="2:15" ht="13.5" x14ac:dyDescent="0.4">
      <c r="B1640" s="641">
        <f t="shared" si="25"/>
        <v>1636</v>
      </c>
      <c r="C1640" s="804"/>
      <c r="D1640" s="650"/>
      <c r="E1640" s="1020"/>
      <c r="F1640" s="794" t="s">
        <v>660</v>
      </c>
      <c r="G1640" s="1177"/>
      <c r="H1640" s="1014"/>
      <c r="I1640" s="986"/>
      <c r="J1640" s="692" t="s">
        <v>836</v>
      </c>
      <c r="K1640" s="758"/>
      <c r="L1640" s="759" t="s">
        <v>562</v>
      </c>
      <c r="M1640" s="765"/>
      <c r="O1640" s="640"/>
    </row>
    <row r="1641" spans="2:15" ht="13.5" x14ac:dyDescent="0.4">
      <c r="B1641" s="641">
        <f t="shared" si="25"/>
        <v>1637</v>
      </c>
      <c r="C1641" s="804"/>
      <c r="D1641" s="660"/>
      <c r="E1641" s="1020"/>
      <c r="F1641" s="1164" t="s">
        <v>942</v>
      </c>
      <c r="G1641" s="781" t="s">
        <v>2504</v>
      </c>
      <c r="H1641" s="1012"/>
      <c r="I1641" s="690"/>
      <c r="J1641" s="665" t="s">
        <v>4360</v>
      </c>
      <c r="K1641" s="682" t="s">
        <v>4360</v>
      </c>
      <c r="L1641" s="712" t="s">
        <v>3351</v>
      </c>
      <c r="M1641" s="683"/>
      <c r="O1641" s="640"/>
    </row>
    <row r="1642" spans="2:15" ht="13.5" x14ac:dyDescent="0.4">
      <c r="B1642" s="641">
        <f t="shared" si="25"/>
        <v>1638</v>
      </c>
      <c r="C1642" s="804"/>
      <c r="D1642" s="650"/>
      <c r="E1642" s="1020"/>
      <c r="F1642" s="1088"/>
      <c r="G1642" s="781" t="s">
        <v>2505</v>
      </c>
      <c r="H1642" s="1012"/>
      <c r="I1642" s="690"/>
      <c r="J1642" s="665" t="s">
        <v>2506</v>
      </c>
      <c r="K1642" s="682"/>
      <c r="L1642" s="712" t="s">
        <v>3741</v>
      </c>
      <c r="M1642" s="683"/>
      <c r="O1642" s="640"/>
    </row>
    <row r="1643" spans="2:15" ht="13.5" x14ac:dyDescent="0.4">
      <c r="B1643" s="641">
        <f t="shared" si="25"/>
        <v>1639</v>
      </c>
      <c r="C1643" s="804"/>
      <c r="D1643" s="650"/>
      <c r="E1643" s="1022"/>
      <c r="F1643" s="736" t="s">
        <v>614</v>
      </c>
      <c r="G1643" s="780"/>
      <c r="H1643" s="2273"/>
      <c r="I1643" s="780"/>
      <c r="J1643" s="675" t="s">
        <v>4361</v>
      </c>
      <c r="K1643" s="755"/>
      <c r="L1643" s="685" t="s">
        <v>3216</v>
      </c>
      <c r="M1643" s="1025" t="s">
        <v>423</v>
      </c>
      <c r="O1643" s="640"/>
    </row>
    <row r="1644" spans="2:15" s="624" customFormat="1" ht="13.5" x14ac:dyDescent="0.4">
      <c r="B1644" s="641">
        <f t="shared" si="25"/>
        <v>1640</v>
      </c>
      <c r="C1644" s="795" t="s">
        <v>4362</v>
      </c>
      <c r="D1644" s="802"/>
      <c r="E1644" s="1934"/>
      <c r="F1644" s="1934"/>
      <c r="G1644" s="1934"/>
      <c r="H1644" s="1934"/>
      <c r="I1644" s="1934"/>
      <c r="J1644" s="725" t="s">
        <v>3065</v>
      </c>
      <c r="K1644" s="705" t="s">
        <v>417</v>
      </c>
      <c r="L1644" s="658" t="s">
        <v>3065</v>
      </c>
      <c r="M1644" s="695"/>
      <c r="O1644" s="1932"/>
    </row>
    <row r="1645" spans="2:15" s="624" customFormat="1" ht="13.5" x14ac:dyDescent="0.4">
      <c r="B1645" s="641">
        <f t="shared" si="25"/>
        <v>1641</v>
      </c>
      <c r="C1645" s="902"/>
      <c r="D1645" s="733" t="s">
        <v>4363</v>
      </c>
      <c r="E1645" s="893"/>
      <c r="F1645" s="893"/>
      <c r="G1645" s="2212"/>
      <c r="H1645" s="2212"/>
      <c r="I1645" s="2213"/>
      <c r="J1645" s="725" t="s">
        <v>3137</v>
      </c>
      <c r="K1645" s="705" t="s">
        <v>417</v>
      </c>
      <c r="L1645" s="699" t="s">
        <v>3065</v>
      </c>
      <c r="M1645" s="695"/>
      <c r="O1645" s="1932"/>
    </row>
    <row r="1646" spans="2:15" ht="13.5" x14ac:dyDescent="0.4">
      <c r="B1646" s="641">
        <f t="shared" si="25"/>
        <v>1642</v>
      </c>
      <c r="C1646" s="804"/>
      <c r="D1646" s="650"/>
      <c r="E1646" s="1020"/>
      <c r="F1646" s="654" t="s">
        <v>4364</v>
      </c>
      <c r="G1646" s="985"/>
      <c r="H1646" s="1023"/>
      <c r="I1646" s="985"/>
      <c r="J1646" s="656" t="s">
        <v>4365</v>
      </c>
      <c r="K1646" s="657"/>
      <c r="L1646" s="658" t="s">
        <v>3065</v>
      </c>
      <c r="M1646" s="659"/>
      <c r="O1646" s="640"/>
    </row>
    <row r="1647" spans="2:15" ht="13.5" x14ac:dyDescent="0.4">
      <c r="B1647" s="641">
        <f t="shared" si="25"/>
        <v>1643</v>
      </c>
      <c r="C1647" s="804"/>
      <c r="D1647" s="650"/>
      <c r="E1647" s="1020"/>
      <c r="F1647" s="1021" t="s">
        <v>3046</v>
      </c>
      <c r="G1647" s="690"/>
      <c r="H1647" s="1012"/>
      <c r="I1647" s="690"/>
      <c r="J1647" s="665" t="s">
        <v>4366</v>
      </c>
      <c r="K1647" s="693"/>
      <c r="L1647" s="651" t="s">
        <v>773</v>
      </c>
      <c r="M1647" s="652"/>
      <c r="O1647" s="640"/>
    </row>
    <row r="1648" spans="2:15" ht="27" x14ac:dyDescent="0.4">
      <c r="B1648" s="641">
        <f t="shared" si="25"/>
        <v>1644</v>
      </c>
      <c r="C1648" s="894"/>
      <c r="D1648" s="660"/>
      <c r="E1648" s="1020"/>
      <c r="F1648" s="1021" t="s">
        <v>775</v>
      </c>
      <c r="G1648" s="690"/>
      <c r="H1648" s="690"/>
      <c r="I1648" s="690"/>
      <c r="J1648" s="665" t="s">
        <v>4367</v>
      </c>
      <c r="K1648" s="682"/>
      <c r="L1648" s="712" t="s">
        <v>417</v>
      </c>
      <c r="M1648" s="1027" t="s">
        <v>423</v>
      </c>
      <c r="O1648" s="640"/>
    </row>
    <row r="1649" spans="2:15" ht="27" x14ac:dyDescent="0.4">
      <c r="B1649" s="641">
        <f t="shared" si="25"/>
        <v>1645</v>
      </c>
      <c r="C1649" s="894"/>
      <c r="D1649" s="660"/>
      <c r="E1649" s="1020"/>
      <c r="F1649" s="736" t="s">
        <v>774</v>
      </c>
      <c r="G1649" s="780"/>
      <c r="H1649" s="986"/>
      <c r="I1649" s="986"/>
      <c r="J1649" s="692" t="s">
        <v>4368</v>
      </c>
      <c r="K1649" s="758"/>
      <c r="L1649" s="759" t="s">
        <v>417</v>
      </c>
      <c r="M1649" s="1025" t="s">
        <v>423</v>
      </c>
      <c r="O1649" s="640"/>
    </row>
    <row r="1650" spans="2:15" s="624" customFormat="1" ht="13.5" x14ac:dyDescent="0.4">
      <c r="B1650" s="641">
        <f t="shared" si="25"/>
        <v>1646</v>
      </c>
      <c r="C1650" s="902"/>
      <c r="D1650" s="733" t="s">
        <v>4369</v>
      </c>
      <c r="E1650" s="1934"/>
      <c r="F1650" s="1934"/>
      <c r="G1650" s="1934"/>
      <c r="H1650" s="1934"/>
      <c r="I1650" s="1935"/>
      <c r="J1650" s="725" t="s">
        <v>3065</v>
      </c>
      <c r="K1650" s="705" t="s">
        <v>417</v>
      </c>
      <c r="L1650" s="699" t="s">
        <v>3065</v>
      </c>
      <c r="M1650" s="695"/>
      <c r="O1650" s="1932"/>
    </row>
    <row r="1651" spans="2:15" s="624" customFormat="1" ht="13.5" x14ac:dyDescent="0.4">
      <c r="B1651" s="641">
        <f t="shared" si="25"/>
        <v>1647</v>
      </c>
      <c r="C1651" s="902"/>
      <c r="D1651" s="788"/>
      <c r="E1651" s="980" t="s">
        <v>776</v>
      </c>
      <c r="F1651" s="1934"/>
      <c r="G1651" s="1934"/>
      <c r="H1651" s="1934"/>
      <c r="I1651" s="1934"/>
      <c r="J1651" s="725" t="s">
        <v>3065</v>
      </c>
      <c r="K1651" s="705" t="s">
        <v>417</v>
      </c>
      <c r="L1651" s="699" t="s">
        <v>3065</v>
      </c>
      <c r="M1651" s="695"/>
      <c r="O1651" s="1932"/>
    </row>
    <row r="1652" spans="2:15" ht="13.5" x14ac:dyDescent="0.4">
      <c r="B1652" s="641">
        <f t="shared" si="25"/>
        <v>1648</v>
      </c>
      <c r="C1652" s="804"/>
      <c r="D1652" s="773"/>
      <c r="E1652" s="788"/>
      <c r="F1652" s="679" t="s">
        <v>3066</v>
      </c>
      <c r="G1652" s="655"/>
      <c r="H1652" s="783"/>
      <c r="I1652" s="783"/>
      <c r="J1652" s="656" t="s">
        <v>2753</v>
      </c>
      <c r="K1652" s="657"/>
      <c r="L1652" s="658" t="s">
        <v>3065</v>
      </c>
      <c r="M1652" s="659"/>
      <c r="O1652" s="640"/>
    </row>
    <row r="1653" spans="2:15" ht="13.5" x14ac:dyDescent="0.4">
      <c r="B1653" s="641">
        <f t="shared" si="25"/>
        <v>1649</v>
      </c>
      <c r="C1653" s="804"/>
      <c r="D1653" s="773"/>
      <c r="E1653" s="788"/>
      <c r="F1653" s="687" t="s">
        <v>3046</v>
      </c>
      <c r="G1653" s="664"/>
      <c r="H1653" s="664"/>
      <c r="I1653" s="2038"/>
      <c r="J1653" s="665" t="s">
        <v>3283</v>
      </c>
      <c r="K1653" s="682"/>
      <c r="L1653" s="712" t="s">
        <v>425</v>
      </c>
      <c r="M1653" s="683"/>
      <c r="O1653" s="640"/>
    </row>
    <row r="1654" spans="2:15" ht="13.5" x14ac:dyDescent="0.4">
      <c r="B1654" s="641">
        <f t="shared" si="25"/>
        <v>1650</v>
      </c>
      <c r="C1654" s="804"/>
      <c r="D1654" s="661"/>
      <c r="E1654" s="788"/>
      <c r="F1654" s="1021" t="s">
        <v>483</v>
      </c>
      <c r="G1654" s="664"/>
      <c r="H1654" s="664"/>
      <c r="I1654" s="2038"/>
      <c r="J1654" s="665" t="s">
        <v>4370</v>
      </c>
      <c r="K1654" s="682"/>
      <c r="L1654" s="712" t="s">
        <v>4371</v>
      </c>
      <c r="M1654" s="717" t="s">
        <v>4372</v>
      </c>
      <c r="O1654" s="640"/>
    </row>
    <row r="1655" spans="2:15" ht="13.5" x14ac:dyDescent="0.4">
      <c r="B1655" s="641">
        <f t="shared" si="25"/>
        <v>1651</v>
      </c>
      <c r="C1655" s="804"/>
      <c r="D1655" s="661"/>
      <c r="E1655" s="788"/>
      <c r="F1655" s="687" t="s">
        <v>4373</v>
      </c>
      <c r="G1655" s="664"/>
      <c r="H1655" s="664"/>
      <c r="I1655" s="2038"/>
      <c r="J1655" s="665" t="s">
        <v>4374</v>
      </c>
      <c r="K1655" s="872"/>
      <c r="L1655" s="712" t="s">
        <v>3065</v>
      </c>
      <c r="M1655" s="683"/>
      <c r="O1655" s="640"/>
    </row>
    <row r="1656" spans="2:15" ht="13.5" x14ac:dyDescent="0.4">
      <c r="B1656" s="641">
        <f t="shared" si="25"/>
        <v>1652</v>
      </c>
      <c r="C1656" s="804"/>
      <c r="D1656" s="661"/>
      <c r="E1656" s="788"/>
      <c r="F1656" s="687" t="s">
        <v>777</v>
      </c>
      <c r="G1656" s="664"/>
      <c r="H1656" s="664"/>
      <c r="I1656" s="2038"/>
      <c r="J1656" s="665" t="s">
        <v>4375</v>
      </c>
      <c r="K1656" s="682"/>
      <c r="L1656" s="712" t="s">
        <v>3216</v>
      </c>
      <c r="M1656" s="683"/>
      <c r="O1656" s="640"/>
    </row>
    <row r="1657" spans="2:15" ht="13.5" x14ac:dyDescent="0.4">
      <c r="B1657" s="641">
        <f t="shared" si="25"/>
        <v>1653</v>
      </c>
      <c r="C1657" s="804"/>
      <c r="D1657" s="661"/>
      <c r="E1657" s="788"/>
      <c r="F1657" s="672" t="s">
        <v>778</v>
      </c>
      <c r="G1657" s="674"/>
      <c r="H1657" s="674"/>
      <c r="I1657" s="1044"/>
      <c r="J1657" s="675" t="s">
        <v>4376</v>
      </c>
      <c r="K1657" s="684"/>
      <c r="L1657" s="685" t="s">
        <v>3065</v>
      </c>
      <c r="M1657" s="686"/>
      <c r="O1657" s="640"/>
    </row>
    <row r="1658" spans="2:15" s="624" customFormat="1" ht="13.5" x14ac:dyDescent="0.4">
      <c r="B1658" s="641">
        <f t="shared" si="25"/>
        <v>1654</v>
      </c>
      <c r="C1658" s="804"/>
      <c r="D1658" s="661"/>
      <c r="E1658" s="980" t="s">
        <v>779</v>
      </c>
      <c r="F1658" s="1028"/>
      <c r="G1658" s="1934"/>
      <c r="H1658" s="1934"/>
      <c r="I1658" s="2222"/>
      <c r="J1658" s="955" t="s">
        <v>417</v>
      </c>
      <c r="K1658" s="705" t="s">
        <v>417</v>
      </c>
      <c r="L1658" s="651" t="s">
        <v>3611</v>
      </c>
      <c r="M1658" s="652"/>
      <c r="O1658" s="1932"/>
    </row>
    <row r="1659" spans="2:15" ht="13.5" x14ac:dyDescent="0.4">
      <c r="B1659" s="641">
        <f t="shared" si="25"/>
        <v>1655</v>
      </c>
      <c r="C1659" s="804"/>
      <c r="D1659" s="661"/>
      <c r="E1659" s="788"/>
      <c r="F1659" s="679" t="s">
        <v>437</v>
      </c>
      <c r="G1659" s="655"/>
      <c r="H1659" s="783"/>
      <c r="I1659" s="783"/>
      <c r="J1659" s="656" t="s">
        <v>3723</v>
      </c>
      <c r="K1659" s="657"/>
      <c r="L1659" s="658" t="s">
        <v>3065</v>
      </c>
      <c r="M1659" s="659"/>
      <c r="O1659" s="640"/>
    </row>
    <row r="1660" spans="2:15" ht="13.5" x14ac:dyDescent="0.4">
      <c r="B1660" s="641">
        <f t="shared" si="25"/>
        <v>1656</v>
      </c>
      <c r="C1660" s="804"/>
      <c r="D1660" s="661"/>
      <c r="E1660" s="788"/>
      <c r="F1660" s="687" t="s">
        <v>3046</v>
      </c>
      <c r="G1660" s="664"/>
      <c r="H1660" s="664"/>
      <c r="I1660" s="2038"/>
      <c r="J1660" s="665" t="s">
        <v>3283</v>
      </c>
      <c r="K1660" s="682"/>
      <c r="L1660" s="712" t="s">
        <v>425</v>
      </c>
      <c r="M1660" s="683"/>
      <c r="O1660" s="640"/>
    </row>
    <row r="1661" spans="2:15" ht="13.5" x14ac:dyDescent="0.4">
      <c r="B1661" s="641">
        <f t="shared" si="25"/>
        <v>1657</v>
      </c>
      <c r="C1661" s="804"/>
      <c r="D1661" s="661"/>
      <c r="E1661" s="788"/>
      <c r="F1661" s="1021" t="s">
        <v>4377</v>
      </c>
      <c r="G1661" s="664"/>
      <c r="H1661" s="664"/>
      <c r="I1661" s="2038"/>
      <c r="J1661" s="665" t="s">
        <v>4378</v>
      </c>
      <c r="K1661" s="682"/>
      <c r="L1661" s="712" t="s">
        <v>4371</v>
      </c>
      <c r="M1661" s="717" t="s">
        <v>4372</v>
      </c>
      <c r="O1661" s="640"/>
    </row>
    <row r="1662" spans="2:15" ht="13.5" x14ac:dyDescent="0.4">
      <c r="B1662" s="641">
        <f t="shared" si="25"/>
        <v>1658</v>
      </c>
      <c r="C1662" s="804"/>
      <c r="D1662" s="661"/>
      <c r="E1662" s="788"/>
      <c r="F1662" s="687" t="s">
        <v>4373</v>
      </c>
      <c r="G1662" s="664"/>
      <c r="H1662" s="664"/>
      <c r="I1662" s="2038"/>
      <c r="J1662" s="665" t="s">
        <v>4374</v>
      </c>
      <c r="K1662" s="872"/>
      <c r="L1662" s="712" t="s">
        <v>3065</v>
      </c>
      <c r="M1662" s="683"/>
      <c r="O1662" s="640"/>
    </row>
    <row r="1663" spans="2:15" ht="13.5" x14ac:dyDescent="0.4">
      <c r="B1663" s="641">
        <f t="shared" si="25"/>
        <v>1659</v>
      </c>
      <c r="C1663" s="804"/>
      <c r="D1663" s="661"/>
      <c r="E1663" s="788"/>
      <c r="F1663" s="687" t="s">
        <v>4379</v>
      </c>
      <c r="G1663" s="664"/>
      <c r="H1663" s="664"/>
      <c r="I1663" s="2038"/>
      <c r="J1663" s="665" t="s">
        <v>780</v>
      </c>
      <c r="K1663" s="682"/>
      <c r="L1663" s="712" t="s">
        <v>3065</v>
      </c>
      <c r="M1663" s="683"/>
      <c r="O1663" s="640"/>
    </row>
    <row r="1664" spans="2:15" ht="13.5" x14ac:dyDescent="0.4">
      <c r="B1664" s="641">
        <f t="shared" si="25"/>
        <v>1660</v>
      </c>
      <c r="C1664" s="804"/>
      <c r="D1664" s="661"/>
      <c r="E1664" s="788"/>
      <c r="F1664" s="672" t="s">
        <v>4380</v>
      </c>
      <c r="G1664" s="674"/>
      <c r="H1664" s="674"/>
      <c r="I1664" s="1044"/>
      <c r="J1664" s="675" t="s">
        <v>4381</v>
      </c>
      <c r="K1664" s="684"/>
      <c r="L1664" s="685" t="s">
        <v>3065</v>
      </c>
      <c r="M1664" s="686"/>
      <c r="O1664" s="640"/>
    </row>
    <row r="1665" spans="2:15" s="624" customFormat="1" ht="13.5" x14ac:dyDescent="0.4">
      <c r="B1665" s="641">
        <f t="shared" si="25"/>
        <v>1661</v>
      </c>
      <c r="C1665" s="804"/>
      <c r="D1665" s="661"/>
      <c r="E1665" s="980" t="s">
        <v>781</v>
      </c>
      <c r="F1665" s="1028"/>
      <c r="G1665" s="1934"/>
      <c r="H1665" s="1934"/>
      <c r="I1665" s="2222"/>
      <c r="J1665" s="725" t="s">
        <v>3065</v>
      </c>
      <c r="K1665" s="725" t="s">
        <v>417</v>
      </c>
      <c r="L1665" s="646" t="s">
        <v>3065</v>
      </c>
      <c r="M1665" s="647"/>
      <c r="O1665" s="1932"/>
    </row>
    <row r="1666" spans="2:15" ht="13.5" x14ac:dyDescent="0.4">
      <c r="B1666" s="641">
        <f t="shared" si="25"/>
        <v>1662</v>
      </c>
      <c r="C1666" s="804"/>
      <c r="D1666" s="661"/>
      <c r="E1666" s="788"/>
      <c r="F1666" s="679" t="s">
        <v>437</v>
      </c>
      <c r="G1666" s="655"/>
      <c r="H1666" s="783"/>
      <c r="I1666" s="783"/>
      <c r="J1666" s="656" t="s">
        <v>2753</v>
      </c>
      <c r="K1666" s="666"/>
      <c r="L1666" s="667" t="s">
        <v>3065</v>
      </c>
      <c r="M1666" s="668"/>
      <c r="O1666" s="640"/>
    </row>
    <row r="1667" spans="2:15" ht="13.5" x14ac:dyDescent="0.4">
      <c r="B1667" s="641">
        <f t="shared" si="25"/>
        <v>1663</v>
      </c>
      <c r="C1667" s="804"/>
      <c r="D1667" s="661"/>
      <c r="E1667" s="788"/>
      <c r="F1667" s="687" t="s">
        <v>3046</v>
      </c>
      <c r="G1667" s="664"/>
      <c r="H1667" s="664"/>
      <c r="I1667" s="2038"/>
      <c r="J1667" s="665" t="s">
        <v>3283</v>
      </c>
      <c r="K1667" s="682"/>
      <c r="L1667" s="712" t="s">
        <v>425</v>
      </c>
      <c r="M1667" s="683"/>
      <c r="O1667" s="640"/>
    </row>
    <row r="1668" spans="2:15" ht="13.5" x14ac:dyDescent="0.4">
      <c r="B1668" s="641">
        <f t="shared" si="25"/>
        <v>1664</v>
      </c>
      <c r="C1668" s="804"/>
      <c r="D1668" s="661"/>
      <c r="E1668" s="788"/>
      <c r="F1668" s="1021" t="s">
        <v>4382</v>
      </c>
      <c r="G1668" s="664"/>
      <c r="H1668" s="664"/>
      <c r="I1668" s="2038"/>
      <c r="J1668" s="665" t="s">
        <v>4378</v>
      </c>
      <c r="K1668" s="682"/>
      <c r="L1668" s="712" t="s">
        <v>4383</v>
      </c>
      <c r="M1668" s="717" t="s">
        <v>4372</v>
      </c>
      <c r="O1668" s="640"/>
    </row>
    <row r="1669" spans="2:15" ht="13.5" x14ac:dyDescent="0.4">
      <c r="B1669" s="641">
        <f t="shared" si="25"/>
        <v>1665</v>
      </c>
      <c r="C1669" s="804"/>
      <c r="D1669" s="661"/>
      <c r="E1669" s="788"/>
      <c r="F1669" s="687" t="s">
        <v>4384</v>
      </c>
      <c r="G1669" s="664"/>
      <c r="H1669" s="664"/>
      <c r="I1669" s="2038"/>
      <c r="J1669" s="665" t="s">
        <v>4385</v>
      </c>
      <c r="K1669" s="872"/>
      <c r="L1669" s="712" t="s">
        <v>3065</v>
      </c>
      <c r="M1669" s="683"/>
      <c r="O1669" s="640"/>
    </row>
    <row r="1670" spans="2:15" ht="13.5" x14ac:dyDescent="0.4">
      <c r="B1670" s="641">
        <f t="shared" si="25"/>
        <v>1666</v>
      </c>
      <c r="C1670" s="804"/>
      <c r="D1670" s="661"/>
      <c r="E1670" s="788"/>
      <c r="F1670" s="687" t="s">
        <v>4379</v>
      </c>
      <c r="G1670" s="664"/>
      <c r="H1670" s="664"/>
      <c r="I1670" s="2038"/>
      <c r="J1670" s="665" t="s">
        <v>4386</v>
      </c>
      <c r="K1670" s="682"/>
      <c r="L1670" s="712" t="s">
        <v>4176</v>
      </c>
      <c r="M1670" s="683"/>
      <c r="O1670" s="640"/>
    </row>
    <row r="1671" spans="2:15" ht="13.5" x14ac:dyDescent="0.4">
      <c r="B1671" s="641">
        <f t="shared" ref="B1671:B1734" si="26">B1670+1</f>
        <v>1667</v>
      </c>
      <c r="C1671" s="804"/>
      <c r="D1671" s="661"/>
      <c r="E1671" s="1029"/>
      <c r="F1671" s="672" t="s">
        <v>4380</v>
      </c>
      <c r="G1671" s="674"/>
      <c r="H1671" s="674"/>
      <c r="I1671" s="1044"/>
      <c r="J1671" s="675" t="s">
        <v>782</v>
      </c>
      <c r="K1671" s="684"/>
      <c r="L1671" s="685" t="s">
        <v>3530</v>
      </c>
      <c r="M1671" s="686"/>
      <c r="O1671" s="640"/>
    </row>
    <row r="1672" spans="2:15" s="624" customFormat="1" ht="13.5" x14ac:dyDescent="0.4">
      <c r="B1672" s="641">
        <f t="shared" si="26"/>
        <v>1668</v>
      </c>
      <c r="C1672" s="902"/>
      <c r="D1672" s="733" t="s">
        <v>4387</v>
      </c>
      <c r="E1672" s="2039"/>
      <c r="F1672" s="1934"/>
      <c r="G1672" s="1934"/>
      <c r="H1672" s="1934"/>
      <c r="I1672" s="1934"/>
      <c r="J1672" s="725" t="s">
        <v>3530</v>
      </c>
      <c r="K1672" s="725" t="s">
        <v>417</v>
      </c>
      <c r="L1672" s="646" t="s">
        <v>3065</v>
      </c>
      <c r="M1672" s="695"/>
      <c r="O1672" s="1932"/>
    </row>
    <row r="1673" spans="2:15" ht="13.5" x14ac:dyDescent="0.4">
      <c r="B1673" s="641">
        <f t="shared" si="26"/>
        <v>1669</v>
      </c>
      <c r="C1673" s="804"/>
      <c r="D1673" s="650"/>
      <c r="E1673" s="1020"/>
      <c r="F1673" s="1021" t="s">
        <v>3066</v>
      </c>
      <c r="G1673" s="690"/>
      <c r="H1673" s="1012"/>
      <c r="I1673" s="690"/>
      <c r="J1673" s="656" t="s">
        <v>2815</v>
      </c>
      <c r="K1673" s="975"/>
      <c r="L1673" s="712" t="s">
        <v>3065</v>
      </c>
      <c r="M1673" s="683"/>
      <c r="O1673" s="640"/>
    </row>
    <row r="1674" spans="2:15" ht="13.5" x14ac:dyDescent="0.4">
      <c r="B1674" s="641">
        <f t="shared" si="26"/>
        <v>1670</v>
      </c>
      <c r="C1674" s="804"/>
      <c r="D1674" s="650"/>
      <c r="E1674" s="1020"/>
      <c r="F1674" s="1021" t="s">
        <v>783</v>
      </c>
      <c r="G1674" s="690"/>
      <c r="H1674" s="1012"/>
      <c r="I1674" s="690"/>
      <c r="J1674" s="665" t="s">
        <v>4388</v>
      </c>
      <c r="K1674" s="682"/>
      <c r="L1674" s="712" t="s">
        <v>482</v>
      </c>
      <c r="M1674" s="683"/>
      <c r="O1674" s="640"/>
    </row>
    <row r="1675" spans="2:15" ht="13.5" x14ac:dyDescent="0.4">
      <c r="B1675" s="641">
        <f t="shared" si="26"/>
        <v>1671</v>
      </c>
      <c r="C1675" s="804"/>
      <c r="D1675" s="650"/>
      <c r="E1675" s="1020"/>
      <c r="F1675" s="1021" t="s">
        <v>784</v>
      </c>
      <c r="G1675" s="986"/>
      <c r="H1675" s="1012"/>
      <c r="I1675" s="690"/>
      <c r="J1675" s="665" t="s">
        <v>4389</v>
      </c>
      <c r="K1675" s="682"/>
      <c r="L1675" s="712" t="s">
        <v>4390</v>
      </c>
      <c r="M1675" s="683"/>
      <c r="O1675" s="640"/>
    </row>
    <row r="1676" spans="2:15" ht="13.5" x14ac:dyDescent="0.4">
      <c r="B1676" s="641">
        <f t="shared" si="26"/>
        <v>1672</v>
      </c>
      <c r="C1676" s="804"/>
      <c r="D1676" s="650"/>
      <c r="E1676" s="1020"/>
      <c r="F1676" s="794" t="s">
        <v>4391</v>
      </c>
      <c r="G1676" s="2249" t="s">
        <v>4392</v>
      </c>
      <c r="H1676" s="1012"/>
      <c r="I1676" s="690"/>
      <c r="J1676" s="665" t="s">
        <v>4393</v>
      </c>
      <c r="K1676" s="682"/>
      <c r="L1676" s="712" t="s">
        <v>3065</v>
      </c>
      <c r="M1676" s="683"/>
      <c r="O1676" s="640"/>
    </row>
    <row r="1677" spans="2:15" ht="13.5" x14ac:dyDescent="0.4">
      <c r="B1677" s="641">
        <f t="shared" si="26"/>
        <v>1673</v>
      </c>
      <c r="C1677" s="804"/>
      <c r="D1677" s="650"/>
      <c r="E1677" s="1020"/>
      <c r="F1677" s="972"/>
      <c r="G1677" s="740" t="s">
        <v>4394</v>
      </c>
      <c r="H1677" s="986"/>
      <c r="I1677" s="1030"/>
      <c r="J1677" s="1936" t="s">
        <v>4395</v>
      </c>
      <c r="K1677" s="758"/>
      <c r="L1677" s="712" t="s">
        <v>3065</v>
      </c>
      <c r="M1677" s="765"/>
      <c r="O1677" s="640"/>
    </row>
    <row r="1678" spans="2:15" ht="13.5" x14ac:dyDescent="0.4">
      <c r="B1678" s="641">
        <f t="shared" si="26"/>
        <v>1674</v>
      </c>
      <c r="C1678" s="804"/>
      <c r="D1678" s="650"/>
      <c r="E1678" s="1020"/>
      <c r="F1678" s="972"/>
      <c r="G1678" s="2285"/>
      <c r="H1678" s="1932"/>
      <c r="I1678" s="1031"/>
      <c r="J1678" s="1936" t="s">
        <v>4396</v>
      </c>
      <c r="K1678" s="758"/>
      <c r="L1678" s="712" t="s">
        <v>3351</v>
      </c>
      <c r="M1678" s="765"/>
      <c r="O1678" s="640"/>
    </row>
    <row r="1679" spans="2:15" ht="13.5" x14ac:dyDescent="0.4">
      <c r="B1679" s="641">
        <f t="shared" si="26"/>
        <v>1675</v>
      </c>
      <c r="C1679" s="1019"/>
      <c r="D1679" s="643"/>
      <c r="E1679" s="1022"/>
      <c r="F1679" s="694"/>
      <c r="G1679" s="2286"/>
      <c r="H1679" s="952"/>
      <c r="I1679" s="1032"/>
      <c r="J1679" s="844" t="s">
        <v>4397</v>
      </c>
      <c r="K1679" s="845"/>
      <c r="L1679" s="685" t="s">
        <v>3065</v>
      </c>
      <c r="M1679" s="988" t="s">
        <v>423</v>
      </c>
      <c r="O1679" s="640"/>
    </row>
    <row r="1680" spans="2:15" s="624" customFormat="1" ht="13.5" x14ac:dyDescent="0.4">
      <c r="B1680" s="641">
        <f t="shared" si="26"/>
        <v>1676</v>
      </c>
      <c r="C1680" s="874" t="s">
        <v>4398</v>
      </c>
      <c r="D1680" s="650"/>
      <c r="E1680" s="865"/>
      <c r="F1680" s="801"/>
      <c r="G1680" s="801"/>
      <c r="H1680" s="1033"/>
      <c r="I1680" s="801"/>
      <c r="J1680" s="955" t="s">
        <v>417</v>
      </c>
      <c r="K1680" s="705" t="s">
        <v>417</v>
      </c>
      <c r="L1680" s="646" t="s">
        <v>3065</v>
      </c>
      <c r="M1680" s="1034"/>
      <c r="O1680" s="1932"/>
    </row>
    <row r="1681" spans="2:15" s="624" customFormat="1" ht="13.5" x14ac:dyDescent="0.4">
      <c r="B1681" s="641">
        <f t="shared" si="26"/>
        <v>1677</v>
      </c>
      <c r="C1681" s="874"/>
      <c r="D1681" s="677" t="s">
        <v>4399</v>
      </c>
      <c r="E1681" s="2212"/>
      <c r="F1681" s="865"/>
      <c r="G1681" s="865"/>
      <c r="H1681" s="1035"/>
      <c r="I1681" s="865"/>
      <c r="J1681" s="955" t="s">
        <v>417</v>
      </c>
      <c r="K1681" s="705" t="s">
        <v>417</v>
      </c>
      <c r="L1681" s="651" t="s">
        <v>417</v>
      </c>
      <c r="M1681" s="1036"/>
      <c r="O1681" s="1932"/>
    </row>
    <row r="1682" spans="2:15" ht="13.5" x14ac:dyDescent="0.4">
      <c r="B1682" s="641">
        <f t="shared" si="26"/>
        <v>1678</v>
      </c>
      <c r="C1682" s="771"/>
      <c r="D1682" s="660"/>
      <c r="E1682" s="1020"/>
      <c r="F1682" s="654" t="s">
        <v>424</v>
      </c>
      <c r="G1682" s="985"/>
      <c r="H1682" s="1023"/>
      <c r="I1682" s="985"/>
      <c r="J1682" s="656" t="s">
        <v>4400</v>
      </c>
      <c r="K1682" s="1037"/>
      <c r="L1682" s="658" t="s">
        <v>3065</v>
      </c>
      <c r="M1682" s="1038"/>
      <c r="O1682" s="640"/>
    </row>
    <row r="1683" spans="2:15" ht="13.5" x14ac:dyDescent="0.4">
      <c r="B1683" s="641">
        <f t="shared" si="26"/>
        <v>1679</v>
      </c>
      <c r="C1683" s="771"/>
      <c r="D1683" s="660"/>
      <c r="E1683" s="1020"/>
      <c r="F1683" s="1021" t="s">
        <v>459</v>
      </c>
      <c r="G1683" s="690"/>
      <c r="H1683" s="1012"/>
      <c r="I1683" s="690"/>
      <c r="J1683" s="665" t="s">
        <v>4366</v>
      </c>
      <c r="K1683" s="1039"/>
      <c r="L1683" s="712" t="s">
        <v>773</v>
      </c>
      <c r="M1683" s="1040"/>
      <c r="O1683" s="640"/>
    </row>
    <row r="1684" spans="2:15" ht="27" x14ac:dyDescent="0.4">
      <c r="B1684" s="641">
        <f t="shared" si="26"/>
        <v>1680</v>
      </c>
      <c r="C1684" s="771"/>
      <c r="D1684" s="660"/>
      <c r="E1684" s="1020"/>
      <c r="F1684" s="736" t="s">
        <v>4401</v>
      </c>
      <c r="G1684" s="780"/>
      <c r="H1684" s="780"/>
      <c r="I1684" s="1024"/>
      <c r="J1684" s="675" t="s">
        <v>785</v>
      </c>
      <c r="K1684" s="682"/>
      <c r="L1684" s="685" t="s">
        <v>417</v>
      </c>
      <c r="M1684" s="988" t="s">
        <v>423</v>
      </c>
      <c r="O1684" s="640"/>
    </row>
    <row r="1685" spans="2:15" s="624" customFormat="1" ht="13.5" x14ac:dyDescent="0.4">
      <c r="B1685" s="641">
        <f t="shared" si="26"/>
        <v>1681</v>
      </c>
      <c r="C1685" s="874"/>
      <c r="D1685" s="677" t="s">
        <v>4402</v>
      </c>
      <c r="E1685" s="2212"/>
      <c r="F1685" s="865"/>
      <c r="G1685" s="1035"/>
      <c r="H1685" s="1035"/>
      <c r="I1685" s="865"/>
      <c r="J1685" s="955" t="s">
        <v>417</v>
      </c>
      <c r="K1685" s="705" t="s">
        <v>417</v>
      </c>
      <c r="L1685" s="646" t="s">
        <v>3611</v>
      </c>
      <c r="M1685" s="1036"/>
      <c r="O1685" s="1932"/>
    </row>
    <row r="1686" spans="2:15" ht="13.5" x14ac:dyDescent="0.4">
      <c r="B1686" s="641">
        <f t="shared" si="26"/>
        <v>1682</v>
      </c>
      <c r="C1686" s="771"/>
      <c r="D1686" s="1007"/>
      <c r="E1686" s="1041"/>
      <c r="F1686" s="654" t="s">
        <v>424</v>
      </c>
      <c r="G1686" s="1023"/>
      <c r="H1686" s="1023"/>
      <c r="I1686" s="985"/>
      <c r="J1686" s="656" t="s">
        <v>4400</v>
      </c>
      <c r="K1686" s="1037"/>
      <c r="L1686" s="658" t="s">
        <v>3611</v>
      </c>
      <c r="M1686" s="1038"/>
      <c r="O1686" s="640"/>
    </row>
    <row r="1687" spans="2:15" ht="13.5" x14ac:dyDescent="0.4">
      <c r="B1687" s="641">
        <f t="shared" si="26"/>
        <v>1683</v>
      </c>
      <c r="C1687" s="771"/>
      <c r="D1687" s="1007"/>
      <c r="E1687" s="1041"/>
      <c r="F1687" s="1021" t="s">
        <v>459</v>
      </c>
      <c r="G1687" s="1012"/>
      <c r="H1687" s="1012"/>
      <c r="I1687" s="690"/>
      <c r="J1687" s="665" t="s">
        <v>4403</v>
      </c>
      <c r="K1687" s="1039"/>
      <c r="L1687" s="712" t="s">
        <v>773</v>
      </c>
      <c r="M1687" s="1040"/>
      <c r="O1687" s="640"/>
    </row>
    <row r="1688" spans="2:15" ht="27" x14ac:dyDescent="0.4">
      <c r="B1688" s="641">
        <f t="shared" si="26"/>
        <v>1684</v>
      </c>
      <c r="C1688" s="771"/>
      <c r="D1688" s="1007"/>
      <c r="E1688" s="1041"/>
      <c r="F1688" s="736" t="s">
        <v>4404</v>
      </c>
      <c r="G1688" s="780"/>
      <c r="H1688" s="780"/>
      <c r="I1688" s="1024"/>
      <c r="J1688" s="692" t="s">
        <v>4405</v>
      </c>
      <c r="K1688" s="682"/>
      <c r="L1688" s="759" t="s">
        <v>417</v>
      </c>
      <c r="M1688" s="1025" t="s">
        <v>423</v>
      </c>
      <c r="O1688" s="640"/>
    </row>
    <row r="1689" spans="2:15" s="624" customFormat="1" ht="13.5" x14ac:dyDescent="0.4">
      <c r="B1689" s="641">
        <f t="shared" si="26"/>
        <v>1685</v>
      </c>
      <c r="C1689" s="874"/>
      <c r="D1689" s="677" t="s">
        <v>4406</v>
      </c>
      <c r="E1689" s="2212"/>
      <c r="F1689" s="802"/>
      <c r="G1689" s="2288"/>
      <c r="H1689" s="2288"/>
      <c r="I1689" s="802"/>
      <c r="J1689" s="697" t="s">
        <v>417</v>
      </c>
      <c r="K1689" s="705" t="s">
        <v>417</v>
      </c>
      <c r="L1689" s="699" t="s">
        <v>4407</v>
      </c>
      <c r="M1689" s="1042"/>
      <c r="O1689" s="1932"/>
    </row>
    <row r="1690" spans="2:15" ht="13.5" x14ac:dyDescent="0.4">
      <c r="B1690" s="641">
        <f t="shared" si="26"/>
        <v>1686</v>
      </c>
      <c r="C1690" s="771"/>
      <c r="D1690" s="660"/>
      <c r="E1690" s="1020"/>
      <c r="F1690" s="654" t="s">
        <v>424</v>
      </c>
      <c r="G1690" s="1023"/>
      <c r="H1690" s="1023"/>
      <c r="I1690" s="985"/>
      <c r="J1690" s="656" t="s">
        <v>4400</v>
      </c>
      <c r="K1690" s="1037"/>
      <c r="L1690" s="658" t="s">
        <v>3065</v>
      </c>
      <c r="M1690" s="1038"/>
      <c r="O1690" s="640"/>
    </row>
    <row r="1691" spans="2:15" ht="13.5" x14ac:dyDescent="0.4">
      <c r="B1691" s="641">
        <f t="shared" si="26"/>
        <v>1687</v>
      </c>
      <c r="C1691" s="771"/>
      <c r="D1691" s="1007"/>
      <c r="E1691" s="1041"/>
      <c r="F1691" s="1021" t="s">
        <v>459</v>
      </c>
      <c r="G1691" s="1012"/>
      <c r="H1691" s="1012"/>
      <c r="I1691" s="690"/>
      <c r="J1691" s="665" t="s">
        <v>4403</v>
      </c>
      <c r="K1691" s="1039"/>
      <c r="L1691" s="712" t="s">
        <v>773</v>
      </c>
      <c r="M1691" s="1040"/>
      <c r="O1691" s="640"/>
    </row>
    <row r="1692" spans="2:15" ht="27" x14ac:dyDescent="0.4">
      <c r="B1692" s="641">
        <f t="shared" si="26"/>
        <v>1688</v>
      </c>
      <c r="C1692" s="771"/>
      <c r="D1692" s="1007"/>
      <c r="E1692" s="1041"/>
      <c r="F1692" s="736" t="s">
        <v>4408</v>
      </c>
      <c r="G1692" s="780"/>
      <c r="H1692" s="780"/>
      <c r="I1692" s="1024"/>
      <c r="J1692" s="665" t="s">
        <v>4409</v>
      </c>
      <c r="K1692" s="682"/>
      <c r="L1692" s="712" t="s">
        <v>417</v>
      </c>
      <c r="M1692" s="1027" t="s">
        <v>423</v>
      </c>
      <c r="O1692" s="640"/>
    </row>
    <row r="1693" spans="2:15" s="624" customFormat="1" ht="13.5" x14ac:dyDescent="0.4">
      <c r="B1693" s="641">
        <f t="shared" si="26"/>
        <v>1689</v>
      </c>
      <c r="C1693" s="795" t="s">
        <v>4410</v>
      </c>
      <c r="D1693" s="802"/>
      <c r="E1693" s="1934"/>
      <c r="F1693" s="1934"/>
      <c r="G1693" s="1934"/>
      <c r="H1693" s="1934"/>
      <c r="I1693" s="1934"/>
      <c r="J1693" s="725" t="s">
        <v>3065</v>
      </c>
      <c r="K1693" s="705" t="s">
        <v>417</v>
      </c>
      <c r="L1693" s="699" t="s">
        <v>3065</v>
      </c>
      <c r="M1693" s="695"/>
      <c r="O1693" s="1932"/>
    </row>
    <row r="1694" spans="2:15" s="624" customFormat="1" ht="13.5" x14ac:dyDescent="0.4">
      <c r="B1694" s="641">
        <f t="shared" si="26"/>
        <v>1690</v>
      </c>
      <c r="C1694" s="874"/>
      <c r="D1694" s="733" t="s">
        <v>4411</v>
      </c>
      <c r="E1694" s="2039"/>
      <c r="F1694" s="1934"/>
      <c r="G1694" s="1934"/>
      <c r="H1694" s="1934"/>
      <c r="I1694" s="1934"/>
      <c r="J1694" s="725" t="s">
        <v>4407</v>
      </c>
      <c r="K1694" s="705" t="s">
        <v>417</v>
      </c>
      <c r="L1694" s="699" t="s">
        <v>4407</v>
      </c>
      <c r="M1694" s="695"/>
      <c r="O1694" s="1932"/>
    </row>
    <row r="1695" spans="2:15" s="624" customFormat="1" ht="13.5" x14ac:dyDescent="0.4">
      <c r="B1695" s="641">
        <f t="shared" si="26"/>
        <v>1691</v>
      </c>
      <c r="C1695" s="782"/>
      <c r="D1695" s="790"/>
      <c r="E1695" s="661"/>
      <c r="F1695" s="679" t="s">
        <v>3066</v>
      </c>
      <c r="G1695" s="655"/>
      <c r="H1695" s="783"/>
      <c r="I1695" s="655"/>
      <c r="J1695" s="656" t="s">
        <v>4412</v>
      </c>
      <c r="K1695" s="657"/>
      <c r="L1695" s="658" t="s">
        <v>3065</v>
      </c>
      <c r="M1695" s="659"/>
      <c r="O1695" s="1932"/>
    </row>
    <row r="1696" spans="2:15" s="624" customFormat="1" ht="13.5" x14ac:dyDescent="0.4">
      <c r="B1696" s="641">
        <f t="shared" si="26"/>
        <v>1692</v>
      </c>
      <c r="C1696" s="782"/>
      <c r="D1696" s="650"/>
      <c r="E1696" s="661"/>
      <c r="F1696" s="662" t="s">
        <v>4413</v>
      </c>
      <c r="G1696" s="664" t="s">
        <v>4414</v>
      </c>
      <c r="H1696" s="2038"/>
      <c r="I1696" s="664"/>
      <c r="J1696" s="665" t="s">
        <v>4415</v>
      </c>
      <c r="K1696" s="682"/>
      <c r="L1696" s="712" t="s">
        <v>773</v>
      </c>
      <c r="M1696" s="683"/>
      <c r="O1696" s="1932"/>
    </row>
    <row r="1697" spans="2:15" s="624" customFormat="1" ht="13.5" x14ac:dyDescent="0.4">
      <c r="B1697" s="641">
        <f t="shared" si="26"/>
        <v>1693</v>
      </c>
      <c r="C1697" s="782"/>
      <c r="D1697" s="650"/>
      <c r="E1697" s="661"/>
      <c r="F1697" s="689"/>
      <c r="G1697" s="664" t="s">
        <v>4416</v>
      </c>
      <c r="H1697" s="2038"/>
      <c r="I1697" s="664"/>
      <c r="J1697" s="665" t="s">
        <v>4366</v>
      </c>
      <c r="K1697" s="682"/>
      <c r="L1697" s="712" t="s">
        <v>773</v>
      </c>
      <c r="M1697" s="683"/>
      <c r="O1697" s="1932"/>
    </row>
    <row r="1698" spans="2:15" s="624" customFormat="1" ht="13.5" x14ac:dyDescent="0.4">
      <c r="B1698" s="641">
        <f t="shared" si="26"/>
        <v>1694</v>
      </c>
      <c r="C1698" s="782"/>
      <c r="D1698" s="650"/>
      <c r="E1698" s="661"/>
      <c r="F1698" s="689"/>
      <c r="G1698" s="664" t="s">
        <v>4417</v>
      </c>
      <c r="H1698" s="2038"/>
      <c r="I1698" s="664"/>
      <c r="J1698" s="665" t="s">
        <v>4415</v>
      </c>
      <c r="K1698" s="682"/>
      <c r="L1698" s="712" t="s">
        <v>773</v>
      </c>
      <c r="M1698" s="683"/>
      <c r="O1698" s="1932"/>
    </row>
    <row r="1699" spans="2:15" s="624" customFormat="1" ht="13.5" x14ac:dyDescent="0.4">
      <c r="B1699" s="641">
        <f t="shared" si="26"/>
        <v>1695</v>
      </c>
      <c r="C1699" s="782"/>
      <c r="D1699" s="650"/>
      <c r="E1699" s="661"/>
      <c r="F1699" s="689"/>
      <c r="G1699" s="664" t="s">
        <v>4418</v>
      </c>
      <c r="H1699" s="2038"/>
      <c r="I1699" s="664"/>
      <c r="J1699" s="665" t="s">
        <v>4415</v>
      </c>
      <c r="K1699" s="682"/>
      <c r="L1699" s="712" t="s">
        <v>773</v>
      </c>
      <c r="M1699" s="988" t="s">
        <v>423</v>
      </c>
      <c r="O1699" s="1932"/>
    </row>
    <row r="1700" spans="2:15" s="624" customFormat="1" ht="13.5" x14ac:dyDescent="0.4">
      <c r="B1700" s="641">
        <f t="shared" si="26"/>
        <v>1696</v>
      </c>
      <c r="C1700" s="782"/>
      <c r="D1700" s="650"/>
      <c r="E1700" s="661"/>
      <c r="F1700" s="669"/>
      <c r="G1700" s="664" t="s">
        <v>4419</v>
      </c>
      <c r="H1700" s="2038"/>
      <c r="I1700" s="664"/>
      <c r="J1700" s="665" t="s">
        <v>4415</v>
      </c>
      <c r="K1700" s="682"/>
      <c r="L1700" s="712" t="s">
        <v>773</v>
      </c>
      <c r="M1700" s="683"/>
      <c r="O1700" s="1932"/>
    </row>
    <row r="1701" spans="2:15" ht="27" x14ac:dyDescent="0.4">
      <c r="B1701" s="641">
        <f t="shared" si="26"/>
        <v>1697</v>
      </c>
      <c r="C1701" s="771"/>
      <c r="D1701" s="660"/>
      <c r="E1701" s="1020"/>
      <c r="F1701" s="1021" t="s">
        <v>786</v>
      </c>
      <c r="G1701" s="690"/>
      <c r="H1701" s="690"/>
      <c r="I1701" s="690"/>
      <c r="J1701" s="665" t="s">
        <v>4420</v>
      </c>
      <c r="K1701" s="682"/>
      <c r="L1701" s="712" t="s">
        <v>417</v>
      </c>
      <c r="M1701" s="1040"/>
      <c r="O1701" s="640"/>
    </row>
    <row r="1702" spans="2:15" ht="54" x14ac:dyDescent="0.4">
      <c r="B1702" s="641">
        <f t="shared" si="26"/>
        <v>1698</v>
      </c>
      <c r="C1702" s="771"/>
      <c r="D1702" s="660"/>
      <c r="E1702" s="1020"/>
      <c r="F1702" s="736" t="s">
        <v>4401</v>
      </c>
      <c r="G1702" s="780"/>
      <c r="H1702" s="780"/>
      <c r="I1702" s="780"/>
      <c r="J1702" s="675" t="s">
        <v>4421</v>
      </c>
      <c r="K1702" s="684"/>
      <c r="L1702" s="685" t="s">
        <v>417</v>
      </c>
      <c r="M1702" s="988" t="s">
        <v>423</v>
      </c>
      <c r="O1702" s="640"/>
    </row>
    <row r="1703" spans="2:15" s="624" customFormat="1" ht="13.5" x14ac:dyDescent="0.4">
      <c r="B1703" s="641">
        <f t="shared" si="26"/>
        <v>1699</v>
      </c>
      <c r="C1703" s="874"/>
      <c r="D1703" s="733" t="s">
        <v>4422</v>
      </c>
      <c r="E1703" s="2039"/>
      <c r="F1703" s="1934"/>
      <c r="G1703" s="1934"/>
      <c r="H1703" s="1934"/>
      <c r="I1703" s="1934"/>
      <c r="J1703" s="725" t="s">
        <v>4407</v>
      </c>
      <c r="K1703" s="705" t="s">
        <v>417</v>
      </c>
      <c r="L1703" s="699" t="s">
        <v>3065</v>
      </c>
      <c r="M1703" s="695"/>
      <c r="O1703" s="1932"/>
    </row>
    <row r="1704" spans="2:15" s="624" customFormat="1" ht="13.5" x14ac:dyDescent="0.4">
      <c r="B1704" s="641">
        <f t="shared" si="26"/>
        <v>1700</v>
      </c>
      <c r="C1704" s="782"/>
      <c r="D1704" s="650"/>
      <c r="E1704" s="661"/>
      <c r="F1704" s="679" t="s">
        <v>3066</v>
      </c>
      <c r="G1704" s="655"/>
      <c r="H1704" s="783"/>
      <c r="I1704" s="655"/>
      <c r="J1704" s="656" t="s">
        <v>4423</v>
      </c>
      <c r="K1704" s="657"/>
      <c r="L1704" s="658" t="s">
        <v>4407</v>
      </c>
      <c r="M1704" s="659"/>
      <c r="O1704" s="1932"/>
    </row>
    <row r="1705" spans="2:15" s="624" customFormat="1" ht="13.5" x14ac:dyDescent="0.4">
      <c r="B1705" s="641">
        <f t="shared" si="26"/>
        <v>1701</v>
      </c>
      <c r="C1705" s="782"/>
      <c r="D1705" s="650"/>
      <c r="E1705" s="661"/>
      <c r="F1705" s="687" t="s">
        <v>3046</v>
      </c>
      <c r="G1705" s="664"/>
      <c r="H1705" s="2038"/>
      <c r="I1705" s="664"/>
      <c r="J1705" s="665" t="s">
        <v>4366</v>
      </c>
      <c r="K1705" s="682"/>
      <c r="L1705" s="712" t="s">
        <v>417</v>
      </c>
      <c r="M1705" s="683"/>
      <c r="O1705" s="1932"/>
    </row>
    <row r="1706" spans="2:15" ht="40.5" x14ac:dyDescent="0.4">
      <c r="B1706" s="641">
        <f t="shared" si="26"/>
        <v>1702</v>
      </c>
      <c r="C1706" s="771"/>
      <c r="D1706" s="660"/>
      <c r="E1706" s="1020"/>
      <c r="F1706" s="1021" t="s">
        <v>786</v>
      </c>
      <c r="G1706" s="690"/>
      <c r="H1706" s="986"/>
      <c r="I1706" s="986"/>
      <c r="J1706" s="692" t="s">
        <v>4424</v>
      </c>
      <c r="K1706" s="758"/>
      <c r="L1706" s="759" t="s">
        <v>417</v>
      </c>
      <c r="M1706" s="1025" t="s">
        <v>423</v>
      </c>
      <c r="O1706" s="640"/>
    </row>
    <row r="1707" spans="2:15" s="624" customFormat="1" ht="13.5" x14ac:dyDescent="0.4">
      <c r="B1707" s="641">
        <f t="shared" si="26"/>
        <v>1703</v>
      </c>
      <c r="C1707" s="782"/>
      <c r="D1707" s="650"/>
      <c r="E1707" s="1043"/>
      <c r="F1707" s="672" t="s">
        <v>4425</v>
      </c>
      <c r="G1707" s="674"/>
      <c r="H1707" s="1044"/>
      <c r="I1707" s="674"/>
      <c r="J1707" s="844" t="s">
        <v>4426</v>
      </c>
      <c r="K1707" s="845"/>
      <c r="L1707" s="685" t="s">
        <v>4407</v>
      </c>
      <c r="M1707" s="686"/>
      <c r="O1707" s="1932"/>
    </row>
    <row r="1708" spans="2:15" s="624" customFormat="1" ht="13.5" x14ac:dyDescent="0.4">
      <c r="B1708" s="641">
        <f t="shared" si="26"/>
        <v>1704</v>
      </c>
      <c r="C1708" s="874"/>
      <c r="D1708" s="733" t="s">
        <v>4427</v>
      </c>
      <c r="F1708" s="650"/>
      <c r="G1708" s="650"/>
      <c r="I1708" s="650"/>
      <c r="J1708" s="725" t="s">
        <v>4407</v>
      </c>
      <c r="K1708" s="705" t="s">
        <v>417</v>
      </c>
      <c r="L1708" s="699" t="s">
        <v>3065</v>
      </c>
      <c r="M1708" s="695"/>
      <c r="O1708" s="1932"/>
    </row>
    <row r="1709" spans="2:15" s="624" customFormat="1" ht="13.5" x14ac:dyDescent="0.4">
      <c r="B1709" s="641">
        <f t="shared" si="26"/>
        <v>1705</v>
      </c>
      <c r="C1709" s="782"/>
      <c r="D1709" s="650"/>
      <c r="E1709" s="661"/>
      <c r="F1709" s="654" t="s">
        <v>3066</v>
      </c>
      <c r="G1709" s="655"/>
      <c r="H1709" s="783"/>
      <c r="I1709" s="655"/>
      <c r="J1709" s="656" t="s">
        <v>4428</v>
      </c>
      <c r="K1709" s="657"/>
      <c r="L1709" s="658" t="s">
        <v>3065</v>
      </c>
      <c r="M1709" s="659"/>
      <c r="O1709" s="1932"/>
    </row>
    <row r="1710" spans="2:15" s="624" customFormat="1" ht="13.5" x14ac:dyDescent="0.4">
      <c r="B1710" s="641">
        <f t="shared" si="26"/>
        <v>1706</v>
      </c>
      <c r="C1710" s="782"/>
      <c r="D1710" s="650"/>
      <c r="E1710" s="661"/>
      <c r="F1710" s="687" t="s">
        <v>4413</v>
      </c>
      <c r="G1710" s="664"/>
      <c r="H1710" s="2038"/>
      <c r="I1710" s="664"/>
      <c r="J1710" s="665" t="s">
        <v>4366</v>
      </c>
      <c r="K1710" s="682"/>
      <c r="L1710" s="759" t="s">
        <v>417</v>
      </c>
      <c r="M1710" s="683"/>
      <c r="O1710" s="1932"/>
    </row>
    <row r="1711" spans="2:15" ht="40.5" x14ac:dyDescent="0.4">
      <c r="B1711" s="641">
        <f t="shared" si="26"/>
        <v>1707</v>
      </c>
      <c r="C1711" s="771"/>
      <c r="D1711" s="660"/>
      <c r="E1711" s="1020"/>
      <c r="F1711" s="736" t="s">
        <v>4429</v>
      </c>
      <c r="G1711" s="780"/>
      <c r="H1711" s="780"/>
      <c r="I1711" s="1024"/>
      <c r="J1711" s="665" t="s">
        <v>2507</v>
      </c>
      <c r="K1711" s="682"/>
      <c r="L1711" s="712" t="s">
        <v>417</v>
      </c>
      <c r="M1711" s="1027" t="s">
        <v>423</v>
      </c>
      <c r="O1711" s="640"/>
    </row>
    <row r="1712" spans="2:15" s="624" customFormat="1" ht="13.5" x14ac:dyDescent="0.4">
      <c r="B1712" s="641">
        <f t="shared" si="26"/>
        <v>1708</v>
      </c>
      <c r="C1712" s="874"/>
      <c r="D1712" s="677" t="s">
        <v>4430</v>
      </c>
      <c r="E1712" s="2221"/>
      <c r="F1712" s="2039"/>
      <c r="G1712" s="2039"/>
      <c r="H1712" s="2221"/>
      <c r="I1712" s="2040"/>
      <c r="J1712" s="725" t="s">
        <v>4407</v>
      </c>
      <c r="K1712" s="705" t="s">
        <v>417</v>
      </c>
      <c r="L1712" s="699" t="s">
        <v>3065</v>
      </c>
      <c r="M1712" s="695"/>
      <c r="O1712" s="1932"/>
    </row>
    <row r="1713" spans="2:15" s="624" customFormat="1" ht="13.5" x14ac:dyDescent="0.4">
      <c r="B1713" s="641">
        <f t="shared" si="26"/>
        <v>1709</v>
      </c>
      <c r="C1713" s="782"/>
      <c r="D1713" s="650"/>
      <c r="E1713" s="661"/>
      <c r="F1713" s="679" t="s">
        <v>3066</v>
      </c>
      <c r="G1713" s="655"/>
      <c r="H1713" s="783"/>
      <c r="I1713" s="655"/>
      <c r="J1713" s="656" t="s">
        <v>4400</v>
      </c>
      <c r="K1713" s="657"/>
      <c r="L1713" s="658" t="s">
        <v>3065</v>
      </c>
      <c r="M1713" s="659"/>
      <c r="O1713" s="1932"/>
    </row>
    <row r="1714" spans="2:15" s="624" customFormat="1" ht="13.5" x14ac:dyDescent="0.4">
      <c r="B1714" s="641">
        <f t="shared" si="26"/>
        <v>1710</v>
      </c>
      <c r="C1714" s="782"/>
      <c r="D1714" s="650"/>
      <c r="E1714" s="661"/>
      <c r="F1714" s="687" t="s">
        <v>3046</v>
      </c>
      <c r="G1714" s="664"/>
      <c r="H1714" s="2038"/>
      <c r="I1714" s="664"/>
      <c r="J1714" s="665" t="s">
        <v>787</v>
      </c>
      <c r="K1714" s="682"/>
      <c r="L1714" s="759" t="s">
        <v>788</v>
      </c>
      <c r="M1714" s="683"/>
      <c r="O1714" s="1932"/>
    </row>
    <row r="1715" spans="2:15" s="624" customFormat="1" ht="13.5" x14ac:dyDescent="0.4">
      <c r="B1715" s="641">
        <f t="shared" si="26"/>
        <v>1711</v>
      </c>
      <c r="C1715" s="782"/>
      <c r="D1715" s="650"/>
      <c r="E1715" s="1043"/>
      <c r="F1715" s="736" t="s">
        <v>4425</v>
      </c>
      <c r="G1715" s="674"/>
      <c r="H1715" s="1044"/>
      <c r="I1715" s="674"/>
      <c r="J1715" s="692" t="s">
        <v>4431</v>
      </c>
      <c r="K1715" s="682"/>
      <c r="L1715" s="712" t="s">
        <v>3065</v>
      </c>
      <c r="M1715" s="765"/>
      <c r="O1715" s="1932"/>
    </row>
    <row r="1716" spans="2:15" s="624" customFormat="1" ht="13.5" x14ac:dyDescent="0.4">
      <c r="B1716" s="641">
        <f t="shared" si="26"/>
        <v>1712</v>
      </c>
      <c r="C1716" s="795" t="s">
        <v>4432</v>
      </c>
      <c r="D1716" s="2212"/>
      <c r="E1716" s="2039"/>
      <c r="F1716" s="1934"/>
      <c r="G1716" s="1934"/>
      <c r="H1716" s="1934"/>
      <c r="I1716" s="1934"/>
      <c r="J1716" s="725" t="s">
        <v>3065</v>
      </c>
      <c r="K1716" s="705" t="s">
        <v>417</v>
      </c>
      <c r="L1716" s="699" t="s">
        <v>4407</v>
      </c>
      <c r="M1716" s="695"/>
      <c r="O1716" s="1932"/>
    </row>
    <row r="1717" spans="2:15" s="624" customFormat="1" ht="13.5" x14ac:dyDescent="0.4">
      <c r="B1717" s="641">
        <f t="shared" si="26"/>
        <v>1713</v>
      </c>
      <c r="C1717" s="874"/>
      <c r="D1717" s="733" t="s">
        <v>4433</v>
      </c>
      <c r="E1717" s="2039"/>
      <c r="F1717" s="1934"/>
      <c r="G1717" s="1934"/>
      <c r="H1717" s="1934"/>
      <c r="I1717" s="1934"/>
      <c r="J1717" s="725" t="s">
        <v>3065</v>
      </c>
      <c r="K1717" s="705" t="s">
        <v>417</v>
      </c>
      <c r="L1717" s="699" t="s">
        <v>4407</v>
      </c>
      <c r="M1717" s="695"/>
      <c r="O1717" s="1932"/>
    </row>
    <row r="1718" spans="2:15" s="624" customFormat="1" ht="13.5" x14ac:dyDescent="0.4">
      <c r="B1718" s="641">
        <f t="shared" si="26"/>
        <v>1714</v>
      </c>
      <c r="C1718" s="771"/>
      <c r="D1718" s="790"/>
      <c r="E1718" s="661"/>
      <c r="F1718" s="679" t="s">
        <v>3066</v>
      </c>
      <c r="G1718" s="655"/>
      <c r="H1718" s="783"/>
      <c r="I1718" s="655"/>
      <c r="J1718" s="656" t="s">
        <v>4434</v>
      </c>
      <c r="K1718" s="657"/>
      <c r="L1718" s="658" t="s">
        <v>3065</v>
      </c>
      <c r="M1718" s="659"/>
      <c r="O1718" s="1932"/>
    </row>
    <row r="1719" spans="2:15" s="624" customFormat="1" ht="13.5" x14ac:dyDescent="0.4">
      <c r="B1719" s="641">
        <f t="shared" si="26"/>
        <v>1715</v>
      </c>
      <c r="C1719" s="771"/>
      <c r="D1719" s="660"/>
      <c r="E1719" s="661"/>
      <c r="F1719" s="687" t="s">
        <v>4413</v>
      </c>
      <c r="G1719" s="664"/>
      <c r="H1719" s="2038"/>
      <c r="I1719" s="664"/>
      <c r="J1719" s="665" t="s">
        <v>3283</v>
      </c>
      <c r="K1719" s="682"/>
      <c r="L1719" s="712" t="s">
        <v>425</v>
      </c>
      <c r="M1719" s="683"/>
      <c r="O1719" s="1932"/>
    </row>
    <row r="1720" spans="2:15" s="624" customFormat="1" ht="13.5" x14ac:dyDescent="0.4">
      <c r="B1720" s="641">
        <f t="shared" si="26"/>
        <v>1716</v>
      </c>
      <c r="C1720" s="771"/>
      <c r="D1720" s="660"/>
      <c r="E1720" s="661"/>
      <c r="F1720" s="794" t="s">
        <v>422</v>
      </c>
      <c r="G1720" s="663" t="s">
        <v>3408</v>
      </c>
      <c r="H1720" s="2038"/>
      <c r="I1720" s="741"/>
      <c r="J1720" s="1936" t="s">
        <v>4435</v>
      </c>
      <c r="K1720" s="1045"/>
      <c r="L1720" s="759" t="s">
        <v>4436</v>
      </c>
      <c r="M1720" s="765"/>
      <c r="O1720" s="1932"/>
    </row>
    <row r="1721" spans="2:15" s="624" customFormat="1" ht="13.5" x14ac:dyDescent="0.4">
      <c r="B1721" s="641">
        <f t="shared" si="26"/>
        <v>1717</v>
      </c>
      <c r="C1721" s="771"/>
      <c r="D1721" s="660"/>
      <c r="E1721" s="661"/>
      <c r="F1721" s="972" t="s">
        <v>2957</v>
      </c>
      <c r="G1721" s="663" t="s">
        <v>4437</v>
      </c>
      <c r="H1721" s="2038"/>
      <c r="I1721" s="741"/>
      <c r="J1721" s="1936" t="s">
        <v>4438</v>
      </c>
      <c r="K1721" s="1045"/>
      <c r="L1721" s="759" t="s">
        <v>4439</v>
      </c>
      <c r="M1721" s="765"/>
      <c r="O1721" s="1932"/>
    </row>
    <row r="1722" spans="2:15" s="624" customFormat="1" ht="13.5" x14ac:dyDescent="0.4">
      <c r="B1722" s="641">
        <f t="shared" si="26"/>
        <v>1718</v>
      </c>
      <c r="C1722" s="771"/>
      <c r="D1722" s="660"/>
      <c r="E1722" s="661"/>
      <c r="F1722" s="972"/>
      <c r="G1722" s="663" t="s">
        <v>4440</v>
      </c>
      <c r="H1722" s="2038"/>
      <c r="I1722" s="741"/>
      <c r="J1722" s="692" t="s">
        <v>2753</v>
      </c>
      <c r="K1722" s="1045"/>
      <c r="L1722" s="759" t="s">
        <v>3065</v>
      </c>
      <c r="M1722" s="665"/>
      <c r="O1722" s="1932"/>
    </row>
    <row r="1723" spans="2:15" s="624" customFormat="1" ht="13.5" x14ac:dyDescent="0.4">
      <c r="B1723" s="641">
        <f t="shared" si="26"/>
        <v>1719</v>
      </c>
      <c r="C1723" s="771"/>
      <c r="D1723" s="660"/>
      <c r="E1723" s="826"/>
      <c r="F1723" s="660"/>
      <c r="G1723" s="663" t="s">
        <v>4441</v>
      </c>
      <c r="H1723" s="2038"/>
      <c r="I1723" s="741"/>
      <c r="J1723" s="842" t="s">
        <v>4442</v>
      </c>
      <c r="K1723" s="1045" t="s">
        <v>4442</v>
      </c>
      <c r="L1723" s="759" t="s">
        <v>3065</v>
      </c>
      <c r="M1723" s="842"/>
      <c r="O1723" s="1932"/>
    </row>
    <row r="1724" spans="2:15" ht="15.75" x14ac:dyDescent="0.4">
      <c r="B1724" s="641">
        <f t="shared" si="26"/>
        <v>1720</v>
      </c>
      <c r="C1724" s="771"/>
      <c r="D1724" s="660"/>
      <c r="E1724" s="1020"/>
      <c r="F1724" s="972"/>
      <c r="G1724" s="715" t="s">
        <v>3648</v>
      </c>
      <c r="H1724" s="690"/>
      <c r="I1724" s="1046"/>
      <c r="J1724" s="692" t="s">
        <v>3864</v>
      </c>
      <c r="K1724" s="1045"/>
      <c r="L1724" s="712" t="s">
        <v>4443</v>
      </c>
      <c r="M1724" s="1047"/>
      <c r="O1724" s="640"/>
    </row>
    <row r="1725" spans="2:15" ht="13.5" x14ac:dyDescent="0.4">
      <c r="B1725" s="641">
        <f t="shared" si="26"/>
        <v>1721</v>
      </c>
      <c r="C1725" s="771"/>
      <c r="D1725" s="660"/>
      <c r="E1725" s="1020"/>
      <c r="F1725" s="972"/>
      <c r="G1725" s="715" t="s">
        <v>4444</v>
      </c>
      <c r="H1725" s="690"/>
      <c r="I1725" s="1046"/>
      <c r="J1725" s="692" t="s">
        <v>3304</v>
      </c>
      <c r="K1725" s="1045"/>
      <c r="L1725" s="712" t="s">
        <v>3065</v>
      </c>
      <c r="M1725" s="1047"/>
      <c r="O1725" s="640"/>
    </row>
    <row r="1726" spans="2:15" ht="13.5" x14ac:dyDescent="0.4">
      <c r="B1726" s="641">
        <f t="shared" si="26"/>
        <v>1722</v>
      </c>
      <c r="C1726" s="771"/>
      <c r="D1726" s="660"/>
      <c r="E1726" s="1020"/>
      <c r="F1726" s="972"/>
      <c r="G1726" s="715" t="s">
        <v>4445</v>
      </c>
      <c r="H1726" s="690"/>
      <c r="I1726" s="1046"/>
      <c r="J1726" s="692" t="s">
        <v>2815</v>
      </c>
      <c r="K1726" s="1045"/>
      <c r="L1726" s="712" t="s">
        <v>3065</v>
      </c>
      <c r="M1726" s="1047"/>
      <c r="O1726" s="640"/>
    </row>
    <row r="1727" spans="2:15" ht="13.5" x14ac:dyDescent="0.4">
      <c r="B1727" s="641">
        <f t="shared" si="26"/>
        <v>1723</v>
      </c>
      <c r="C1727" s="771"/>
      <c r="D1727" s="660"/>
      <c r="E1727" s="1020"/>
      <c r="F1727" s="972"/>
      <c r="G1727" s="715" t="s">
        <v>4446</v>
      </c>
      <c r="H1727" s="690"/>
      <c r="I1727" s="1046"/>
      <c r="J1727" s="692" t="s">
        <v>4447</v>
      </c>
      <c r="K1727" s="1045"/>
      <c r="L1727" s="712" t="s">
        <v>3065</v>
      </c>
      <c r="M1727" s="1047"/>
      <c r="O1727" s="640"/>
    </row>
    <row r="1728" spans="2:15" ht="13.5" x14ac:dyDescent="0.4">
      <c r="B1728" s="641">
        <f t="shared" si="26"/>
        <v>1724</v>
      </c>
      <c r="C1728" s="771"/>
      <c r="D1728" s="670"/>
      <c r="E1728" s="1022"/>
      <c r="F1728" s="972"/>
      <c r="G1728" s="715" t="s">
        <v>4448</v>
      </c>
      <c r="H1728" s="690"/>
      <c r="I1728" s="1046"/>
      <c r="J1728" s="692" t="s">
        <v>2753</v>
      </c>
      <c r="K1728" s="1045"/>
      <c r="L1728" s="759" t="s">
        <v>3065</v>
      </c>
      <c r="M1728" s="1025" t="s">
        <v>446</v>
      </c>
      <c r="O1728" s="640"/>
    </row>
    <row r="1729" spans="2:15" s="624" customFormat="1" ht="13.5" x14ac:dyDescent="0.4">
      <c r="B1729" s="641">
        <f t="shared" si="26"/>
        <v>1725</v>
      </c>
      <c r="C1729" s="874"/>
      <c r="D1729" s="733" t="s">
        <v>4449</v>
      </c>
      <c r="E1729" s="2039"/>
      <c r="F1729" s="1934"/>
      <c r="G1729" s="1934"/>
      <c r="H1729" s="1934"/>
      <c r="I1729" s="1934"/>
      <c r="J1729" s="725" t="s">
        <v>3065</v>
      </c>
      <c r="K1729" s="705" t="s">
        <v>417</v>
      </c>
      <c r="L1729" s="699" t="s">
        <v>3065</v>
      </c>
      <c r="M1729" s="695"/>
      <c r="O1729" s="1932"/>
    </row>
    <row r="1730" spans="2:15" s="624" customFormat="1" ht="13.5" x14ac:dyDescent="0.4">
      <c r="B1730" s="641">
        <f t="shared" si="26"/>
        <v>1726</v>
      </c>
      <c r="C1730" s="771"/>
      <c r="D1730" s="790"/>
      <c r="E1730" s="661"/>
      <c r="F1730" s="679" t="s">
        <v>3066</v>
      </c>
      <c r="G1730" s="655"/>
      <c r="H1730" s="783"/>
      <c r="I1730" s="655"/>
      <c r="J1730" s="656" t="s">
        <v>2753</v>
      </c>
      <c r="K1730" s="657"/>
      <c r="L1730" s="658" t="s">
        <v>3065</v>
      </c>
      <c r="M1730" s="659"/>
      <c r="O1730" s="1932"/>
    </row>
    <row r="1731" spans="2:15" s="624" customFormat="1" ht="13.5" x14ac:dyDescent="0.4">
      <c r="B1731" s="641">
        <f t="shared" si="26"/>
        <v>1727</v>
      </c>
      <c r="C1731" s="771"/>
      <c r="D1731" s="660"/>
      <c r="E1731" s="661"/>
      <c r="F1731" s="687" t="s">
        <v>3046</v>
      </c>
      <c r="G1731" s="664"/>
      <c r="H1731" s="2038"/>
      <c r="I1731" s="664"/>
      <c r="J1731" s="665" t="s">
        <v>3283</v>
      </c>
      <c r="K1731" s="682"/>
      <c r="L1731" s="712" t="s">
        <v>425</v>
      </c>
      <c r="M1731" s="683"/>
      <c r="O1731" s="1932"/>
    </row>
    <row r="1732" spans="2:15" ht="13.5" x14ac:dyDescent="0.4">
      <c r="B1732" s="641">
        <f t="shared" si="26"/>
        <v>1728</v>
      </c>
      <c r="C1732" s="771"/>
      <c r="D1732" s="670"/>
      <c r="E1732" s="1022"/>
      <c r="F1732" s="736" t="s">
        <v>4450</v>
      </c>
      <c r="G1732" s="780"/>
      <c r="H1732" s="690"/>
      <c r="I1732" s="1046"/>
      <c r="J1732" s="692" t="s">
        <v>4451</v>
      </c>
      <c r="K1732" s="1045"/>
      <c r="L1732" s="759" t="s">
        <v>3216</v>
      </c>
      <c r="M1732" s="1025" t="s">
        <v>446</v>
      </c>
      <c r="O1732" s="640"/>
    </row>
    <row r="1733" spans="2:15" s="624" customFormat="1" ht="13.5" x14ac:dyDescent="0.4">
      <c r="B1733" s="641">
        <f t="shared" si="26"/>
        <v>1729</v>
      </c>
      <c r="C1733" s="874"/>
      <c r="D1733" s="733" t="s">
        <v>4452</v>
      </c>
      <c r="E1733" s="2039"/>
      <c r="F1733" s="1934"/>
      <c r="G1733" s="1934"/>
      <c r="H1733" s="1934"/>
      <c r="I1733" s="1934"/>
      <c r="J1733" s="725" t="s">
        <v>3065</v>
      </c>
      <c r="K1733" s="705" t="s">
        <v>417</v>
      </c>
      <c r="L1733" s="699" t="s">
        <v>3137</v>
      </c>
      <c r="M1733" s="695"/>
      <c r="O1733" s="1932"/>
    </row>
    <row r="1734" spans="2:15" s="624" customFormat="1" ht="13.5" x14ac:dyDescent="0.4">
      <c r="B1734" s="641">
        <f t="shared" si="26"/>
        <v>1730</v>
      </c>
      <c r="C1734" s="771"/>
      <c r="D1734" s="790"/>
      <c r="E1734" s="661"/>
      <c r="F1734" s="679" t="s">
        <v>3066</v>
      </c>
      <c r="G1734" s="655"/>
      <c r="H1734" s="783"/>
      <c r="I1734" s="655"/>
      <c r="J1734" s="656" t="s">
        <v>2753</v>
      </c>
      <c r="K1734" s="657"/>
      <c r="L1734" s="658" t="s">
        <v>3065</v>
      </c>
      <c r="M1734" s="659"/>
      <c r="O1734" s="1932"/>
    </row>
    <row r="1735" spans="2:15" s="624" customFormat="1" ht="13.5" x14ac:dyDescent="0.4">
      <c r="B1735" s="641">
        <f t="shared" ref="B1735:B1798" si="27">B1734+1</f>
        <v>1731</v>
      </c>
      <c r="C1735" s="771"/>
      <c r="D1735" s="660"/>
      <c r="E1735" s="661"/>
      <c r="F1735" s="687" t="s">
        <v>3046</v>
      </c>
      <c r="G1735" s="664"/>
      <c r="H1735" s="2038"/>
      <c r="I1735" s="664"/>
      <c r="J1735" s="665" t="s">
        <v>3283</v>
      </c>
      <c r="K1735" s="682"/>
      <c r="L1735" s="712" t="s">
        <v>425</v>
      </c>
      <c r="M1735" s="683"/>
      <c r="O1735" s="1932"/>
    </row>
    <row r="1736" spans="2:15" ht="13.5" x14ac:dyDescent="0.4">
      <c r="B1736" s="641">
        <f t="shared" si="27"/>
        <v>1732</v>
      </c>
      <c r="C1736" s="771"/>
      <c r="D1736" s="670"/>
      <c r="E1736" s="1022"/>
      <c r="F1736" s="736" t="s">
        <v>4450</v>
      </c>
      <c r="G1736" s="780"/>
      <c r="H1736" s="690"/>
      <c r="I1736" s="1046"/>
      <c r="J1736" s="692" t="s">
        <v>3513</v>
      </c>
      <c r="K1736" s="1045"/>
      <c r="L1736" s="759" t="s">
        <v>3065</v>
      </c>
      <c r="M1736" s="1025" t="s">
        <v>446</v>
      </c>
      <c r="O1736" s="640"/>
    </row>
    <row r="1737" spans="2:15" s="624" customFormat="1" ht="13.5" x14ac:dyDescent="0.4">
      <c r="B1737" s="641">
        <f t="shared" si="27"/>
        <v>1733</v>
      </c>
      <c r="C1737" s="874"/>
      <c r="D1737" s="733" t="s">
        <v>4453</v>
      </c>
      <c r="E1737" s="2039"/>
      <c r="F1737" s="1934"/>
      <c r="G1737" s="1934"/>
      <c r="H1737" s="1934"/>
      <c r="I1737" s="1934"/>
      <c r="J1737" s="725" t="s">
        <v>3216</v>
      </c>
      <c r="K1737" s="705" t="s">
        <v>417</v>
      </c>
      <c r="L1737" s="699" t="s">
        <v>3065</v>
      </c>
      <c r="M1737" s="695"/>
      <c r="O1737" s="1932"/>
    </row>
    <row r="1738" spans="2:15" s="624" customFormat="1" ht="13.5" x14ac:dyDescent="0.4">
      <c r="B1738" s="641">
        <f t="shared" si="27"/>
        <v>1734</v>
      </c>
      <c r="C1738" s="771"/>
      <c r="D1738" s="790"/>
      <c r="E1738" s="661"/>
      <c r="F1738" s="679" t="s">
        <v>2993</v>
      </c>
      <c r="G1738" s="655"/>
      <c r="H1738" s="783"/>
      <c r="I1738" s="655"/>
      <c r="J1738" s="656" t="s">
        <v>3192</v>
      </c>
      <c r="K1738" s="657"/>
      <c r="L1738" s="658" t="s">
        <v>3065</v>
      </c>
      <c r="M1738" s="659"/>
      <c r="O1738" s="1932"/>
    </row>
    <row r="1739" spans="2:15" s="624" customFormat="1" ht="13.5" x14ac:dyDescent="0.4">
      <c r="B1739" s="641">
        <f t="shared" si="27"/>
        <v>1735</v>
      </c>
      <c r="C1739" s="771"/>
      <c r="D1739" s="660"/>
      <c r="E1739" s="661"/>
      <c r="F1739" s="687" t="s">
        <v>3046</v>
      </c>
      <c r="G1739" s="664"/>
      <c r="H1739" s="2038"/>
      <c r="I1739" s="664"/>
      <c r="J1739" s="665" t="s">
        <v>3283</v>
      </c>
      <c r="K1739" s="682"/>
      <c r="L1739" s="712" t="s">
        <v>425</v>
      </c>
      <c r="M1739" s="683"/>
      <c r="O1739" s="1932"/>
    </row>
    <row r="1740" spans="2:15" ht="13.5" x14ac:dyDescent="0.4">
      <c r="B1740" s="641">
        <f t="shared" si="27"/>
        <v>1736</v>
      </c>
      <c r="C1740" s="771"/>
      <c r="D1740" s="670"/>
      <c r="E1740" s="1022"/>
      <c r="F1740" s="736" t="s">
        <v>4450</v>
      </c>
      <c r="G1740" s="780"/>
      <c r="H1740" s="690"/>
      <c r="I1740" s="1046"/>
      <c r="J1740" s="692" t="s">
        <v>3513</v>
      </c>
      <c r="K1740" s="1045"/>
      <c r="L1740" s="759" t="s">
        <v>3216</v>
      </c>
      <c r="M1740" s="1025" t="s">
        <v>446</v>
      </c>
      <c r="O1740" s="640"/>
    </row>
    <row r="1741" spans="2:15" s="624" customFormat="1" ht="13.5" x14ac:dyDescent="0.4">
      <c r="B1741" s="641">
        <f t="shared" si="27"/>
        <v>1737</v>
      </c>
      <c r="C1741" s="795" t="s">
        <v>4454</v>
      </c>
      <c r="D1741" s="802"/>
      <c r="E1741" s="1934"/>
      <c r="F1741" s="1934"/>
      <c r="G1741" s="1934"/>
      <c r="H1741" s="1934"/>
      <c r="I1741" s="1934"/>
      <c r="J1741" s="725" t="s">
        <v>3216</v>
      </c>
      <c r="K1741" s="705" t="s">
        <v>417</v>
      </c>
      <c r="L1741" s="699" t="s">
        <v>3065</v>
      </c>
      <c r="M1741" s="695"/>
      <c r="O1741" s="1932"/>
    </row>
    <row r="1742" spans="2:15" s="624" customFormat="1" ht="13.5" x14ac:dyDescent="0.4">
      <c r="B1742" s="641">
        <f t="shared" si="27"/>
        <v>1738</v>
      </c>
      <c r="C1742" s="874"/>
      <c r="D1742" s="677" t="s">
        <v>789</v>
      </c>
      <c r="E1742" s="2039"/>
      <c r="F1742" s="2039"/>
      <c r="G1742" s="2039"/>
      <c r="H1742" s="2039"/>
      <c r="I1742" s="2039"/>
      <c r="J1742" s="725" t="s">
        <v>3137</v>
      </c>
      <c r="K1742" s="705" t="s">
        <v>417</v>
      </c>
      <c r="L1742" s="699" t="s">
        <v>3065</v>
      </c>
      <c r="M1742" s="1048"/>
      <c r="O1742" s="1932"/>
    </row>
    <row r="1743" spans="2:15" ht="13.5" x14ac:dyDescent="0.4">
      <c r="B1743" s="641">
        <f t="shared" si="27"/>
        <v>1739</v>
      </c>
      <c r="C1743" s="782"/>
      <c r="D1743" s="660"/>
      <c r="E1743" s="661"/>
      <c r="F1743" s="655" t="s">
        <v>3066</v>
      </c>
      <c r="G1743" s="655"/>
      <c r="H1743" s="783"/>
      <c r="I1743" s="655"/>
      <c r="J1743" s="1049" t="s">
        <v>3304</v>
      </c>
      <c r="K1743" s="1050"/>
      <c r="L1743" s="658" t="s">
        <v>3216</v>
      </c>
      <c r="M1743" s="1051"/>
      <c r="O1743" s="640"/>
    </row>
    <row r="1744" spans="2:15" ht="13.5" x14ac:dyDescent="0.4">
      <c r="B1744" s="641">
        <f t="shared" si="27"/>
        <v>1740</v>
      </c>
      <c r="C1744" s="782"/>
      <c r="D1744" s="660"/>
      <c r="E1744" s="661"/>
      <c r="F1744" s="664" t="s">
        <v>3221</v>
      </c>
      <c r="G1744" s="664"/>
      <c r="H1744" s="2038"/>
      <c r="I1744" s="664"/>
      <c r="J1744" s="1052" t="s">
        <v>464</v>
      </c>
      <c r="K1744" s="1053"/>
      <c r="L1744" s="712" t="s">
        <v>425</v>
      </c>
      <c r="M1744" s="2250"/>
      <c r="O1744" s="640"/>
    </row>
    <row r="1745" spans="2:15" ht="13.5" x14ac:dyDescent="0.4">
      <c r="B1745" s="641">
        <f t="shared" si="27"/>
        <v>1741</v>
      </c>
      <c r="C1745" s="782"/>
      <c r="D1745" s="660"/>
      <c r="E1745" s="661"/>
      <c r="F1745" s="1021" t="s">
        <v>4455</v>
      </c>
      <c r="G1745" s="664"/>
      <c r="H1745" s="2038"/>
      <c r="I1745" s="2038"/>
      <c r="J1745" s="1052" t="s">
        <v>4456</v>
      </c>
      <c r="K1745" s="1053"/>
      <c r="L1745" s="712" t="s">
        <v>4457</v>
      </c>
      <c r="M1745" s="2250" t="s">
        <v>4458</v>
      </c>
      <c r="O1745" s="640"/>
    </row>
    <row r="1746" spans="2:15" ht="13.5" x14ac:dyDescent="0.4">
      <c r="B1746" s="641">
        <f t="shared" si="27"/>
        <v>1742</v>
      </c>
      <c r="C1746" s="782"/>
      <c r="D1746" s="660"/>
      <c r="E1746" s="661"/>
      <c r="F1746" s="687" t="s">
        <v>4459</v>
      </c>
      <c r="G1746" s="664"/>
      <c r="H1746" s="2038"/>
      <c r="I1746" s="2038"/>
      <c r="J1746" s="1052" t="s">
        <v>4460</v>
      </c>
      <c r="K1746" s="1053"/>
      <c r="L1746" s="712" t="s">
        <v>3065</v>
      </c>
      <c r="M1746" s="2250"/>
      <c r="O1746" s="640"/>
    </row>
    <row r="1747" spans="2:15" ht="13.5" x14ac:dyDescent="0.4">
      <c r="B1747" s="641">
        <f t="shared" si="27"/>
        <v>1743</v>
      </c>
      <c r="C1747" s="782"/>
      <c r="D1747" s="660"/>
      <c r="E1747" s="661"/>
      <c r="F1747" s="687" t="s">
        <v>4461</v>
      </c>
      <c r="G1747" s="1054"/>
      <c r="H1747" s="2287"/>
      <c r="I1747" s="2287"/>
      <c r="J1747" s="1055" t="s">
        <v>560</v>
      </c>
      <c r="K1747" s="1053"/>
      <c r="L1747" s="712" t="s">
        <v>3216</v>
      </c>
      <c r="M1747" s="2250"/>
      <c r="O1747" s="640"/>
    </row>
    <row r="1748" spans="2:15" ht="13.5" x14ac:dyDescent="0.4">
      <c r="B1748" s="641">
        <f t="shared" si="27"/>
        <v>1744</v>
      </c>
      <c r="C1748" s="782"/>
      <c r="D1748" s="660"/>
      <c r="E1748" s="661"/>
      <c r="F1748" s="687" t="s">
        <v>4462</v>
      </c>
      <c r="G1748" s="1054"/>
      <c r="H1748" s="2287"/>
      <c r="I1748" s="2287"/>
      <c r="J1748" s="1055" t="s">
        <v>560</v>
      </c>
      <c r="K1748" s="1056"/>
      <c r="L1748" s="712"/>
      <c r="M1748" s="1057"/>
      <c r="O1748" s="640"/>
    </row>
    <row r="1749" spans="2:15" ht="13.5" x14ac:dyDescent="0.4">
      <c r="B1749" s="641">
        <f t="shared" si="27"/>
        <v>1745</v>
      </c>
      <c r="C1749" s="782"/>
      <c r="D1749" s="670"/>
      <c r="E1749" s="671"/>
      <c r="F1749" s="2336" t="s">
        <v>869</v>
      </c>
      <c r="G1749" s="2337"/>
      <c r="H1749" s="2338"/>
      <c r="I1749" s="2339"/>
      <c r="J1749" s="675" t="s">
        <v>3513</v>
      </c>
      <c r="K1749" s="1058"/>
      <c r="L1749" s="685" t="s">
        <v>3065</v>
      </c>
      <c r="M1749" s="1059" t="s">
        <v>446</v>
      </c>
      <c r="O1749" s="640"/>
    </row>
    <row r="1750" spans="2:15" s="624" customFormat="1" ht="13.5" x14ac:dyDescent="0.4">
      <c r="B1750" s="641">
        <f t="shared" si="27"/>
        <v>1746</v>
      </c>
      <c r="C1750" s="782"/>
      <c r="D1750" s="733" t="s">
        <v>790</v>
      </c>
      <c r="E1750" s="677"/>
      <c r="F1750" s="1934"/>
      <c r="G1750" s="1934"/>
      <c r="H1750" s="1934"/>
      <c r="I1750" s="1934"/>
      <c r="J1750" s="725" t="s">
        <v>3216</v>
      </c>
      <c r="K1750" s="705" t="s">
        <v>417</v>
      </c>
      <c r="L1750" s="699" t="s">
        <v>3065</v>
      </c>
      <c r="M1750" s="1057"/>
      <c r="O1750" s="1932"/>
    </row>
    <row r="1751" spans="2:15" ht="13.5" x14ac:dyDescent="0.4">
      <c r="B1751" s="641">
        <f t="shared" si="27"/>
        <v>1747</v>
      </c>
      <c r="C1751" s="782"/>
      <c r="D1751" s="790"/>
      <c r="E1751" s="1020"/>
      <c r="F1751" s="654" t="s">
        <v>3066</v>
      </c>
      <c r="G1751" s="985"/>
      <c r="H1751" s="1023"/>
      <c r="I1751" s="655"/>
      <c r="J1751" s="1049" t="s">
        <v>560</v>
      </c>
      <c r="K1751" s="1050"/>
      <c r="L1751" s="658" t="s">
        <v>3216</v>
      </c>
      <c r="M1751" s="1051"/>
      <c r="O1751" s="640"/>
    </row>
    <row r="1752" spans="2:15" ht="13.5" x14ac:dyDescent="0.4">
      <c r="B1752" s="641">
        <f t="shared" si="27"/>
        <v>1748</v>
      </c>
      <c r="C1752" s="782"/>
      <c r="D1752" s="790"/>
      <c r="E1752" s="1020"/>
      <c r="F1752" s="1021" t="s">
        <v>3046</v>
      </c>
      <c r="G1752" s="690"/>
      <c r="H1752" s="1012"/>
      <c r="I1752" s="664"/>
      <c r="J1752" s="1052" t="s">
        <v>464</v>
      </c>
      <c r="K1752" s="1053"/>
      <c r="L1752" s="712" t="s">
        <v>425</v>
      </c>
      <c r="M1752" s="2250"/>
      <c r="O1752" s="640"/>
    </row>
    <row r="1753" spans="2:15" ht="27" x14ac:dyDescent="0.4">
      <c r="B1753" s="641">
        <f t="shared" si="27"/>
        <v>1749</v>
      </c>
      <c r="C1753" s="782"/>
      <c r="D1753" s="790"/>
      <c r="E1753" s="1020"/>
      <c r="F1753" s="794" t="s">
        <v>791</v>
      </c>
      <c r="G1753" s="1018"/>
      <c r="H1753" s="1065"/>
      <c r="I1753" s="680"/>
      <c r="J1753" s="1052" t="s">
        <v>4463</v>
      </c>
      <c r="K1753" s="1053"/>
      <c r="L1753" s="712" t="s">
        <v>417</v>
      </c>
      <c r="M1753" s="2376" t="s">
        <v>1465</v>
      </c>
      <c r="O1753" s="640"/>
    </row>
    <row r="1754" spans="2:15" ht="13.5" x14ac:dyDescent="0.4">
      <c r="B1754" s="641">
        <f t="shared" si="27"/>
        <v>1750</v>
      </c>
      <c r="C1754" s="782"/>
      <c r="D1754" s="790"/>
      <c r="E1754" s="1020"/>
      <c r="F1754" s="1021" t="s">
        <v>4464</v>
      </c>
      <c r="G1754" s="690"/>
      <c r="H1754" s="1012"/>
      <c r="I1754" s="664"/>
      <c r="J1754" s="692" t="s">
        <v>2753</v>
      </c>
      <c r="K1754" s="1053"/>
      <c r="L1754" s="712" t="s">
        <v>3065</v>
      </c>
      <c r="M1754" s="2250"/>
      <c r="O1754" s="640"/>
    </row>
    <row r="1755" spans="2:15" ht="13.5" x14ac:dyDescent="0.4">
      <c r="B1755" s="641">
        <f t="shared" si="27"/>
        <v>1751</v>
      </c>
      <c r="C1755" s="782"/>
      <c r="D1755" s="790"/>
      <c r="E1755" s="1020"/>
      <c r="F1755" s="1021" t="s">
        <v>792</v>
      </c>
      <c r="G1755" s="690"/>
      <c r="H1755" s="1012"/>
      <c r="I1755" s="664"/>
      <c r="J1755" s="1052" t="s">
        <v>4465</v>
      </c>
      <c r="K1755" s="1053"/>
      <c r="L1755" s="712" t="s">
        <v>4466</v>
      </c>
      <c r="M1755" s="2250"/>
      <c r="O1755" s="640"/>
    </row>
    <row r="1756" spans="2:15" ht="13.5" x14ac:dyDescent="0.4">
      <c r="B1756" s="641">
        <f t="shared" si="27"/>
        <v>1752</v>
      </c>
      <c r="C1756" s="782"/>
      <c r="D1756" s="790"/>
      <c r="E1756" s="1020"/>
      <c r="F1756" s="1021" t="s">
        <v>793</v>
      </c>
      <c r="G1756" s="690"/>
      <c r="H1756" s="1012"/>
      <c r="I1756" s="664"/>
      <c r="J1756" s="1052" t="s">
        <v>4467</v>
      </c>
      <c r="K1756" s="1053"/>
      <c r="L1756" s="712" t="s">
        <v>3065</v>
      </c>
      <c r="M1756" s="2250"/>
      <c r="O1756" s="640"/>
    </row>
    <row r="1757" spans="2:15" ht="13.5" x14ac:dyDescent="0.4">
      <c r="B1757" s="641">
        <f t="shared" si="27"/>
        <v>1753</v>
      </c>
      <c r="C1757" s="782"/>
      <c r="D1757" s="790"/>
      <c r="E1757" s="1020"/>
      <c r="F1757" s="1021" t="s">
        <v>794</v>
      </c>
      <c r="G1757" s="690"/>
      <c r="H1757" s="1012"/>
      <c r="I1757" s="664"/>
      <c r="J1757" s="1052" t="s">
        <v>4468</v>
      </c>
      <c r="K1757" s="1053"/>
      <c r="L1757" s="712" t="s">
        <v>3065</v>
      </c>
      <c r="M1757" s="2250"/>
      <c r="O1757" s="640"/>
    </row>
    <row r="1758" spans="2:15" ht="13.5" x14ac:dyDescent="0.4">
      <c r="B1758" s="641">
        <f t="shared" si="27"/>
        <v>1754</v>
      </c>
      <c r="C1758" s="782"/>
      <c r="D1758" s="790"/>
      <c r="E1758" s="1020"/>
      <c r="F1758" s="1021" t="s">
        <v>795</v>
      </c>
      <c r="G1758" s="690"/>
      <c r="H1758" s="1012"/>
      <c r="I1758" s="664"/>
      <c r="J1758" s="1052" t="s">
        <v>4469</v>
      </c>
      <c r="K1758" s="1053"/>
      <c r="L1758" s="712" t="s">
        <v>3137</v>
      </c>
      <c r="M1758" s="2250"/>
      <c r="O1758" s="640"/>
    </row>
    <row r="1759" spans="2:15" ht="13.5" x14ac:dyDescent="0.4">
      <c r="B1759" s="641">
        <f t="shared" si="27"/>
        <v>1755</v>
      </c>
      <c r="C1759" s="782"/>
      <c r="D1759" s="790"/>
      <c r="E1759" s="1020"/>
      <c r="F1759" s="1021" t="s">
        <v>4470</v>
      </c>
      <c r="G1759" s="690"/>
      <c r="H1759" s="1012"/>
      <c r="I1759" s="664"/>
      <c r="J1759" s="1052" t="s">
        <v>4471</v>
      </c>
      <c r="K1759" s="1053"/>
      <c r="L1759" s="712" t="s">
        <v>3065</v>
      </c>
      <c r="M1759" s="2250"/>
      <c r="O1759" s="640"/>
    </row>
    <row r="1760" spans="2:15" ht="13.5" x14ac:dyDescent="0.4">
      <c r="B1760" s="641">
        <f t="shared" si="27"/>
        <v>1756</v>
      </c>
      <c r="C1760" s="782"/>
      <c r="D1760" s="790"/>
      <c r="E1760" s="1020"/>
      <c r="F1760" s="1021" t="s">
        <v>4445</v>
      </c>
      <c r="G1760" s="690"/>
      <c r="H1760" s="1012"/>
      <c r="I1760" s="664"/>
      <c r="J1760" s="1052" t="s">
        <v>4472</v>
      </c>
      <c r="K1760" s="1053"/>
      <c r="L1760" s="685" t="s">
        <v>3065</v>
      </c>
      <c r="M1760" s="1059"/>
      <c r="O1760" s="640"/>
    </row>
    <row r="1761" spans="2:15" ht="40.5" x14ac:dyDescent="0.4">
      <c r="B1761" s="641">
        <f t="shared" si="27"/>
        <v>1757</v>
      </c>
      <c r="C1761" s="771"/>
      <c r="D1761" s="660"/>
      <c r="E1761" s="661"/>
      <c r="F1761" s="2212" t="s">
        <v>4473</v>
      </c>
      <c r="G1761" s="655"/>
      <c r="H1761" s="783"/>
      <c r="I1761" s="655"/>
      <c r="J1761" s="1060" t="s">
        <v>4474</v>
      </c>
      <c r="K1761" s="1050"/>
      <c r="L1761" s="658" t="s">
        <v>3137</v>
      </c>
      <c r="M1761" s="1061" t="s">
        <v>423</v>
      </c>
      <c r="O1761" s="640"/>
    </row>
    <row r="1762" spans="2:15" s="624" customFormat="1" ht="13.5" x14ac:dyDescent="0.4">
      <c r="B1762" s="641">
        <f t="shared" si="27"/>
        <v>1758</v>
      </c>
      <c r="C1762" s="782"/>
      <c r="D1762" s="670"/>
      <c r="E1762" s="1043"/>
      <c r="F1762" s="2222" t="s">
        <v>4475</v>
      </c>
      <c r="G1762" s="1934"/>
      <c r="H1762" s="2222"/>
      <c r="I1762" s="1935"/>
      <c r="J1762" s="725" t="s">
        <v>417</v>
      </c>
      <c r="K1762" s="705" t="s">
        <v>417</v>
      </c>
      <c r="L1762" s="699" t="s">
        <v>3065</v>
      </c>
      <c r="M1762" s="695" t="s">
        <v>4888</v>
      </c>
      <c r="O1762" s="1932"/>
    </row>
    <row r="1763" spans="2:15" s="624" customFormat="1" ht="13.5" x14ac:dyDescent="0.4">
      <c r="B1763" s="641">
        <f t="shared" si="27"/>
        <v>1759</v>
      </c>
      <c r="C1763" s="795" t="s">
        <v>4476</v>
      </c>
      <c r="D1763" s="802"/>
      <c r="E1763" s="1934"/>
      <c r="F1763" s="1934"/>
      <c r="G1763" s="1934"/>
      <c r="H1763" s="1934"/>
      <c r="I1763" s="1934"/>
      <c r="J1763" s="725" t="s">
        <v>3216</v>
      </c>
      <c r="K1763" s="705" t="s">
        <v>417</v>
      </c>
      <c r="L1763" s="699" t="s">
        <v>3065</v>
      </c>
      <c r="M1763" s="695"/>
      <c r="O1763" s="1932"/>
    </row>
    <row r="1764" spans="2:15" s="624" customFormat="1" ht="13.5" x14ac:dyDescent="0.4">
      <c r="B1764" s="641">
        <f t="shared" si="27"/>
        <v>1760</v>
      </c>
      <c r="C1764" s="782"/>
      <c r="D1764" s="677" t="s">
        <v>4477</v>
      </c>
      <c r="E1764" s="2039"/>
      <c r="F1764" s="2039"/>
      <c r="G1764" s="2039"/>
      <c r="H1764" s="2039"/>
      <c r="I1764" s="2039"/>
      <c r="J1764" s="725" t="s">
        <v>3216</v>
      </c>
      <c r="K1764" s="705" t="s">
        <v>417</v>
      </c>
      <c r="L1764" s="706" t="s">
        <v>3065</v>
      </c>
      <c r="M1764" s="730"/>
      <c r="O1764" s="1932"/>
    </row>
    <row r="1765" spans="2:15" ht="13.5" customHeight="1" x14ac:dyDescent="0.4">
      <c r="B1765" s="641">
        <f t="shared" si="27"/>
        <v>1761</v>
      </c>
      <c r="C1765" s="782"/>
      <c r="D1765" s="660"/>
      <c r="E1765" s="661"/>
      <c r="F1765" s="654" t="s">
        <v>796</v>
      </c>
      <c r="G1765" s="655"/>
      <c r="H1765" s="655"/>
      <c r="I1765" s="655"/>
      <c r="J1765" s="656" t="s">
        <v>797</v>
      </c>
      <c r="K1765" s="657"/>
      <c r="L1765" s="658" t="s">
        <v>3065</v>
      </c>
      <c r="M1765" s="659"/>
      <c r="O1765" s="640"/>
    </row>
    <row r="1766" spans="2:15" ht="13.5" x14ac:dyDescent="0.4">
      <c r="B1766" s="641">
        <f t="shared" si="27"/>
        <v>1762</v>
      </c>
      <c r="C1766" s="782"/>
      <c r="D1766" s="660"/>
      <c r="E1766" s="661"/>
      <c r="F1766" s="662" t="s">
        <v>798</v>
      </c>
      <c r="G1766" s="664" t="s">
        <v>799</v>
      </c>
      <c r="H1766" s="664"/>
      <c r="I1766" s="664"/>
      <c r="J1766" s="665" t="s">
        <v>2843</v>
      </c>
      <c r="K1766" s="682"/>
      <c r="L1766" s="712" t="s">
        <v>3065</v>
      </c>
      <c r="M1766" s="683"/>
      <c r="O1766" s="640"/>
    </row>
    <row r="1767" spans="2:15" ht="27" x14ac:dyDescent="0.4">
      <c r="B1767" s="641">
        <f t="shared" si="27"/>
        <v>1763</v>
      </c>
      <c r="C1767" s="782"/>
      <c r="D1767" s="660"/>
      <c r="E1767" s="661"/>
      <c r="F1767" s="689"/>
      <c r="G1767" s="690" t="s">
        <v>800</v>
      </c>
      <c r="H1767" s="664"/>
      <c r="I1767" s="664"/>
      <c r="J1767" s="692" t="s">
        <v>4478</v>
      </c>
      <c r="K1767" s="758"/>
      <c r="L1767" s="759" t="s">
        <v>4479</v>
      </c>
      <c r="M1767" s="683" t="s">
        <v>4480</v>
      </c>
      <c r="O1767" s="640"/>
    </row>
    <row r="1768" spans="2:15" ht="13.5" x14ac:dyDescent="0.4">
      <c r="B1768" s="641">
        <f t="shared" si="27"/>
        <v>1764</v>
      </c>
      <c r="C1768" s="782"/>
      <c r="D1768" s="660"/>
      <c r="E1768" s="661"/>
      <c r="F1768" s="689"/>
      <c r="G1768" s="664" t="s">
        <v>801</v>
      </c>
      <c r="H1768" s="664"/>
      <c r="I1768" s="664"/>
      <c r="J1768" s="692" t="s">
        <v>4481</v>
      </c>
      <c r="K1768" s="758"/>
      <c r="L1768" s="759" t="s">
        <v>4482</v>
      </c>
      <c r="M1768" s="683"/>
      <c r="O1768" s="640"/>
    </row>
    <row r="1769" spans="2:15" ht="13.5" x14ac:dyDescent="0.4">
      <c r="B1769" s="641">
        <f t="shared" si="27"/>
        <v>1765</v>
      </c>
      <c r="C1769" s="782"/>
      <c r="D1769" s="660"/>
      <c r="E1769" s="661"/>
      <c r="F1769" s="689"/>
      <c r="G1769" s="664" t="s">
        <v>802</v>
      </c>
      <c r="H1769" s="664"/>
      <c r="I1769" s="664"/>
      <c r="J1769" s="692" t="s">
        <v>4483</v>
      </c>
      <c r="K1769" s="758"/>
      <c r="L1769" s="759" t="s">
        <v>4484</v>
      </c>
      <c r="M1769" s="683"/>
      <c r="O1769" s="640"/>
    </row>
    <row r="1770" spans="2:15" ht="13.5" x14ac:dyDescent="0.4">
      <c r="B1770" s="641">
        <f t="shared" si="27"/>
        <v>1766</v>
      </c>
      <c r="C1770" s="782"/>
      <c r="D1770" s="660"/>
      <c r="E1770" s="661"/>
      <c r="F1770" s="689"/>
      <c r="G1770" s="664" t="s">
        <v>803</v>
      </c>
      <c r="H1770" s="664"/>
      <c r="I1770" s="664"/>
      <c r="J1770" s="692" t="s">
        <v>4485</v>
      </c>
      <c r="K1770" s="758"/>
      <c r="L1770" s="759" t="s">
        <v>4484</v>
      </c>
      <c r="M1770" s="683"/>
      <c r="O1770" s="640"/>
    </row>
    <row r="1771" spans="2:15" ht="13.5" x14ac:dyDescent="0.4">
      <c r="B1771" s="641">
        <f t="shared" si="27"/>
        <v>1767</v>
      </c>
      <c r="C1771" s="782"/>
      <c r="D1771" s="670"/>
      <c r="E1771" s="671"/>
      <c r="F1771" s="931"/>
      <c r="G1771" s="674" t="s">
        <v>804</v>
      </c>
      <c r="H1771" s="674"/>
      <c r="I1771" s="674"/>
      <c r="J1771" s="675" t="s">
        <v>805</v>
      </c>
      <c r="K1771" s="684"/>
      <c r="L1771" s="685" t="s">
        <v>806</v>
      </c>
      <c r="M1771" s="686"/>
      <c r="O1771" s="640"/>
    </row>
    <row r="1772" spans="2:15" s="624" customFormat="1" ht="13.5" x14ac:dyDescent="0.4">
      <c r="B1772" s="641">
        <f t="shared" si="27"/>
        <v>1768</v>
      </c>
      <c r="C1772" s="771"/>
      <c r="D1772" s="677" t="s">
        <v>807</v>
      </c>
      <c r="E1772" s="650"/>
      <c r="F1772" s="650"/>
      <c r="G1772" s="650"/>
      <c r="H1772" s="650"/>
      <c r="I1772" s="650"/>
      <c r="J1772" s="725" t="s">
        <v>4486</v>
      </c>
      <c r="K1772" s="725" t="s">
        <v>4486</v>
      </c>
      <c r="L1772" s="651" t="s">
        <v>4486</v>
      </c>
      <c r="M1772" s="652"/>
      <c r="O1772" s="1932"/>
    </row>
    <row r="1773" spans="2:15" ht="13.5" x14ac:dyDescent="0.4">
      <c r="B1773" s="641">
        <f t="shared" si="27"/>
        <v>1769</v>
      </c>
      <c r="C1773" s="782"/>
      <c r="D1773" s="660"/>
      <c r="E1773" s="650"/>
      <c r="F1773" s="679" t="s">
        <v>808</v>
      </c>
      <c r="G1773" s="655"/>
      <c r="H1773" s="655"/>
      <c r="I1773" s="703"/>
      <c r="J1773" s="728" t="s">
        <v>4487</v>
      </c>
      <c r="K1773" s="1062"/>
      <c r="L1773" s="706" t="s">
        <v>3065</v>
      </c>
      <c r="M1773" s="659"/>
      <c r="O1773" s="640"/>
    </row>
    <row r="1774" spans="2:15" ht="13.5" x14ac:dyDescent="0.4">
      <c r="B1774" s="641">
        <f t="shared" si="27"/>
        <v>1770</v>
      </c>
      <c r="C1774" s="782"/>
      <c r="D1774" s="660"/>
      <c r="E1774" s="650"/>
      <c r="F1774" s="687" t="s">
        <v>809</v>
      </c>
      <c r="G1774" s="664"/>
      <c r="H1774" s="664"/>
      <c r="I1774" s="741"/>
      <c r="J1774" s="692" t="s">
        <v>4488</v>
      </c>
      <c r="K1774" s="1015"/>
      <c r="L1774" s="759" t="s">
        <v>4489</v>
      </c>
      <c r="M1774" s="683"/>
      <c r="O1774" s="640"/>
    </row>
    <row r="1775" spans="2:15" ht="13.5" x14ac:dyDescent="0.4">
      <c r="B1775" s="641">
        <f t="shared" si="27"/>
        <v>1771</v>
      </c>
      <c r="C1775" s="782"/>
      <c r="D1775" s="660"/>
      <c r="E1775" s="650"/>
      <c r="F1775" s="2279" t="s">
        <v>810</v>
      </c>
      <c r="G1775" s="664"/>
      <c r="H1775" s="664"/>
      <c r="I1775" s="664"/>
      <c r="J1775" s="692" t="s">
        <v>2753</v>
      </c>
      <c r="K1775" s="1063"/>
      <c r="L1775" s="759" t="s">
        <v>3065</v>
      </c>
      <c r="M1775" s="1059"/>
      <c r="O1775" s="640"/>
    </row>
    <row r="1776" spans="2:15" s="624" customFormat="1" ht="13.5" x14ac:dyDescent="0.4">
      <c r="B1776" s="641">
        <f t="shared" si="27"/>
        <v>1772</v>
      </c>
      <c r="C1776" s="795" t="s">
        <v>4490</v>
      </c>
      <c r="D1776" s="802"/>
      <c r="E1776" s="1934"/>
      <c r="F1776" s="1934"/>
      <c r="G1776" s="1934"/>
      <c r="H1776" s="1934"/>
      <c r="I1776" s="1934"/>
      <c r="J1776" s="725" t="s">
        <v>4486</v>
      </c>
      <c r="K1776" s="705" t="s">
        <v>417</v>
      </c>
      <c r="L1776" s="699" t="s">
        <v>3591</v>
      </c>
      <c r="M1776" s="695"/>
      <c r="O1776" s="1932"/>
    </row>
    <row r="1777" spans="2:15" s="624" customFormat="1" ht="13.5" x14ac:dyDescent="0.4">
      <c r="B1777" s="641">
        <f t="shared" si="27"/>
        <v>1773</v>
      </c>
      <c r="C1777" s="696" t="s">
        <v>811</v>
      </c>
      <c r="D1777" s="1934"/>
      <c r="E1777" s="1934"/>
      <c r="F1777" s="1934"/>
      <c r="G1777" s="1934"/>
      <c r="H1777" s="1934"/>
      <c r="I1777" s="1935"/>
      <c r="J1777" s="725" t="s">
        <v>3216</v>
      </c>
      <c r="K1777" s="705" t="s">
        <v>417</v>
      </c>
      <c r="L1777" s="699" t="s">
        <v>3065</v>
      </c>
      <c r="M1777" s="695"/>
      <c r="O1777" s="1932"/>
    </row>
    <row r="1778" spans="2:15" s="624" customFormat="1" ht="13.5" x14ac:dyDescent="0.4">
      <c r="B1778" s="641">
        <f t="shared" si="27"/>
        <v>1774</v>
      </c>
      <c r="C1778" s="696" t="s">
        <v>812</v>
      </c>
      <c r="D1778" s="802"/>
      <c r="E1778" s="1934"/>
      <c r="F1778" s="1934"/>
      <c r="G1778" s="1934"/>
      <c r="H1778" s="1934"/>
      <c r="I1778" s="1934"/>
      <c r="J1778" s="725" t="s">
        <v>4491</v>
      </c>
      <c r="K1778" s="705" t="s">
        <v>417</v>
      </c>
      <c r="L1778" s="699" t="s">
        <v>3065</v>
      </c>
      <c r="M1778" s="695"/>
      <c r="O1778" s="1932"/>
    </row>
    <row r="1779" spans="2:15" s="624" customFormat="1" ht="13.5" x14ac:dyDescent="0.4">
      <c r="B1779" s="641">
        <f t="shared" si="27"/>
        <v>1775</v>
      </c>
      <c r="C1779" s="795" t="s">
        <v>813</v>
      </c>
      <c r="D1779" s="802"/>
      <c r="E1779" s="1934"/>
      <c r="F1779" s="1934"/>
      <c r="G1779" s="1934"/>
      <c r="H1779" s="1934"/>
      <c r="I1779" s="1934"/>
      <c r="J1779" s="725" t="s">
        <v>3065</v>
      </c>
      <c r="K1779" s="705" t="s">
        <v>417</v>
      </c>
      <c r="L1779" s="699" t="s">
        <v>3065</v>
      </c>
      <c r="M1779" s="695"/>
      <c r="O1779" s="1932"/>
    </row>
    <row r="1780" spans="2:15" s="624" customFormat="1" ht="13.5" x14ac:dyDescent="0.4">
      <c r="B1780" s="641">
        <f t="shared" si="27"/>
        <v>1776</v>
      </c>
      <c r="C1780" s="819"/>
      <c r="D1780" s="978" t="s">
        <v>814</v>
      </c>
      <c r="E1780" s="1934"/>
      <c r="F1780" s="1934"/>
      <c r="G1780" s="1934"/>
      <c r="H1780" s="1934"/>
      <c r="I1780" s="1935"/>
      <c r="J1780" s="725" t="s">
        <v>3065</v>
      </c>
      <c r="K1780" s="726" t="s">
        <v>417</v>
      </c>
      <c r="L1780" s="699" t="s">
        <v>3065</v>
      </c>
      <c r="M1780" s="695"/>
      <c r="O1780" s="1932"/>
    </row>
    <row r="1781" spans="2:15" ht="94.5" x14ac:dyDescent="0.4">
      <c r="B1781" s="641">
        <f t="shared" si="27"/>
        <v>1777</v>
      </c>
      <c r="C1781" s="804"/>
      <c r="D1781" s="1064" t="s">
        <v>4492</v>
      </c>
      <c r="E1781" s="801"/>
      <c r="F1781" s="801"/>
      <c r="G1781" s="801"/>
      <c r="H1781" s="1065"/>
      <c r="I1781" s="680"/>
      <c r="J1781" s="1066" t="s">
        <v>4493</v>
      </c>
      <c r="K1781" s="1067"/>
      <c r="L1781" s="646" t="s">
        <v>417</v>
      </c>
      <c r="M1781" s="1068" t="s">
        <v>423</v>
      </c>
      <c r="O1781" s="640"/>
    </row>
    <row r="1782" spans="2:15" s="624" customFormat="1" ht="13.5" x14ac:dyDescent="0.4">
      <c r="B1782" s="641">
        <f t="shared" si="27"/>
        <v>1778</v>
      </c>
      <c r="C1782" s="991"/>
      <c r="D1782" s="733" t="s">
        <v>4494</v>
      </c>
      <c r="E1782" s="2039"/>
      <c r="F1782" s="2039"/>
      <c r="G1782" s="2039"/>
      <c r="H1782" s="2039"/>
      <c r="I1782" s="2039"/>
      <c r="J1782" s="725" t="s">
        <v>3065</v>
      </c>
      <c r="K1782" s="705" t="s">
        <v>417</v>
      </c>
      <c r="L1782" s="706" t="s">
        <v>3065</v>
      </c>
      <c r="M1782" s="913"/>
      <c r="O1782" s="1932"/>
    </row>
    <row r="1783" spans="2:15" ht="54" customHeight="1" x14ac:dyDescent="0.4">
      <c r="B1783" s="641">
        <f t="shared" si="27"/>
        <v>1779</v>
      </c>
      <c r="C1783" s="804"/>
      <c r="D1783" s="826"/>
      <c r="E1783" s="654" t="s">
        <v>815</v>
      </c>
      <c r="F1783" s="655"/>
      <c r="G1783" s="655"/>
      <c r="H1783" s="783"/>
      <c r="I1783" s="655"/>
      <c r="J1783" s="2220" t="s">
        <v>4495</v>
      </c>
      <c r="K1783" s="1069"/>
      <c r="L1783" s="706" t="s">
        <v>3065</v>
      </c>
      <c r="M1783" s="1070" t="s">
        <v>423</v>
      </c>
      <c r="O1783" s="640"/>
    </row>
    <row r="1784" spans="2:15" ht="27" x14ac:dyDescent="0.4">
      <c r="B1784" s="641">
        <f t="shared" si="27"/>
        <v>1780</v>
      </c>
      <c r="C1784" s="804"/>
      <c r="D1784" s="826"/>
      <c r="E1784" s="1021" t="s">
        <v>4496</v>
      </c>
      <c r="F1784" s="664"/>
      <c r="G1784" s="664"/>
      <c r="H1784" s="2038"/>
      <c r="I1784" s="664"/>
      <c r="J1784" s="1936" t="s">
        <v>4497</v>
      </c>
      <c r="K1784" s="1045"/>
      <c r="L1784" s="759" t="s">
        <v>3065</v>
      </c>
      <c r="M1784" s="1025" t="s">
        <v>423</v>
      </c>
      <c r="O1784" s="640"/>
    </row>
    <row r="1785" spans="2:15" ht="40.5" x14ac:dyDescent="0.4">
      <c r="B1785" s="641">
        <f t="shared" si="27"/>
        <v>1781</v>
      </c>
      <c r="C1785" s="804"/>
      <c r="D1785" s="826"/>
      <c r="E1785" s="1021" t="s">
        <v>816</v>
      </c>
      <c r="F1785" s="664"/>
      <c r="G1785" s="664"/>
      <c r="H1785" s="2038"/>
      <c r="I1785" s="664"/>
      <c r="J1785" s="665" t="s">
        <v>4498</v>
      </c>
      <c r="K1785" s="682"/>
      <c r="L1785" s="712" t="s">
        <v>3530</v>
      </c>
      <c r="M1785" s="1025" t="s">
        <v>423</v>
      </c>
      <c r="O1785" s="640"/>
    </row>
    <row r="1786" spans="2:15" ht="27" x14ac:dyDescent="0.4">
      <c r="B1786" s="641">
        <f t="shared" si="27"/>
        <v>1782</v>
      </c>
      <c r="C1786" s="804"/>
      <c r="D1786" s="826"/>
      <c r="E1786" s="1021" t="s">
        <v>817</v>
      </c>
      <c r="F1786" s="664"/>
      <c r="G1786" s="664"/>
      <c r="H1786" s="2038"/>
      <c r="I1786" s="664"/>
      <c r="J1786" s="1936" t="s">
        <v>4499</v>
      </c>
      <c r="K1786" s="1045"/>
      <c r="L1786" s="759" t="s">
        <v>3065</v>
      </c>
      <c r="M1786" s="1025" t="s">
        <v>423</v>
      </c>
      <c r="O1786" s="640"/>
    </row>
    <row r="1787" spans="2:15" ht="27" x14ac:dyDescent="0.4">
      <c r="B1787" s="641">
        <f t="shared" si="27"/>
        <v>1783</v>
      </c>
      <c r="C1787" s="804"/>
      <c r="D1787" s="826"/>
      <c r="E1787" s="1021" t="s">
        <v>4500</v>
      </c>
      <c r="F1787" s="664"/>
      <c r="G1787" s="664"/>
      <c r="H1787" s="2038"/>
      <c r="I1787" s="664"/>
      <c r="J1787" s="665" t="s">
        <v>4501</v>
      </c>
      <c r="K1787" s="682"/>
      <c r="L1787" s="712" t="s">
        <v>3065</v>
      </c>
      <c r="M1787" s="1025" t="s">
        <v>423</v>
      </c>
      <c r="O1787" s="640"/>
    </row>
    <row r="1788" spans="2:15" ht="27" x14ac:dyDescent="0.4">
      <c r="B1788" s="641">
        <f t="shared" si="27"/>
        <v>1784</v>
      </c>
      <c r="C1788" s="804"/>
      <c r="D1788" s="826"/>
      <c r="E1788" s="1021" t="s">
        <v>2508</v>
      </c>
      <c r="F1788" s="664"/>
      <c r="G1788" s="664"/>
      <c r="H1788" s="2038"/>
      <c r="I1788" s="664"/>
      <c r="J1788" s="665" t="s">
        <v>4502</v>
      </c>
      <c r="K1788" s="682"/>
      <c r="L1788" s="712" t="s">
        <v>3065</v>
      </c>
      <c r="M1788" s="1025" t="s">
        <v>423</v>
      </c>
      <c r="O1788" s="640"/>
    </row>
    <row r="1789" spans="2:15" ht="27" x14ac:dyDescent="0.4">
      <c r="B1789" s="641">
        <f t="shared" si="27"/>
        <v>1785</v>
      </c>
      <c r="C1789" s="804"/>
      <c r="D1789" s="826"/>
      <c r="E1789" s="1021" t="s">
        <v>4503</v>
      </c>
      <c r="F1789" s="664"/>
      <c r="G1789" s="664"/>
      <c r="H1789" s="2038"/>
      <c r="I1789" s="664"/>
      <c r="J1789" s="1936" t="s">
        <v>4504</v>
      </c>
      <c r="K1789" s="1045"/>
      <c r="L1789" s="759" t="s">
        <v>3065</v>
      </c>
      <c r="M1789" s="1025" t="s">
        <v>423</v>
      </c>
      <c r="O1789" s="640"/>
    </row>
    <row r="1790" spans="2:15" ht="27" x14ac:dyDescent="0.4">
      <c r="B1790" s="641">
        <f t="shared" si="27"/>
        <v>1786</v>
      </c>
      <c r="C1790" s="804"/>
      <c r="D1790" s="826"/>
      <c r="E1790" s="1021" t="s">
        <v>4505</v>
      </c>
      <c r="F1790" s="664"/>
      <c r="G1790" s="664"/>
      <c r="H1790" s="2038"/>
      <c r="I1790" s="664"/>
      <c r="J1790" s="665" t="s">
        <v>4506</v>
      </c>
      <c r="K1790" s="682"/>
      <c r="L1790" s="712" t="s">
        <v>3065</v>
      </c>
      <c r="M1790" s="1025" t="s">
        <v>423</v>
      </c>
      <c r="O1790" s="640"/>
    </row>
    <row r="1791" spans="2:15" ht="27" x14ac:dyDescent="0.4">
      <c r="B1791" s="641">
        <f t="shared" si="27"/>
        <v>1787</v>
      </c>
      <c r="C1791" s="804"/>
      <c r="D1791" s="826"/>
      <c r="E1791" s="1021" t="s">
        <v>4507</v>
      </c>
      <c r="F1791" s="664"/>
      <c r="G1791" s="664"/>
      <c r="H1791" s="2038"/>
      <c r="I1791" s="664"/>
      <c r="J1791" s="1936" t="s">
        <v>4508</v>
      </c>
      <c r="K1791" s="1045"/>
      <c r="L1791" s="759" t="s">
        <v>3065</v>
      </c>
      <c r="M1791" s="1025" t="s">
        <v>423</v>
      </c>
      <c r="O1791" s="640"/>
    </row>
    <row r="1792" spans="2:15" ht="13.5" x14ac:dyDescent="0.4">
      <c r="B1792" s="641">
        <f t="shared" si="27"/>
        <v>1788</v>
      </c>
      <c r="C1792" s="804"/>
      <c r="D1792" s="826"/>
      <c r="E1792" s="794" t="s">
        <v>4509</v>
      </c>
      <c r="F1792" s="691"/>
      <c r="G1792" s="691"/>
      <c r="H1792" s="827"/>
      <c r="I1792" s="691"/>
      <c r="J1792" s="1936" t="s">
        <v>4510</v>
      </c>
      <c r="K1792" s="1045"/>
      <c r="L1792" s="759" t="s">
        <v>417</v>
      </c>
      <c r="M1792" s="1025" t="s">
        <v>423</v>
      </c>
      <c r="O1792" s="640"/>
    </row>
    <row r="1793" spans="2:15" ht="13.5" x14ac:dyDescent="0.4">
      <c r="B1793" s="641">
        <f t="shared" si="27"/>
        <v>1789</v>
      </c>
      <c r="C1793" s="804"/>
      <c r="D1793" s="826"/>
      <c r="E1793" s="794" t="s">
        <v>4511</v>
      </c>
      <c r="F1793" s="691"/>
      <c r="G1793" s="691"/>
      <c r="H1793" s="827"/>
      <c r="I1793" s="691"/>
      <c r="J1793" s="2340" t="s">
        <v>417</v>
      </c>
      <c r="K1793" s="1170" t="s">
        <v>417</v>
      </c>
      <c r="L1793" s="759" t="s">
        <v>417</v>
      </c>
      <c r="M1793" s="1025"/>
      <c r="O1793" s="640"/>
    </row>
    <row r="1794" spans="2:15" ht="13.5" x14ac:dyDescent="0.4">
      <c r="B1794" s="641">
        <f t="shared" si="27"/>
        <v>1790</v>
      </c>
      <c r="C1794" s="804"/>
      <c r="D1794" s="826"/>
      <c r="E1794" s="794" t="s">
        <v>4512</v>
      </c>
      <c r="F1794" s="691"/>
      <c r="G1794" s="691"/>
      <c r="H1794" s="827"/>
      <c r="I1794" s="691"/>
      <c r="J1794" s="2340" t="s">
        <v>417</v>
      </c>
      <c r="K1794" s="1170" t="s">
        <v>417</v>
      </c>
      <c r="L1794" s="759" t="s">
        <v>417</v>
      </c>
      <c r="M1794" s="1025"/>
      <c r="O1794" s="640"/>
    </row>
    <row r="1795" spans="2:15" ht="13.5" x14ac:dyDescent="0.4">
      <c r="B1795" s="641">
        <f t="shared" si="27"/>
        <v>1791</v>
      </c>
      <c r="C1795" s="804"/>
      <c r="D1795" s="1071"/>
      <c r="E1795" s="736" t="s">
        <v>818</v>
      </c>
      <c r="F1795" s="674"/>
      <c r="G1795" s="674"/>
      <c r="H1795" s="1044"/>
      <c r="I1795" s="674"/>
      <c r="J1795" s="675" t="s">
        <v>2843</v>
      </c>
      <c r="K1795" s="684"/>
      <c r="L1795" s="685" t="s">
        <v>3065</v>
      </c>
      <c r="M1795" s="1025" t="s">
        <v>423</v>
      </c>
      <c r="O1795" s="640"/>
    </row>
    <row r="1796" spans="2:15" ht="108" x14ac:dyDescent="0.4">
      <c r="B1796" s="641">
        <f t="shared" si="27"/>
        <v>1792</v>
      </c>
      <c r="C1796" s="804"/>
      <c r="D1796" s="1072" t="s">
        <v>819</v>
      </c>
      <c r="E1796" s="802"/>
      <c r="F1796" s="802"/>
      <c r="G1796" s="802"/>
      <c r="H1796" s="1065"/>
      <c r="I1796" s="680"/>
      <c r="J1796" s="1052" t="s">
        <v>4513</v>
      </c>
      <c r="K1796" s="1053"/>
      <c r="L1796" s="699" t="s">
        <v>417</v>
      </c>
      <c r="M1796" s="1073" t="s">
        <v>423</v>
      </c>
      <c r="O1796" s="640"/>
    </row>
    <row r="1797" spans="2:15" s="624" customFormat="1" ht="13.5" x14ac:dyDescent="0.4">
      <c r="B1797" s="641">
        <f t="shared" si="27"/>
        <v>1793</v>
      </c>
      <c r="C1797" s="991"/>
      <c r="D1797" s="733" t="s">
        <v>4514</v>
      </c>
      <c r="E1797" s="2039"/>
      <c r="F1797" s="2039"/>
      <c r="G1797" s="2039"/>
      <c r="H1797" s="2039"/>
      <c r="I1797" s="2039"/>
      <c r="J1797" s="725" t="s">
        <v>3065</v>
      </c>
      <c r="K1797" s="705" t="s">
        <v>417</v>
      </c>
      <c r="L1797" s="706" t="s">
        <v>3065</v>
      </c>
      <c r="M1797" s="730" t="s">
        <v>4889</v>
      </c>
      <c r="O1797" s="1932"/>
    </row>
    <row r="1798" spans="2:15" s="624" customFormat="1" ht="13.5" x14ac:dyDescent="0.4">
      <c r="B1798" s="641">
        <f t="shared" si="27"/>
        <v>1794</v>
      </c>
      <c r="C1798" s="795" t="s">
        <v>820</v>
      </c>
      <c r="D1798" s="802"/>
      <c r="E1798" s="1934"/>
      <c r="F1798" s="1934"/>
      <c r="G1798" s="1934"/>
      <c r="H1798" s="1934"/>
      <c r="I1798" s="1935"/>
      <c r="J1798" s="725" t="s">
        <v>4176</v>
      </c>
      <c r="K1798" s="725" t="s">
        <v>417</v>
      </c>
      <c r="L1798" s="699" t="s">
        <v>417</v>
      </c>
      <c r="M1798" s="913"/>
      <c r="O1798" s="1932"/>
    </row>
    <row r="1799" spans="2:15" ht="67.5" customHeight="1" x14ac:dyDescent="0.4">
      <c r="B1799" s="641">
        <f t="shared" ref="B1799:B1862" si="28">B1798+1</f>
        <v>1795</v>
      </c>
      <c r="C1799" s="782"/>
      <c r="D1799" s="1064" t="s">
        <v>821</v>
      </c>
      <c r="E1799" s="801"/>
      <c r="F1799" s="801"/>
      <c r="G1799" s="801"/>
      <c r="H1799" s="1065"/>
      <c r="I1799" s="680"/>
      <c r="J1799" s="1052" t="s">
        <v>2509</v>
      </c>
      <c r="K1799" s="1067"/>
      <c r="L1799" s="699" t="s">
        <v>417</v>
      </c>
      <c r="M1799" s="1068" t="s">
        <v>423</v>
      </c>
      <c r="O1799" s="640"/>
    </row>
    <row r="1800" spans="2:15" s="624" customFormat="1" ht="13.5" x14ac:dyDescent="0.4">
      <c r="B1800" s="641">
        <f t="shared" si="28"/>
        <v>1796</v>
      </c>
      <c r="C1800" s="819"/>
      <c r="D1800" s="2039" t="s">
        <v>822</v>
      </c>
      <c r="E1800" s="2222"/>
      <c r="F1800" s="1934"/>
      <c r="G1800" s="1934"/>
      <c r="H1800" s="1934"/>
      <c r="I1800" s="1934"/>
      <c r="J1800" s="725" t="s">
        <v>3065</v>
      </c>
      <c r="K1800" s="705" t="s">
        <v>417</v>
      </c>
      <c r="L1800" s="699" t="s">
        <v>3065</v>
      </c>
      <c r="M1800" s="695"/>
      <c r="O1800" s="1932"/>
    </row>
    <row r="1801" spans="2:15" ht="13.15" customHeight="1" x14ac:dyDescent="0.4">
      <c r="B1801" s="641">
        <f t="shared" si="28"/>
        <v>1797</v>
      </c>
      <c r="C1801" s="804"/>
      <c r="D1801" s="998"/>
      <c r="E1801" s="893" t="s">
        <v>4515</v>
      </c>
      <c r="F1801" s="2212"/>
      <c r="G1801" s="1075"/>
      <c r="H1801" s="985" t="s">
        <v>799</v>
      </c>
      <c r="I1801" s="783"/>
      <c r="J1801" s="681" t="s">
        <v>2753</v>
      </c>
      <c r="K1801" s="975"/>
      <c r="L1801" s="667" t="s">
        <v>3065</v>
      </c>
      <c r="M1801" s="668"/>
      <c r="O1801" s="640"/>
    </row>
    <row r="1802" spans="2:15" ht="13.5" x14ac:dyDescent="0.4">
      <c r="B1802" s="641">
        <f t="shared" si="28"/>
        <v>1798</v>
      </c>
      <c r="C1802" s="804"/>
      <c r="D1802" s="998"/>
      <c r="E1802" s="972"/>
      <c r="F1802" s="865"/>
      <c r="G1802" s="1076"/>
      <c r="H1802" s="690" t="s">
        <v>801</v>
      </c>
      <c r="I1802" s="2038"/>
      <c r="J1802" s="681" t="s">
        <v>823</v>
      </c>
      <c r="K1802" s="666"/>
      <c r="L1802" s="667" t="s">
        <v>425</v>
      </c>
      <c r="M1802" s="668"/>
      <c r="O1802" s="640"/>
    </row>
    <row r="1803" spans="2:15" ht="13.5" x14ac:dyDescent="0.4">
      <c r="B1803" s="641">
        <f t="shared" si="28"/>
        <v>1799</v>
      </c>
      <c r="C1803" s="804"/>
      <c r="D1803" s="998"/>
      <c r="E1803" s="992"/>
      <c r="F1803" s="1018"/>
      <c r="G1803" s="1077"/>
      <c r="H1803" s="986" t="s">
        <v>824</v>
      </c>
      <c r="I1803" s="2038"/>
      <c r="J1803" s="681" t="s">
        <v>4516</v>
      </c>
      <c r="K1803" s="666" t="s">
        <v>4517</v>
      </c>
      <c r="L1803" s="667" t="s">
        <v>4518</v>
      </c>
      <c r="M1803" s="668"/>
      <c r="O1803" s="640"/>
    </row>
    <row r="1804" spans="2:15" ht="13.15" customHeight="1" x14ac:dyDescent="0.4">
      <c r="B1804" s="641">
        <f t="shared" si="28"/>
        <v>1800</v>
      </c>
      <c r="C1804" s="804"/>
      <c r="D1804" s="998"/>
      <c r="E1804" s="794" t="s">
        <v>4519</v>
      </c>
      <c r="F1804" s="986"/>
      <c r="G1804" s="1078"/>
      <c r="H1804" s="715" t="s">
        <v>799</v>
      </c>
      <c r="I1804" s="2038"/>
      <c r="J1804" s="681" t="s">
        <v>3762</v>
      </c>
      <c r="K1804" s="666"/>
      <c r="L1804" s="667" t="s">
        <v>3760</v>
      </c>
      <c r="M1804" s="668"/>
      <c r="O1804" s="640"/>
    </row>
    <row r="1805" spans="2:15" ht="13.5" x14ac:dyDescent="0.4">
      <c r="B1805" s="641">
        <f t="shared" si="28"/>
        <v>1801</v>
      </c>
      <c r="C1805" s="804"/>
      <c r="D1805" s="998"/>
      <c r="E1805" s="972"/>
      <c r="F1805" s="865"/>
      <c r="G1805" s="1076"/>
      <c r="H1805" s="715" t="s">
        <v>801</v>
      </c>
      <c r="I1805" s="2038"/>
      <c r="J1805" s="681" t="s">
        <v>823</v>
      </c>
      <c r="K1805" s="666"/>
      <c r="L1805" s="667" t="s">
        <v>425</v>
      </c>
      <c r="M1805" s="668"/>
      <c r="O1805" s="640"/>
    </row>
    <row r="1806" spans="2:15" ht="13.5" x14ac:dyDescent="0.4">
      <c r="B1806" s="641">
        <f t="shared" si="28"/>
        <v>1802</v>
      </c>
      <c r="C1806" s="804"/>
      <c r="D1806" s="998"/>
      <c r="E1806" s="992"/>
      <c r="F1806" s="1018"/>
      <c r="G1806" s="1077"/>
      <c r="H1806" s="715" t="s">
        <v>824</v>
      </c>
      <c r="I1806" s="2038"/>
      <c r="J1806" s="681" t="s">
        <v>4520</v>
      </c>
      <c r="K1806" s="666" t="s">
        <v>4517</v>
      </c>
      <c r="L1806" s="667" t="s">
        <v>3776</v>
      </c>
      <c r="M1806" s="668"/>
      <c r="O1806" s="640"/>
    </row>
    <row r="1807" spans="2:15" ht="13.15" customHeight="1" x14ac:dyDescent="0.4">
      <c r="B1807" s="641">
        <f t="shared" si="28"/>
        <v>1803</v>
      </c>
      <c r="C1807" s="804"/>
      <c r="D1807" s="998"/>
      <c r="E1807" s="794" t="s">
        <v>4521</v>
      </c>
      <c r="F1807" s="986"/>
      <c r="G1807" s="1078"/>
      <c r="H1807" s="1018" t="s">
        <v>799</v>
      </c>
      <c r="I1807" s="2038"/>
      <c r="J1807" s="681" t="s">
        <v>3762</v>
      </c>
      <c r="K1807" s="666"/>
      <c r="L1807" s="667" t="s">
        <v>3065</v>
      </c>
      <c r="M1807" s="668"/>
      <c r="O1807" s="640"/>
    </row>
    <row r="1808" spans="2:15" ht="13.5" x14ac:dyDescent="0.4">
      <c r="B1808" s="641">
        <f t="shared" si="28"/>
        <v>1804</v>
      </c>
      <c r="C1808" s="804"/>
      <c r="D1808" s="998"/>
      <c r="E1808" s="972"/>
      <c r="F1808" s="865"/>
      <c r="G1808" s="1076"/>
      <c r="H1808" s="690" t="s">
        <v>801</v>
      </c>
      <c r="I1808" s="2038"/>
      <c r="J1808" s="681" t="s">
        <v>823</v>
      </c>
      <c r="K1808" s="666"/>
      <c r="L1808" s="667" t="s">
        <v>425</v>
      </c>
      <c r="M1808" s="668"/>
      <c r="O1808" s="640"/>
    </row>
    <row r="1809" spans="2:15" ht="13.5" x14ac:dyDescent="0.4">
      <c r="B1809" s="641">
        <f t="shared" si="28"/>
        <v>1805</v>
      </c>
      <c r="C1809" s="804"/>
      <c r="D1809" s="998"/>
      <c r="E1809" s="992"/>
      <c r="F1809" s="1018"/>
      <c r="G1809" s="1077"/>
      <c r="H1809" s="986" t="s">
        <v>824</v>
      </c>
      <c r="I1809" s="2038"/>
      <c r="J1809" s="681" t="s">
        <v>4520</v>
      </c>
      <c r="K1809" s="666" t="s">
        <v>4522</v>
      </c>
      <c r="L1809" s="667" t="s">
        <v>3776</v>
      </c>
      <c r="M1809" s="668"/>
      <c r="O1809" s="640"/>
    </row>
    <row r="1810" spans="2:15" ht="26.45" customHeight="1" x14ac:dyDescent="0.4">
      <c r="B1810" s="641">
        <f t="shared" si="28"/>
        <v>1806</v>
      </c>
      <c r="C1810" s="804"/>
      <c r="D1810" s="998"/>
      <c r="E1810" s="794" t="s">
        <v>4523</v>
      </c>
      <c r="F1810" s="986"/>
      <c r="G1810" s="1078"/>
      <c r="H1810" s="715" t="s">
        <v>799</v>
      </c>
      <c r="I1810" s="2038"/>
      <c r="J1810" s="681" t="s">
        <v>3762</v>
      </c>
      <c r="K1810" s="666"/>
      <c r="L1810" s="667" t="s">
        <v>3216</v>
      </c>
      <c r="M1810" s="668"/>
      <c r="O1810" s="640"/>
    </row>
    <row r="1811" spans="2:15" ht="13.5" x14ac:dyDescent="0.4">
      <c r="B1811" s="641">
        <f t="shared" si="28"/>
        <v>1807</v>
      </c>
      <c r="C1811" s="804"/>
      <c r="D1811" s="998"/>
      <c r="E1811" s="972"/>
      <c r="F1811" s="865"/>
      <c r="G1811" s="1076"/>
      <c r="H1811" s="715" t="s">
        <v>801</v>
      </c>
      <c r="I1811" s="2038"/>
      <c r="J1811" s="681" t="s">
        <v>823</v>
      </c>
      <c r="K1811" s="666"/>
      <c r="L1811" s="667" t="s">
        <v>425</v>
      </c>
      <c r="M1811" s="668"/>
      <c r="O1811" s="640"/>
    </row>
    <row r="1812" spans="2:15" ht="13.5" x14ac:dyDescent="0.4">
      <c r="B1812" s="641">
        <f t="shared" si="28"/>
        <v>1808</v>
      </c>
      <c r="C1812" s="804"/>
      <c r="D1812" s="998"/>
      <c r="E1812" s="992"/>
      <c r="F1812" s="1018"/>
      <c r="G1812" s="1077"/>
      <c r="H1812" s="715" t="s">
        <v>824</v>
      </c>
      <c r="I1812" s="2038"/>
      <c r="J1812" s="681" t="s">
        <v>4524</v>
      </c>
      <c r="K1812" s="666" t="s">
        <v>4522</v>
      </c>
      <c r="L1812" s="667" t="s">
        <v>3776</v>
      </c>
      <c r="M1812" s="668"/>
      <c r="O1812" s="640"/>
    </row>
    <row r="1813" spans="2:15" ht="13.15" customHeight="1" x14ac:dyDescent="0.4">
      <c r="B1813" s="641">
        <f t="shared" si="28"/>
        <v>1809</v>
      </c>
      <c r="C1813" s="804"/>
      <c r="D1813" s="998"/>
      <c r="E1813" s="794" t="s">
        <v>4525</v>
      </c>
      <c r="F1813" s="986"/>
      <c r="G1813" s="1078"/>
      <c r="H1813" s="1018" t="s">
        <v>799</v>
      </c>
      <c r="I1813" s="2038"/>
      <c r="J1813" s="681" t="s">
        <v>3655</v>
      </c>
      <c r="K1813" s="666"/>
      <c r="L1813" s="667" t="s">
        <v>3065</v>
      </c>
      <c r="M1813" s="668"/>
      <c r="O1813" s="640"/>
    </row>
    <row r="1814" spans="2:15" ht="13.5" x14ac:dyDescent="0.4">
      <c r="B1814" s="641">
        <f t="shared" si="28"/>
        <v>1810</v>
      </c>
      <c r="C1814" s="804"/>
      <c r="D1814" s="998"/>
      <c r="E1814" s="972"/>
      <c r="F1814" s="865"/>
      <c r="G1814" s="1076"/>
      <c r="H1814" s="690" t="s">
        <v>801</v>
      </c>
      <c r="I1814" s="2038"/>
      <c r="J1814" s="681" t="s">
        <v>823</v>
      </c>
      <c r="K1814" s="666"/>
      <c r="L1814" s="667" t="s">
        <v>425</v>
      </c>
      <c r="M1814" s="668"/>
      <c r="O1814" s="640"/>
    </row>
    <row r="1815" spans="2:15" ht="13.5" x14ac:dyDescent="0.4">
      <c r="B1815" s="641">
        <f t="shared" si="28"/>
        <v>1811</v>
      </c>
      <c r="C1815" s="804"/>
      <c r="D1815" s="998"/>
      <c r="E1815" s="992"/>
      <c r="F1815" s="1018"/>
      <c r="G1815" s="1077"/>
      <c r="H1815" s="690" t="s">
        <v>824</v>
      </c>
      <c r="I1815" s="2038"/>
      <c r="J1815" s="681" t="s">
        <v>4524</v>
      </c>
      <c r="K1815" s="666" t="s">
        <v>4522</v>
      </c>
      <c r="L1815" s="667" t="s">
        <v>3776</v>
      </c>
      <c r="M1815" s="668"/>
      <c r="O1815" s="640"/>
    </row>
    <row r="1816" spans="2:15" ht="13.15" customHeight="1" x14ac:dyDescent="0.4">
      <c r="B1816" s="641">
        <f t="shared" si="28"/>
        <v>1812</v>
      </c>
      <c r="C1816" s="804"/>
      <c r="D1816" s="998"/>
      <c r="E1816" s="794" t="s">
        <v>4526</v>
      </c>
      <c r="F1816" s="986"/>
      <c r="G1816" s="1078"/>
      <c r="H1816" s="690" t="s">
        <v>799</v>
      </c>
      <c r="I1816" s="2038"/>
      <c r="J1816" s="681" t="s">
        <v>3762</v>
      </c>
      <c r="K1816" s="666"/>
      <c r="L1816" s="667" t="s">
        <v>3065</v>
      </c>
      <c r="M1816" s="668"/>
      <c r="O1816" s="640"/>
    </row>
    <row r="1817" spans="2:15" ht="13.5" x14ac:dyDescent="0.4">
      <c r="B1817" s="641">
        <f t="shared" si="28"/>
        <v>1813</v>
      </c>
      <c r="C1817" s="804"/>
      <c r="D1817" s="998"/>
      <c r="E1817" s="972"/>
      <c r="F1817" s="865"/>
      <c r="G1817" s="1076"/>
      <c r="H1817" s="690" t="s">
        <v>801</v>
      </c>
      <c r="I1817" s="2038"/>
      <c r="J1817" s="681" t="s">
        <v>823</v>
      </c>
      <c r="K1817" s="666"/>
      <c r="L1817" s="667" t="s">
        <v>425</v>
      </c>
      <c r="M1817" s="668"/>
      <c r="O1817" s="640"/>
    </row>
    <row r="1818" spans="2:15" ht="13.5" x14ac:dyDescent="0.4">
      <c r="B1818" s="641">
        <f t="shared" si="28"/>
        <v>1814</v>
      </c>
      <c r="C1818" s="804"/>
      <c r="D1818" s="998"/>
      <c r="E1818" s="992"/>
      <c r="F1818" s="1018"/>
      <c r="G1818" s="1077"/>
      <c r="H1818" s="986" t="s">
        <v>824</v>
      </c>
      <c r="I1818" s="2038"/>
      <c r="J1818" s="681" t="s">
        <v>4527</v>
      </c>
      <c r="K1818" s="666" t="s">
        <v>4517</v>
      </c>
      <c r="L1818" s="667" t="s">
        <v>2920</v>
      </c>
      <c r="M1818" s="668"/>
      <c r="O1818" s="640"/>
    </row>
    <row r="1819" spans="2:15" ht="13.15" customHeight="1" x14ac:dyDescent="0.4">
      <c r="B1819" s="641">
        <f t="shared" si="28"/>
        <v>1815</v>
      </c>
      <c r="C1819" s="804"/>
      <c r="D1819" s="998"/>
      <c r="E1819" s="794" t="s">
        <v>4528</v>
      </c>
      <c r="F1819" s="986"/>
      <c r="G1819" s="1078"/>
      <c r="H1819" s="715" t="s">
        <v>799</v>
      </c>
      <c r="I1819" s="2038"/>
      <c r="J1819" s="681" t="s">
        <v>3762</v>
      </c>
      <c r="K1819" s="666"/>
      <c r="L1819" s="667" t="s">
        <v>3065</v>
      </c>
      <c r="M1819" s="668"/>
      <c r="O1819" s="640"/>
    </row>
    <row r="1820" spans="2:15" ht="13.5" x14ac:dyDescent="0.4">
      <c r="B1820" s="641">
        <f t="shared" si="28"/>
        <v>1816</v>
      </c>
      <c r="C1820" s="804"/>
      <c r="D1820" s="998"/>
      <c r="E1820" s="972"/>
      <c r="F1820" s="865"/>
      <c r="G1820" s="1076"/>
      <c r="H1820" s="715" t="s">
        <v>801</v>
      </c>
      <c r="I1820" s="2038"/>
      <c r="J1820" s="681" t="s">
        <v>823</v>
      </c>
      <c r="K1820" s="666"/>
      <c r="L1820" s="667" t="s">
        <v>425</v>
      </c>
      <c r="M1820" s="668"/>
      <c r="O1820" s="640"/>
    </row>
    <row r="1821" spans="2:15" ht="16.5" x14ac:dyDescent="0.4">
      <c r="B1821" s="641">
        <f t="shared" si="28"/>
        <v>1817</v>
      </c>
      <c r="C1821" s="804"/>
      <c r="D1821" s="998"/>
      <c r="E1821" s="992"/>
      <c r="F1821" s="1018"/>
      <c r="G1821" s="1077"/>
      <c r="H1821" s="715" t="s">
        <v>824</v>
      </c>
      <c r="I1821" s="2038"/>
      <c r="J1821" s="681" t="s">
        <v>4529</v>
      </c>
      <c r="K1821" s="666" t="s">
        <v>4522</v>
      </c>
      <c r="L1821" s="1079" t="s">
        <v>4530</v>
      </c>
      <c r="M1821" s="668"/>
      <c r="O1821" s="640"/>
    </row>
    <row r="1822" spans="2:15" ht="26.45" customHeight="1" x14ac:dyDescent="0.4">
      <c r="B1822" s="641">
        <f t="shared" si="28"/>
        <v>1818</v>
      </c>
      <c r="C1822" s="804"/>
      <c r="D1822" s="1080"/>
      <c r="E1822" s="794" t="s">
        <v>825</v>
      </c>
      <c r="F1822" s="986"/>
      <c r="G1822" s="1078"/>
      <c r="H1822" s="1018" t="s">
        <v>799</v>
      </c>
      <c r="I1822" s="2038"/>
      <c r="J1822" s="681" t="s">
        <v>3762</v>
      </c>
      <c r="K1822" s="682"/>
      <c r="L1822" s="712" t="s">
        <v>3065</v>
      </c>
      <c r="M1822" s="668"/>
      <c r="O1822" s="640"/>
    </row>
    <row r="1823" spans="2:15" ht="13.5" x14ac:dyDescent="0.4">
      <c r="B1823" s="641">
        <f t="shared" si="28"/>
        <v>1819</v>
      </c>
      <c r="C1823" s="804"/>
      <c r="D1823" s="1080"/>
      <c r="E1823" s="972"/>
      <c r="F1823" s="865"/>
      <c r="G1823" s="1076"/>
      <c r="H1823" s="690" t="s">
        <v>801</v>
      </c>
      <c r="I1823" s="2038"/>
      <c r="J1823" s="681" t="s">
        <v>464</v>
      </c>
      <c r="K1823" s="682"/>
      <c r="L1823" s="712" t="s">
        <v>425</v>
      </c>
      <c r="M1823" s="765"/>
      <c r="O1823" s="640"/>
    </row>
    <row r="1824" spans="2:15" ht="13.5" x14ac:dyDescent="0.4">
      <c r="B1824" s="641">
        <f t="shared" si="28"/>
        <v>1820</v>
      </c>
      <c r="C1824" s="804"/>
      <c r="D1824" s="1080"/>
      <c r="E1824" s="992"/>
      <c r="F1824" s="1018"/>
      <c r="G1824" s="1077"/>
      <c r="H1824" s="986" t="s">
        <v>824</v>
      </c>
      <c r="I1824" s="2038"/>
      <c r="J1824" s="665" t="s">
        <v>4531</v>
      </c>
      <c r="K1824" s="666" t="s">
        <v>4522</v>
      </c>
      <c r="L1824" s="712" t="s">
        <v>4532</v>
      </c>
      <c r="M1824" s="842"/>
      <c r="O1824" s="640"/>
    </row>
    <row r="1825" spans="2:15" ht="26.45" customHeight="1" x14ac:dyDescent="0.4">
      <c r="B1825" s="641">
        <f t="shared" si="28"/>
        <v>1821</v>
      </c>
      <c r="C1825" s="804"/>
      <c r="D1825" s="1080"/>
      <c r="E1825" s="794" t="s">
        <v>826</v>
      </c>
      <c r="F1825" s="986"/>
      <c r="G1825" s="1078"/>
      <c r="H1825" s="715" t="s">
        <v>799</v>
      </c>
      <c r="I1825" s="2038"/>
      <c r="J1825" s="681" t="s">
        <v>4533</v>
      </c>
      <c r="K1825" s="682"/>
      <c r="L1825" s="712" t="s">
        <v>3246</v>
      </c>
      <c r="M1825" s="842"/>
      <c r="O1825" s="640"/>
    </row>
    <row r="1826" spans="2:15" ht="13.5" x14ac:dyDescent="0.4">
      <c r="B1826" s="641">
        <f t="shared" si="28"/>
        <v>1822</v>
      </c>
      <c r="C1826" s="804"/>
      <c r="D1826" s="1080"/>
      <c r="E1826" s="972"/>
      <c r="F1826" s="865"/>
      <c r="G1826" s="1076"/>
      <c r="H1826" s="715" t="s">
        <v>801</v>
      </c>
      <c r="I1826" s="2038"/>
      <c r="J1826" s="681" t="s">
        <v>464</v>
      </c>
      <c r="K1826" s="682"/>
      <c r="L1826" s="712" t="s">
        <v>425</v>
      </c>
      <c r="M1826" s="765"/>
      <c r="O1826" s="640"/>
    </row>
    <row r="1827" spans="2:15" ht="13.5" x14ac:dyDescent="0.4">
      <c r="B1827" s="641">
        <f t="shared" si="28"/>
        <v>1823</v>
      </c>
      <c r="C1827" s="804"/>
      <c r="D1827" s="1080"/>
      <c r="E1827" s="992"/>
      <c r="F1827" s="1018"/>
      <c r="G1827" s="1077"/>
      <c r="H1827" s="715" t="s">
        <v>824</v>
      </c>
      <c r="I1827" s="2038"/>
      <c r="J1827" s="665" t="s">
        <v>4890</v>
      </c>
      <c r="K1827" s="666" t="s">
        <v>4522</v>
      </c>
      <c r="L1827" s="712" t="s">
        <v>3271</v>
      </c>
      <c r="M1827" s="765"/>
      <c r="O1827" s="640"/>
    </row>
    <row r="1828" spans="2:15" ht="13.5" x14ac:dyDescent="0.4">
      <c r="B1828" s="641">
        <f t="shared" si="28"/>
        <v>1824</v>
      </c>
      <c r="C1828" s="804"/>
      <c r="D1828" s="1080"/>
      <c r="E1828" s="784" t="s">
        <v>4534</v>
      </c>
      <c r="F1828" s="691"/>
      <c r="G1828" s="1078"/>
      <c r="H1828" s="1018" t="s">
        <v>827</v>
      </c>
      <c r="I1828" s="2038"/>
      <c r="J1828" s="665" t="s">
        <v>3304</v>
      </c>
      <c r="K1828" s="682"/>
      <c r="L1828" s="712" t="s">
        <v>3216</v>
      </c>
      <c r="M1828" s="683"/>
      <c r="O1828" s="640"/>
    </row>
    <row r="1829" spans="2:15" ht="13.5" x14ac:dyDescent="0.4">
      <c r="B1829" s="641">
        <f t="shared" si="28"/>
        <v>1825</v>
      </c>
      <c r="C1829" s="804"/>
      <c r="D1829" s="1080"/>
      <c r="E1829" s="660"/>
      <c r="F1829" s="650"/>
      <c r="G1829" s="1076"/>
      <c r="H1829" s="1018" t="s">
        <v>799</v>
      </c>
      <c r="I1829" s="2038"/>
      <c r="J1829" s="665" t="s">
        <v>2753</v>
      </c>
      <c r="K1829" s="682"/>
      <c r="L1829" s="712" t="s">
        <v>3216</v>
      </c>
      <c r="M1829" s="765"/>
      <c r="O1829" s="640"/>
    </row>
    <row r="1830" spans="2:15" ht="13.5" x14ac:dyDescent="0.4">
      <c r="B1830" s="641">
        <f t="shared" si="28"/>
        <v>1826</v>
      </c>
      <c r="C1830" s="804"/>
      <c r="D1830" s="1080"/>
      <c r="E1830" s="660"/>
      <c r="F1830" s="650"/>
      <c r="G1830" s="1076"/>
      <c r="H1830" s="690" t="s">
        <v>801</v>
      </c>
      <c r="I1830" s="2038"/>
      <c r="J1830" s="665" t="s">
        <v>3304</v>
      </c>
      <c r="K1830" s="753"/>
      <c r="L1830" s="712" t="s">
        <v>3065</v>
      </c>
      <c r="M1830" s="765"/>
      <c r="O1830" s="640"/>
    </row>
    <row r="1831" spans="2:15" ht="13.5" x14ac:dyDescent="0.4">
      <c r="B1831" s="641">
        <f t="shared" si="28"/>
        <v>1827</v>
      </c>
      <c r="C1831" s="804"/>
      <c r="D1831" s="1080"/>
      <c r="E1831" s="670"/>
      <c r="F1831" s="643"/>
      <c r="G1831" s="1081"/>
      <c r="H1831" s="690" t="s">
        <v>824</v>
      </c>
      <c r="I1831" s="2038"/>
      <c r="J1831" s="665" t="s">
        <v>4891</v>
      </c>
      <c r="K1831" s="666" t="s">
        <v>4522</v>
      </c>
      <c r="L1831" s="685" t="s">
        <v>3065</v>
      </c>
      <c r="M1831" s="765" t="s">
        <v>4535</v>
      </c>
      <c r="O1831" s="640"/>
    </row>
    <row r="1832" spans="2:15" s="624" customFormat="1" ht="13.5" x14ac:dyDescent="0.4">
      <c r="B1832" s="641">
        <f t="shared" si="28"/>
        <v>1828</v>
      </c>
      <c r="C1832" s="991"/>
      <c r="D1832" s="2039" t="s">
        <v>828</v>
      </c>
      <c r="E1832" s="952"/>
      <c r="F1832" s="643"/>
      <c r="G1832" s="643"/>
      <c r="H1832" s="1934"/>
      <c r="I1832" s="1934"/>
      <c r="J1832" s="725" t="s">
        <v>3065</v>
      </c>
      <c r="K1832" s="705" t="s">
        <v>417</v>
      </c>
      <c r="L1832" s="706" t="s">
        <v>3065</v>
      </c>
      <c r="M1832" s="730"/>
      <c r="O1832" s="1932"/>
    </row>
    <row r="1833" spans="2:15" s="624" customFormat="1" ht="13.5" x14ac:dyDescent="0.4">
      <c r="B1833" s="641">
        <f t="shared" si="28"/>
        <v>1829</v>
      </c>
      <c r="C1833" s="902"/>
      <c r="D1833" s="660"/>
      <c r="E1833" s="677" t="s">
        <v>4536</v>
      </c>
      <c r="F1833" s="650"/>
      <c r="G1833" s="650"/>
      <c r="H1833" s="650"/>
      <c r="I1833" s="650"/>
      <c r="J1833" s="704" t="s">
        <v>3065</v>
      </c>
      <c r="K1833" s="705" t="s">
        <v>417</v>
      </c>
      <c r="L1833" s="706" t="s">
        <v>3216</v>
      </c>
      <c r="M1833" s="730"/>
      <c r="O1833" s="1932"/>
    </row>
    <row r="1834" spans="2:15" s="624" customFormat="1" ht="13.5" x14ac:dyDescent="0.4">
      <c r="B1834" s="641">
        <f t="shared" si="28"/>
        <v>1830</v>
      </c>
      <c r="C1834" s="902"/>
      <c r="D1834" s="660"/>
      <c r="E1834" s="660"/>
      <c r="F1834" s="1002" t="s">
        <v>4537</v>
      </c>
      <c r="G1834" s="1934"/>
      <c r="H1834" s="1934"/>
      <c r="I1834" s="1935"/>
      <c r="J1834" s="704" t="s">
        <v>3216</v>
      </c>
      <c r="K1834" s="705" t="s">
        <v>417</v>
      </c>
      <c r="L1834" s="706" t="s">
        <v>3216</v>
      </c>
      <c r="M1834" s="730"/>
      <c r="O1834" s="1932"/>
    </row>
    <row r="1835" spans="2:15" ht="13.5" x14ac:dyDescent="0.4">
      <c r="B1835" s="641">
        <f t="shared" si="28"/>
        <v>1831</v>
      </c>
      <c r="C1835" s="894"/>
      <c r="D1835" s="1007"/>
      <c r="E1835" s="1082"/>
      <c r="F1835" s="893" t="s">
        <v>4538</v>
      </c>
      <c r="G1835" s="1075"/>
      <c r="H1835" s="985" t="s">
        <v>829</v>
      </c>
      <c r="I1835" s="655"/>
      <c r="J1835" s="656" t="s">
        <v>830</v>
      </c>
      <c r="K1835" s="975"/>
      <c r="L1835" s="658" t="s">
        <v>482</v>
      </c>
      <c r="M1835" s="659"/>
      <c r="O1835" s="640"/>
    </row>
    <row r="1836" spans="2:15" ht="13.5" x14ac:dyDescent="0.4">
      <c r="B1836" s="641">
        <f t="shared" si="28"/>
        <v>1832</v>
      </c>
      <c r="C1836" s="894"/>
      <c r="D1836" s="1007"/>
      <c r="E1836" s="1082"/>
      <c r="F1836" s="972"/>
      <c r="G1836" s="1076"/>
      <c r="H1836" s="690" t="s">
        <v>831</v>
      </c>
      <c r="I1836" s="664"/>
      <c r="J1836" s="665" t="s">
        <v>4539</v>
      </c>
      <c r="K1836" s="682"/>
      <c r="L1836" s="712" t="s">
        <v>3351</v>
      </c>
      <c r="M1836" s="683"/>
      <c r="O1836" s="640"/>
    </row>
    <row r="1837" spans="2:15" ht="13.5" x14ac:dyDescent="0.4">
      <c r="B1837" s="641">
        <f t="shared" si="28"/>
        <v>1833</v>
      </c>
      <c r="C1837" s="894"/>
      <c r="D1837" s="1007"/>
      <c r="E1837" s="1082"/>
      <c r="F1837" s="972"/>
      <c r="G1837" s="1076"/>
      <c r="H1837" s="690" t="s">
        <v>832</v>
      </c>
      <c r="I1837" s="664"/>
      <c r="J1837" s="665" t="s">
        <v>833</v>
      </c>
      <c r="K1837" s="682"/>
      <c r="L1837" s="712" t="s">
        <v>3351</v>
      </c>
      <c r="M1837" s="683"/>
      <c r="O1837" s="640"/>
    </row>
    <row r="1838" spans="2:15" ht="13.5" x14ac:dyDescent="0.4">
      <c r="B1838" s="641">
        <f t="shared" si="28"/>
        <v>1834</v>
      </c>
      <c r="C1838" s="894"/>
      <c r="D1838" s="1007"/>
      <c r="E1838" s="1082"/>
      <c r="F1838" s="972"/>
      <c r="G1838" s="1076"/>
      <c r="H1838" s="690" t="s">
        <v>4540</v>
      </c>
      <c r="I1838" s="664"/>
      <c r="J1838" s="665" t="s">
        <v>4541</v>
      </c>
      <c r="K1838" s="682"/>
      <c r="L1838" s="712" t="s">
        <v>3351</v>
      </c>
      <c r="M1838" s="683"/>
      <c r="O1838" s="640"/>
    </row>
    <row r="1839" spans="2:15" ht="13.5" x14ac:dyDescent="0.4">
      <c r="B1839" s="641">
        <f t="shared" si="28"/>
        <v>1835</v>
      </c>
      <c r="C1839" s="894"/>
      <c r="D1839" s="1007"/>
      <c r="E1839" s="1082"/>
      <c r="F1839" s="992"/>
      <c r="G1839" s="1077"/>
      <c r="H1839" s="690" t="s">
        <v>835</v>
      </c>
      <c r="I1839" s="664"/>
      <c r="J1839" s="665" t="s">
        <v>4541</v>
      </c>
      <c r="K1839" s="682"/>
      <c r="L1839" s="712" t="s">
        <v>4176</v>
      </c>
      <c r="M1839" s="683"/>
      <c r="O1839" s="640"/>
    </row>
    <row r="1840" spans="2:15" ht="13.5" x14ac:dyDescent="0.4">
      <c r="B1840" s="641">
        <f t="shared" si="28"/>
        <v>1836</v>
      </c>
      <c r="C1840" s="894"/>
      <c r="D1840" s="1007"/>
      <c r="E1840" s="1082"/>
      <c r="F1840" s="794" t="s">
        <v>4542</v>
      </c>
      <c r="G1840" s="1078"/>
      <c r="H1840" s="690" t="s">
        <v>829</v>
      </c>
      <c r="I1840" s="664"/>
      <c r="J1840" s="665" t="s">
        <v>836</v>
      </c>
      <c r="K1840" s="753"/>
      <c r="L1840" s="712" t="s">
        <v>482</v>
      </c>
      <c r="M1840" s="683"/>
      <c r="O1840" s="640"/>
    </row>
    <row r="1841" spans="2:15" ht="13.5" x14ac:dyDescent="0.4">
      <c r="B1841" s="641">
        <f t="shared" si="28"/>
        <v>1837</v>
      </c>
      <c r="C1841" s="894"/>
      <c r="D1841" s="1007"/>
      <c r="E1841" s="1082"/>
      <c r="F1841" s="972"/>
      <c r="G1841" s="1076"/>
      <c r="H1841" s="690" t="s">
        <v>831</v>
      </c>
      <c r="I1841" s="664"/>
      <c r="J1841" s="665" t="s">
        <v>4539</v>
      </c>
      <c r="K1841" s="682"/>
      <c r="L1841" s="712" t="s">
        <v>3137</v>
      </c>
      <c r="M1841" s="683"/>
      <c r="O1841" s="640"/>
    </row>
    <row r="1842" spans="2:15" ht="13.5" x14ac:dyDescent="0.4">
      <c r="B1842" s="641">
        <f t="shared" si="28"/>
        <v>1838</v>
      </c>
      <c r="C1842" s="894"/>
      <c r="D1842" s="1007"/>
      <c r="E1842" s="1082"/>
      <c r="F1842" s="972"/>
      <c r="G1842" s="1076"/>
      <c r="H1842" s="690" t="s">
        <v>832</v>
      </c>
      <c r="I1842" s="664"/>
      <c r="J1842" s="665" t="s">
        <v>837</v>
      </c>
      <c r="K1842" s="682"/>
      <c r="L1842" s="712" t="s">
        <v>3841</v>
      </c>
      <c r="M1842" s="683"/>
      <c r="O1842" s="640"/>
    </row>
    <row r="1843" spans="2:15" ht="13.5" x14ac:dyDescent="0.4">
      <c r="B1843" s="641">
        <f t="shared" si="28"/>
        <v>1839</v>
      </c>
      <c r="C1843" s="894"/>
      <c r="D1843" s="1007"/>
      <c r="E1843" s="1082"/>
      <c r="F1843" s="972"/>
      <c r="G1843" s="1076"/>
      <c r="H1843" s="690" t="s">
        <v>4543</v>
      </c>
      <c r="I1843" s="664"/>
      <c r="J1843" s="665" t="s">
        <v>838</v>
      </c>
      <c r="K1843" s="682"/>
      <c r="L1843" s="712" t="s">
        <v>3611</v>
      </c>
      <c r="M1843" s="683"/>
      <c r="O1843" s="640"/>
    </row>
    <row r="1844" spans="2:15" ht="13.5" x14ac:dyDescent="0.4">
      <c r="B1844" s="641">
        <f t="shared" si="28"/>
        <v>1840</v>
      </c>
      <c r="C1844" s="894"/>
      <c r="D1844" s="1007"/>
      <c r="E1844" s="1082"/>
      <c r="F1844" s="992"/>
      <c r="G1844" s="1077"/>
      <c r="H1844" s="690" t="s">
        <v>835</v>
      </c>
      <c r="I1844" s="664"/>
      <c r="J1844" s="665" t="s">
        <v>839</v>
      </c>
      <c r="K1844" s="682"/>
      <c r="L1844" s="759" t="s">
        <v>4544</v>
      </c>
      <c r="M1844" s="683"/>
      <c r="O1844" s="640"/>
    </row>
    <row r="1845" spans="2:15" ht="13.5" x14ac:dyDescent="0.4">
      <c r="B1845" s="641">
        <f t="shared" si="28"/>
        <v>1841</v>
      </c>
      <c r="C1845" s="894"/>
      <c r="D1845" s="1007"/>
      <c r="E1845" s="1082"/>
      <c r="F1845" s="794" t="s">
        <v>4545</v>
      </c>
      <c r="G1845" s="1078"/>
      <c r="H1845" s="690" t="s">
        <v>829</v>
      </c>
      <c r="I1845" s="664"/>
      <c r="J1845" s="665" t="s">
        <v>830</v>
      </c>
      <c r="K1845" s="753"/>
      <c r="L1845" s="712" t="s">
        <v>482</v>
      </c>
      <c r="M1845" s="683"/>
      <c r="O1845" s="640"/>
    </row>
    <row r="1846" spans="2:15" ht="13.5" x14ac:dyDescent="0.4">
      <c r="B1846" s="641">
        <f t="shared" si="28"/>
        <v>1842</v>
      </c>
      <c r="C1846" s="894"/>
      <c r="D1846" s="1007"/>
      <c r="E1846" s="1082"/>
      <c r="F1846" s="972"/>
      <c r="G1846" s="1076"/>
      <c r="H1846" s="690" t="s">
        <v>831</v>
      </c>
      <c r="I1846" s="664"/>
      <c r="J1846" s="665" t="s">
        <v>4546</v>
      </c>
      <c r="K1846" s="682"/>
      <c r="L1846" s="712" t="s">
        <v>3351</v>
      </c>
      <c r="M1846" s="683"/>
      <c r="O1846" s="640"/>
    </row>
    <row r="1847" spans="2:15" ht="13.5" x14ac:dyDescent="0.4">
      <c r="B1847" s="641">
        <f t="shared" si="28"/>
        <v>1843</v>
      </c>
      <c r="C1847" s="894"/>
      <c r="D1847" s="1007"/>
      <c r="E1847" s="1082"/>
      <c r="F1847" s="972"/>
      <c r="G1847" s="1076"/>
      <c r="H1847" s="690" t="s">
        <v>832</v>
      </c>
      <c r="I1847" s="664"/>
      <c r="J1847" s="665" t="s">
        <v>837</v>
      </c>
      <c r="K1847" s="682"/>
      <c r="L1847" s="712" t="s">
        <v>3351</v>
      </c>
      <c r="M1847" s="683"/>
      <c r="O1847" s="640"/>
    </row>
    <row r="1848" spans="2:15" ht="13.5" x14ac:dyDescent="0.4">
      <c r="B1848" s="641">
        <f t="shared" si="28"/>
        <v>1844</v>
      </c>
      <c r="C1848" s="894"/>
      <c r="D1848" s="1007"/>
      <c r="E1848" s="1082"/>
      <c r="F1848" s="972"/>
      <c r="G1848" s="1076"/>
      <c r="H1848" s="690" t="s">
        <v>4547</v>
      </c>
      <c r="I1848" s="664"/>
      <c r="J1848" s="665" t="s">
        <v>838</v>
      </c>
      <c r="K1848" s="682"/>
      <c r="L1848" s="712" t="s">
        <v>3057</v>
      </c>
      <c r="M1848" s="683"/>
      <c r="O1848" s="640"/>
    </row>
    <row r="1849" spans="2:15" ht="13.5" x14ac:dyDescent="0.4">
      <c r="B1849" s="641">
        <f t="shared" si="28"/>
        <v>1845</v>
      </c>
      <c r="C1849" s="894"/>
      <c r="D1849" s="1007"/>
      <c r="E1849" s="1082"/>
      <c r="F1849" s="992"/>
      <c r="G1849" s="1077"/>
      <c r="H1849" s="690" t="s">
        <v>835</v>
      </c>
      <c r="I1849" s="664"/>
      <c r="J1849" s="665" t="s">
        <v>839</v>
      </c>
      <c r="K1849" s="682"/>
      <c r="L1849" s="712" t="s">
        <v>3137</v>
      </c>
      <c r="M1849" s="683"/>
      <c r="O1849" s="640"/>
    </row>
    <row r="1850" spans="2:15" ht="13.5" x14ac:dyDescent="0.4">
      <c r="B1850" s="641">
        <f t="shared" si="28"/>
        <v>1846</v>
      </c>
      <c r="C1850" s="894"/>
      <c r="D1850" s="1007"/>
      <c r="E1850" s="1082"/>
      <c r="F1850" s="794" t="s">
        <v>4548</v>
      </c>
      <c r="G1850" s="1078"/>
      <c r="H1850" s="690" t="s">
        <v>829</v>
      </c>
      <c r="I1850" s="664"/>
      <c r="J1850" s="665" t="s">
        <v>836</v>
      </c>
      <c r="K1850" s="753"/>
      <c r="L1850" s="712" t="s">
        <v>482</v>
      </c>
      <c r="M1850" s="683"/>
      <c r="O1850" s="640"/>
    </row>
    <row r="1851" spans="2:15" ht="13.5" x14ac:dyDescent="0.4">
      <c r="B1851" s="641">
        <f t="shared" si="28"/>
        <v>1847</v>
      </c>
      <c r="C1851" s="894"/>
      <c r="D1851" s="1007"/>
      <c r="E1851" s="1082"/>
      <c r="F1851" s="972"/>
      <c r="G1851" s="1076"/>
      <c r="H1851" s="690" t="s">
        <v>831</v>
      </c>
      <c r="I1851" s="664"/>
      <c r="J1851" s="665" t="s">
        <v>4549</v>
      </c>
      <c r="K1851" s="682"/>
      <c r="L1851" s="712" t="s">
        <v>4550</v>
      </c>
      <c r="M1851" s="683"/>
      <c r="O1851" s="640"/>
    </row>
    <row r="1852" spans="2:15" ht="13.5" x14ac:dyDescent="0.4">
      <c r="B1852" s="641">
        <f t="shared" si="28"/>
        <v>1848</v>
      </c>
      <c r="C1852" s="894"/>
      <c r="D1852" s="1007"/>
      <c r="E1852" s="1082"/>
      <c r="F1852" s="972"/>
      <c r="G1852" s="1076"/>
      <c r="H1852" s="690" t="s">
        <v>832</v>
      </c>
      <c r="I1852" s="664"/>
      <c r="J1852" s="665" t="s">
        <v>837</v>
      </c>
      <c r="K1852" s="682"/>
      <c r="L1852" s="712" t="s">
        <v>3611</v>
      </c>
      <c r="M1852" s="683"/>
      <c r="O1852" s="640"/>
    </row>
    <row r="1853" spans="2:15" ht="13.5" x14ac:dyDescent="0.4">
      <c r="B1853" s="641">
        <f t="shared" si="28"/>
        <v>1849</v>
      </c>
      <c r="C1853" s="894"/>
      <c r="D1853" s="1007"/>
      <c r="E1853" s="1082"/>
      <c r="F1853" s="972"/>
      <c r="G1853" s="1076"/>
      <c r="H1853" s="690" t="s">
        <v>4540</v>
      </c>
      <c r="I1853" s="664"/>
      <c r="J1853" s="665" t="s">
        <v>840</v>
      </c>
      <c r="K1853" s="682"/>
      <c r="L1853" s="712" t="s">
        <v>4551</v>
      </c>
      <c r="M1853" s="683"/>
      <c r="O1853" s="640"/>
    </row>
    <row r="1854" spans="2:15" ht="13.5" x14ac:dyDescent="0.4">
      <c r="B1854" s="641">
        <f t="shared" si="28"/>
        <v>1850</v>
      </c>
      <c r="C1854" s="894"/>
      <c r="D1854" s="1007"/>
      <c r="E1854" s="1082"/>
      <c r="F1854" s="992"/>
      <c r="G1854" s="1077"/>
      <c r="H1854" s="690" t="s">
        <v>835</v>
      </c>
      <c r="I1854" s="664"/>
      <c r="J1854" s="665" t="s">
        <v>4552</v>
      </c>
      <c r="K1854" s="682"/>
      <c r="L1854" s="712" t="s">
        <v>3065</v>
      </c>
      <c r="M1854" s="683"/>
      <c r="O1854" s="640"/>
    </row>
    <row r="1855" spans="2:15" ht="13.5" x14ac:dyDescent="0.4">
      <c r="B1855" s="641">
        <f t="shared" si="28"/>
        <v>1851</v>
      </c>
      <c r="C1855" s="894"/>
      <c r="D1855" s="1007"/>
      <c r="E1855" s="1082"/>
      <c r="F1855" s="794" t="s">
        <v>4553</v>
      </c>
      <c r="G1855" s="1078"/>
      <c r="H1855" s="690" t="s">
        <v>829</v>
      </c>
      <c r="I1855" s="664"/>
      <c r="J1855" s="665" t="s">
        <v>830</v>
      </c>
      <c r="K1855" s="753"/>
      <c r="L1855" s="712" t="s">
        <v>482</v>
      </c>
      <c r="M1855" s="683"/>
      <c r="O1855" s="640"/>
    </row>
    <row r="1856" spans="2:15" ht="13.5" x14ac:dyDescent="0.4">
      <c r="B1856" s="641">
        <f t="shared" si="28"/>
        <v>1852</v>
      </c>
      <c r="C1856" s="894"/>
      <c r="D1856" s="1007"/>
      <c r="E1856" s="1082"/>
      <c r="F1856" s="972"/>
      <c r="G1856" s="1076"/>
      <c r="H1856" s="690" t="s">
        <v>831</v>
      </c>
      <c r="I1856" s="664"/>
      <c r="J1856" s="665" t="s">
        <v>4549</v>
      </c>
      <c r="K1856" s="682"/>
      <c r="L1856" s="712" t="s">
        <v>3137</v>
      </c>
      <c r="M1856" s="683"/>
      <c r="O1856" s="640"/>
    </row>
    <row r="1857" spans="2:15" ht="13.5" x14ac:dyDescent="0.4">
      <c r="B1857" s="641">
        <f t="shared" si="28"/>
        <v>1853</v>
      </c>
      <c r="C1857" s="894"/>
      <c r="D1857" s="1007"/>
      <c r="E1857" s="1082"/>
      <c r="F1857" s="972"/>
      <c r="G1857" s="1076"/>
      <c r="H1857" s="690" t="s">
        <v>832</v>
      </c>
      <c r="I1857" s="664"/>
      <c r="J1857" s="665" t="s">
        <v>837</v>
      </c>
      <c r="K1857" s="682"/>
      <c r="L1857" s="712" t="s">
        <v>3065</v>
      </c>
      <c r="M1857" s="683"/>
      <c r="O1857" s="640"/>
    </row>
    <row r="1858" spans="2:15" ht="13.5" x14ac:dyDescent="0.4">
      <c r="B1858" s="641">
        <f t="shared" si="28"/>
        <v>1854</v>
      </c>
      <c r="C1858" s="894"/>
      <c r="D1858" s="1007"/>
      <c r="E1858" s="1082"/>
      <c r="F1858" s="972"/>
      <c r="G1858" s="1076"/>
      <c r="H1858" s="690" t="s">
        <v>4554</v>
      </c>
      <c r="I1858" s="664"/>
      <c r="J1858" s="665" t="s">
        <v>840</v>
      </c>
      <c r="K1858" s="682"/>
      <c r="L1858" s="712" t="s">
        <v>4551</v>
      </c>
      <c r="M1858" s="683"/>
      <c r="O1858" s="640"/>
    </row>
    <row r="1859" spans="2:15" ht="13.5" x14ac:dyDescent="0.4">
      <c r="B1859" s="641">
        <f t="shared" si="28"/>
        <v>1855</v>
      </c>
      <c r="C1859" s="894"/>
      <c r="D1859" s="1007"/>
      <c r="E1859" s="1082"/>
      <c r="F1859" s="992"/>
      <c r="G1859" s="1077"/>
      <c r="H1859" s="690" t="s">
        <v>835</v>
      </c>
      <c r="I1859" s="664"/>
      <c r="J1859" s="665" t="s">
        <v>4555</v>
      </c>
      <c r="K1859" s="682"/>
      <c r="L1859" s="712" t="s">
        <v>3611</v>
      </c>
      <c r="M1859" s="683"/>
      <c r="O1859" s="640"/>
    </row>
    <row r="1860" spans="2:15" ht="13.5" x14ac:dyDescent="0.4">
      <c r="B1860" s="641">
        <f t="shared" si="28"/>
        <v>1856</v>
      </c>
      <c r="C1860" s="894"/>
      <c r="D1860" s="1007"/>
      <c r="E1860" s="1082"/>
      <c r="F1860" s="794" t="s">
        <v>4556</v>
      </c>
      <c r="G1860" s="1078"/>
      <c r="H1860" s="690" t="s">
        <v>829</v>
      </c>
      <c r="I1860" s="664"/>
      <c r="J1860" s="665" t="s">
        <v>830</v>
      </c>
      <c r="K1860" s="753"/>
      <c r="L1860" s="712" t="s">
        <v>482</v>
      </c>
      <c r="M1860" s="683"/>
      <c r="O1860" s="640"/>
    </row>
    <row r="1861" spans="2:15" ht="13.5" x14ac:dyDescent="0.4">
      <c r="B1861" s="641">
        <f t="shared" si="28"/>
        <v>1857</v>
      </c>
      <c r="C1861" s="894"/>
      <c r="D1861" s="1007"/>
      <c r="E1861" s="1082"/>
      <c r="F1861" s="972"/>
      <c r="G1861" s="1076"/>
      <c r="H1861" s="690" t="s">
        <v>831</v>
      </c>
      <c r="I1861" s="664"/>
      <c r="J1861" s="665" t="s">
        <v>4546</v>
      </c>
      <c r="K1861" s="682"/>
      <c r="L1861" s="712" t="s">
        <v>3351</v>
      </c>
      <c r="M1861" s="683"/>
      <c r="O1861" s="640"/>
    </row>
    <row r="1862" spans="2:15" ht="13.5" x14ac:dyDescent="0.4">
      <c r="B1862" s="641">
        <f t="shared" si="28"/>
        <v>1858</v>
      </c>
      <c r="C1862" s="894"/>
      <c r="D1862" s="1007"/>
      <c r="E1862" s="1082"/>
      <c r="F1862" s="972"/>
      <c r="G1862" s="1076"/>
      <c r="H1862" s="690" t="s">
        <v>832</v>
      </c>
      <c r="I1862" s="664"/>
      <c r="J1862" s="665" t="s">
        <v>833</v>
      </c>
      <c r="K1862" s="682"/>
      <c r="L1862" s="712" t="s">
        <v>3065</v>
      </c>
      <c r="M1862" s="683"/>
      <c r="O1862" s="640"/>
    </row>
    <row r="1863" spans="2:15" ht="13.5" x14ac:dyDescent="0.4">
      <c r="B1863" s="641">
        <f t="shared" ref="B1863:B1926" si="29">B1862+1</f>
        <v>1859</v>
      </c>
      <c r="C1863" s="894"/>
      <c r="D1863" s="1007"/>
      <c r="E1863" s="1082"/>
      <c r="F1863" s="972"/>
      <c r="G1863" s="1076"/>
      <c r="H1863" s="690" t="s">
        <v>4557</v>
      </c>
      <c r="I1863" s="664"/>
      <c r="J1863" s="665" t="s">
        <v>834</v>
      </c>
      <c r="K1863" s="682"/>
      <c r="L1863" s="712" t="s">
        <v>3137</v>
      </c>
      <c r="M1863" s="683"/>
      <c r="O1863" s="640"/>
    </row>
    <row r="1864" spans="2:15" ht="13.5" x14ac:dyDescent="0.4">
      <c r="B1864" s="641">
        <f t="shared" si="29"/>
        <v>1860</v>
      </c>
      <c r="C1864" s="894"/>
      <c r="D1864" s="1007"/>
      <c r="E1864" s="1082"/>
      <c r="F1864" s="992"/>
      <c r="G1864" s="1077"/>
      <c r="H1864" s="690" t="s">
        <v>835</v>
      </c>
      <c r="I1864" s="664"/>
      <c r="J1864" s="665" t="s">
        <v>3723</v>
      </c>
      <c r="K1864" s="682"/>
      <c r="L1864" s="712" t="s">
        <v>3351</v>
      </c>
      <c r="M1864" s="683"/>
      <c r="O1864" s="640"/>
    </row>
    <row r="1865" spans="2:15" ht="13.5" x14ac:dyDescent="0.4">
      <c r="B1865" s="641">
        <f t="shared" si="29"/>
        <v>1861</v>
      </c>
      <c r="C1865" s="894"/>
      <c r="D1865" s="1007"/>
      <c r="E1865" s="1082"/>
      <c r="F1865" s="794" t="s">
        <v>4558</v>
      </c>
      <c r="G1865" s="1078"/>
      <c r="H1865" s="690" t="s">
        <v>829</v>
      </c>
      <c r="I1865" s="664"/>
      <c r="J1865" s="665" t="s">
        <v>3192</v>
      </c>
      <c r="K1865" s="753"/>
      <c r="L1865" s="712" t="s">
        <v>482</v>
      </c>
      <c r="M1865" s="683"/>
      <c r="O1865" s="640"/>
    </row>
    <row r="1866" spans="2:15" ht="13.5" x14ac:dyDescent="0.4">
      <c r="B1866" s="641">
        <f t="shared" si="29"/>
        <v>1862</v>
      </c>
      <c r="C1866" s="894"/>
      <c r="D1866" s="1007"/>
      <c r="E1866" s="1082"/>
      <c r="F1866" s="972"/>
      <c r="G1866" s="1076"/>
      <c r="H1866" s="690" t="s">
        <v>831</v>
      </c>
      <c r="I1866" s="664"/>
      <c r="J1866" s="665" t="s">
        <v>4546</v>
      </c>
      <c r="K1866" s="682"/>
      <c r="L1866" s="712" t="s">
        <v>3065</v>
      </c>
      <c r="M1866" s="683"/>
      <c r="O1866" s="640"/>
    </row>
    <row r="1867" spans="2:15" ht="13.5" x14ac:dyDescent="0.4">
      <c r="B1867" s="641">
        <f t="shared" si="29"/>
        <v>1863</v>
      </c>
      <c r="C1867" s="894"/>
      <c r="D1867" s="1007"/>
      <c r="E1867" s="1082"/>
      <c r="F1867" s="972"/>
      <c r="G1867" s="1076"/>
      <c r="H1867" s="690" t="s">
        <v>832</v>
      </c>
      <c r="I1867" s="664"/>
      <c r="J1867" s="665" t="s">
        <v>837</v>
      </c>
      <c r="K1867" s="682"/>
      <c r="L1867" s="712" t="s">
        <v>3065</v>
      </c>
      <c r="M1867" s="683"/>
      <c r="O1867" s="640"/>
    </row>
    <row r="1868" spans="2:15" ht="13.5" x14ac:dyDescent="0.4">
      <c r="B1868" s="641">
        <f t="shared" si="29"/>
        <v>1864</v>
      </c>
      <c r="C1868" s="894"/>
      <c r="D1868" s="1007"/>
      <c r="E1868" s="1082"/>
      <c r="F1868" s="972"/>
      <c r="G1868" s="1076"/>
      <c r="H1868" s="690" t="s">
        <v>4547</v>
      </c>
      <c r="I1868" s="664"/>
      <c r="J1868" s="665" t="s">
        <v>560</v>
      </c>
      <c r="K1868" s="682"/>
      <c r="L1868" s="712" t="s">
        <v>3065</v>
      </c>
      <c r="M1868" s="683"/>
      <c r="O1868" s="640"/>
    </row>
    <row r="1869" spans="2:15" ht="13.5" x14ac:dyDescent="0.4">
      <c r="B1869" s="641">
        <f t="shared" si="29"/>
        <v>1865</v>
      </c>
      <c r="C1869" s="894"/>
      <c r="D1869" s="1007"/>
      <c r="E1869" s="1082"/>
      <c r="F1869" s="992"/>
      <c r="G1869" s="1077"/>
      <c r="H1869" s="690" t="s">
        <v>835</v>
      </c>
      <c r="I1869" s="664"/>
      <c r="J1869" s="665" t="s">
        <v>3743</v>
      </c>
      <c r="K1869" s="682"/>
      <c r="L1869" s="712" t="s">
        <v>4550</v>
      </c>
      <c r="M1869" s="683"/>
      <c r="O1869" s="640"/>
    </row>
    <row r="1870" spans="2:15" ht="13.5" x14ac:dyDescent="0.4">
      <c r="B1870" s="641">
        <f t="shared" si="29"/>
        <v>1866</v>
      </c>
      <c r="C1870" s="894"/>
      <c r="D1870" s="1007"/>
      <c r="E1870" s="1082"/>
      <c r="F1870" s="794" t="s">
        <v>4559</v>
      </c>
      <c r="G1870" s="1078"/>
      <c r="H1870" s="690" t="s">
        <v>829</v>
      </c>
      <c r="I1870" s="664"/>
      <c r="J1870" s="665" t="s">
        <v>836</v>
      </c>
      <c r="K1870" s="753"/>
      <c r="L1870" s="712" t="s">
        <v>482</v>
      </c>
      <c r="M1870" s="683"/>
      <c r="O1870" s="640"/>
    </row>
    <row r="1871" spans="2:15" ht="13.5" x14ac:dyDescent="0.4">
      <c r="B1871" s="641">
        <f t="shared" si="29"/>
        <v>1867</v>
      </c>
      <c r="C1871" s="894"/>
      <c r="D1871" s="1007"/>
      <c r="E1871" s="1082"/>
      <c r="F1871" s="972"/>
      <c r="G1871" s="1076"/>
      <c r="H1871" s="690" t="s">
        <v>831</v>
      </c>
      <c r="I1871" s="664"/>
      <c r="J1871" s="665" t="s">
        <v>4560</v>
      </c>
      <c r="K1871" s="682"/>
      <c r="L1871" s="712" t="s">
        <v>3351</v>
      </c>
      <c r="M1871" s="683"/>
      <c r="O1871" s="640"/>
    </row>
    <row r="1872" spans="2:15" ht="13.5" x14ac:dyDescent="0.4">
      <c r="B1872" s="641">
        <f t="shared" si="29"/>
        <v>1868</v>
      </c>
      <c r="C1872" s="894"/>
      <c r="D1872" s="1007"/>
      <c r="E1872" s="1082"/>
      <c r="F1872" s="972"/>
      <c r="G1872" s="1076"/>
      <c r="H1872" s="690" t="s">
        <v>832</v>
      </c>
      <c r="I1872" s="664"/>
      <c r="J1872" s="665" t="s">
        <v>837</v>
      </c>
      <c r="K1872" s="682"/>
      <c r="L1872" s="712" t="s">
        <v>3611</v>
      </c>
      <c r="M1872" s="683"/>
      <c r="O1872" s="640"/>
    </row>
    <row r="1873" spans="2:15" ht="13.5" x14ac:dyDescent="0.4">
      <c r="B1873" s="641">
        <f t="shared" si="29"/>
        <v>1869</v>
      </c>
      <c r="C1873" s="894"/>
      <c r="D1873" s="1007"/>
      <c r="E1873" s="1082"/>
      <c r="F1873" s="972"/>
      <c r="G1873" s="1076"/>
      <c r="H1873" s="690" t="s">
        <v>4547</v>
      </c>
      <c r="I1873" s="664"/>
      <c r="J1873" s="665" t="s">
        <v>840</v>
      </c>
      <c r="K1873" s="682"/>
      <c r="L1873" s="712" t="s">
        <v>3611</v>
      </c>
      <c r="M1873" s="683"/>
      <c r="O1873" s="640"/>
    </row>
    <row r="1874" spans="2:15" ht="13.5" x14ac:dyDescent="0.4">
      <c r="B1874" s="641">
        <f t="shared" si="29"/>
        <v>1870</v>
      </c>
      <c r="C1874" s="894"/>
      <c r="D1874" s="1007"/>
      <c r="E1874" s="1082"/>
      <c r="F1874" s="992"/>
      <c r="G1874" s="1077"/>
      <c r="H1874" s="690" t="s">
        <v>835</v>
      </c>
      <c r="I1874" s="664"/>
      <c r="J1874" s="665" t="s">
        <v>4541</v>
      </c>
      <c r="K1874" s="682"/>
      <c r="L1874" s="712" t="s">
        <v>3611</v>
      </c>
      <c r="M1874" s="683"/>
      <c r="O1874" s="640"/>
    </row>
    <row r="1875" spans="2:15" ht="13.5" x14ac:dyDescent="0.4">
      <c r="B1875" s="641">
        <f t="shared" si="29"/>
        <v>1871</v>
      </c>
      <c r="C1875" s="894"/>
      <c r="D1875" s="1007"/>
      <c r="E1875" s="1082"/>
      <c r="F1875" s="794" t="s">
        <v>841</v>
      </c>
      <c r="G1875" s="1078"/>
      <c r="H1875" s="690" t="s">
        <v>829</v>
      </c>
      <c r="I1875" s="664"/>
      <c r="J1875" s="665" t="s">
        <v>836</v>
      </c>
      <c r="K1875" s="753"/>
      <c r="L1875" s="712" t="s">
        <v>482</v>
      </c>
      <c r="M1875" s="683"/>
      <c r="O1875" s="640"/>
    </row>
    <row r="1876" spans="2:15" ht="13.5" x14ac:dyDescent="0.4">
      <c r="B1876" s="641">
        <f t="shared" si="29"/>
        <v>1872</v>
      </c>
      <c r="C1876" s="894"/>
      <c r="D1876" s="1007"/>
      <c r="E1876" s="1082"/>
      <c r="F1876" s="972"/>
      <c r="G1876" s="1076"/>
      <c r="H1876" s="690" t="s">
        <v>831</v>
      </c>
      <c r="I1876" s="664"/>
      <c r="J1876" s="665" t="s">
        <v>4546</v>
      </c>
      <c r="K1876" s="682"/>
      <c r="L1876" s="712" t="s">
        <v>3351</v>
      </c>
      <c r="M1876" s="683"/>
      <c r="O1876" s="640"/>
    </row>
    <row r="1877" spans="2:15" ht="13.5" x14ac:dyDescent="0.4">
      <c r="B1877" s="641">
        <f t="shared" si="29"/>
        <v>1873</v>
      </c>
      <c r="C1877" s="894"/>
      <c r="D1877" s="1007"/>
      <c r="E1877" s="1082"/>
      <c r="F1877" s="972"/>
      <c r="G1877" s="1076"/>
      <c r="H1877" s="690" t="s">
        <v>832</v>
      </c>
      <c r="I1877" s="664"/>
      <c r="J1877" s="665" t="s">
        <v>833</v>
      </c>
      <c r="K1877" s="682"/>
      <c r="L1877" s="712" t="s">
        <v>3351</v>
      </c>
      <c r="M1877" s="683"/>
      <c r="O1877" s="640"/>
    </row>
    <row r="1878" spans="2:15" ht="13.5" x14ac:dyDescent="0.4">
      <c r="B1878" s="641">
        <f t="shared" si="29"/>
        <v>1874</v>
      </c>
      <c r="C1878" s="894"/>
      <c r="D1878" s="1007"/>
      <c r="E1878" s="1082"/>
      <c r="F1878" s="972"/>
      <c r="G1878" s="1076"/>
      <c r="H1878" s="690" t="s">
        <v>4547</v>
      </c>
      <c r="I1878" s="664"/>
      <c r="J1878" s="665" t="s">
        <v>840</v>
      </c>
      <c r="K1878" s="682"/>
      <c r="L1878" s="712" t="s">
        <v>4550</v>
      </c>
      <c r="M1878" s="683"/>
      <c r="O1878" s="640"/>
    </row>
    <row r="1879" spans="2:15" ht="13.5" x14ac:dyDescent="0.4">
      <c r="B1879" s="641">
        <f t="shared" si="29"/>
        <v>1875</v>
      </c>
      <c r="C1879" s="894"/>
      <c r="D1879" s="1007"/>
      <c r="E1879" s="1082"/>
      <c r="F1879" s="992"/>
      <c r="G1879" s="1077"/>
      <c r="H1879" s="690" t="s">
        <v>835</v>
      </c>
      <c r="I1879" s="664"/>
      <c r="J1879" s="665" t="s">
        <v>4561</v>
      </c>
      <c r="K1879" s="682"/>
      <c r="L1879" s="712" t="s">
        <v>4550</v>
      </c>
      <c r="M1879" s="683"/>
      <c r="O1879" s="640"/>
    </row>
    <row r="1880" spans="2:15" ht="13.5" x14ac:dyDescent="0.4">
      <c r="B1880" s="641">
        <f t="shared" si="29"/>
        <v>1876</v>
      </c>
      <c r="C1880" s="894"/>
      <c r="D1880" s="1007"/>
      <c r="E1880" s="1082"/>
      <c r="F1880" s="794" t="s">
        <v>4562</v>
      </c>
      <c r="G1880" s="1078"/>
      <c r="H1880" s="690" t="s">
        <v>829</v>
      </c>
      <c r="I1880" s="664"/>
      <c r="J1880" s="665" t="s">
        <v>836</v>
      </c>
      <c r="K1880" s="753"/>
      <c r="L1880" s="712" t="s">
        <v>482</v>
      </c>
      <c r="M1880" s="683"/>
      <c r="O1880" s="640"/>
    </row>
    <row r="1881" spans="2:15" ht="13.5" x14ac:dyDescent="0.4">
      <c r="B1881" s="641">
        <f t="shared" si="29"/>
        <v>1877</v>
      </c>
      <c r="C1881" s="894"/>
      <c r="D1881" s="1007"/>
      <c r="E1881" s="1082"/>
      <c r="F1881" s="972"/>
      <c r="G1881" s="1076"/>
      <c r="H1881" s="690" t="s">
        <v>831</v>
      </c>
      <c r="I1881" s="664"/>
      <c r="J1881" s="665" t="s">
        <v>4549</v>
      </c>
      <c r="K1881" s="682"/>
      <c r="L1881" s="712" t="s">
        <v>3065</v>
      </c>
      <c r="M1881" s="683"/>
      <c r="O1881" s="640"/>
    </row>
    <row r="1882" spans="2:15" ht="13.5" x14ac:dyDescent="0.4">
      <c r="B1882" s="641">
        <f t="shared" si="29"/>
        <v>1878</v>
      </c>
      <c r="C1882" s="894"/>
      <c r="D1882" s="1007"/>
      <c r="E1882" s="1082"/>
      <c r="F1882" s="972"/>
      <c r="G1882" s="1076"/>
      <c r="H1882" s="690" t="s">
        <v>832</v>
      </c>
      <c r="I1882" s="664"/>
      <c r="J1882" s="665" t="s">
        <v>833</v>
      </c>
      <c r="K1882" s="682"/>
      <c r="L1882" s="712" t="s">
        <v>3611</v>
      </c>
      <c r="M1882" s="683"/>
      <c r="O1882" s="640"/>
    </row>
    <row r="1883" spans="2:15" ht="13.5" x14ac:dyDescent="0.4">
      <c r="B1883" s="641">
        <f t="shared" si="29"/>
        <v>1879</v>
      </c>
      <c r="C1883" s="894"/>
      <c r="D1883" s="1007"/>
      <c r="E1883" s="1082"/>
      <c r="F1883" s="972"/>
      <c r="G1883" s="1076"/>
      <c r="H1883" s="690" t="s">
        <v>4563</v>
      </c>
      <c r="I1883" s="664"/>
      <c r="J1883" s="665" t="s">
        <v>840</v>
      </c>
      <c r="K1883" s="682"/>
      <c r="L1883" s="712" t="s">
        <v>3118</v>
      </c>
      <c r="M1883" s="683"/>
      <c r="O1883" s="640"/>
    </row>
    <row r="1884" spans="2:15" ht="13.5" x14ac:dyDescent="0.4">
      <c r="B1884" s="641">
        <f t="shared" si="29"/>
        <v>1880</v>
      </c>
      <c r="C1884" s="894"/>
      <c r="D1884" s="1007"/>
      <c r="E1884" s="1082"/>
      <c r="F1884" s="992"/>
      <c r="G1884" s="1077"/>
      <c r="H1884" s="690" t="s">
        <v>835</v>
      </c>
      <c r="I1884" s="664"/>
      <c r="J1884" s="665" t="s">
        <v>4541</v>
      </c>
      <c r="K1884" s="682"/>
      <c r="L1884" s="712" t="s">
        <v>3118</v>
      </c>
      <c r="M1884" s="683"/>
      <c r="O1884" s="640"/>
    </row>
    <row r="1885" spans="2:15" ht="13.5" x14ac:dyDescent="0.4">
      <c r="B1885" s="641">
        <f t="shared" si="29"/>
        <v>1881</v>
      </c>
      <c r="C1885" s="894"/>
      <c r="D1885" s="1007"/>
      <c r="E1885" s="1082"/>
      <c r="F1885" s="794" t="s">
        <v>4564</v>
      </c>
      <c r="G1885" s="1078"/>
      <c r="H1885" s="690" t="s">
        <v>829</v>
      </c>
      <c r="I1885" s="664"/>
      <c r="J1885" s="665" t="s">
        <v>836</v>
      </c>
      <c r="K1885" s="753"/>
      <c r="L1885" s="712" t="s">
        <v>482</v>
      </c>
      <c r="M1885" s="683"/>
      <c r="O1885" s="640"/>
    </row>
    <row r="1886" spans="2:15" ht="13.5" x14ac:dyDescent="0.4">
      <c r="B1886" s="641">
        <f t="shared" si="29"/>
        <v>1882</v>
      </c>
      <c r="C1886" s="894"/>
      <c r="D1886" s="1007"/>
      <c r="E1886" s="1082"/>
      <c r="F1886" s="972"/>
      <c r="G1886" s="1076"/>
      <c r="H1886" s="690" t="s">
        <v>831</v>
      </c>
      <c r="I1886" s="664"/>
      <c r="J1886" s="665" t="s">
        <v>4549</v>
      </c>
      <c r="K1886" s="682"/>
      <c r="L1886" s="712" t="s">
        <v>3118</v>
      </c>
      <c r="M1886" s="683"/>
      <c r="O1886" s="640"/>
    </row>
    <row r="1887" spans="2:15" ht="13.5" x14ac:dyDescent="0.4">
      <c r="B1887" s="641">
        <f t="shared" si="29"/>
        <v>1883</v>
      </c>
      <c r="C1887" s="894"/>
      <c r="D1887" s="1007"/>
      <c r="E1887" s="1082"/>
      <c r="F1887" s="972"/>
      <c r="G1887" s="1076"/>
      <c r="H1887" s="690" t="s">
        <v>832</v>
      </c>
      <c r="I1887" s="664"/>
      <c r="J1887" s="665" t="s">
        <v>837</v>
      </c>
      <c r="K1887" s="682"/>
      <c r="L1887" s="712" t="s">
        <v>3351</v>
      </c>
      <c r="M1887" s="683"/>
      <c r="O1887" s="640"/>
    </row>
    <row r="1888" spans="2:15" ht="13.5" x14ac:dyDescent="0.4">
      <c r="B1888" s="641">
        <f t="shared" si="29"/>
        <v>1884</v>
      </c>
      <c r="C1888" s="894"/>
      <c r="D1888" s="1007"/>
      <c r="E1888" s="1082"/>
      <c r="F1888" s="972"/>
      <c r="G1888" s="1076"/>
      <c r="H1888" s="690" t="s">
        <v>4557</v>
      </c>
      <c r="I1888" s="664"/>
      <c r="J1888" s="665" t="s">
        <v>840</v>
      </c>
      <c r="K1888" s="682"/>
      <c r="L1888" s="712" t="s">
        <v>4551</v>
      </c>
      <c r="M1888" s="683"/>
      <c r="O1888" s="640"/>
    </row>
    <row r="1889" spans="2:15" ht="13.5" x14ac:dyDescent="0.4">
      <c r="B1889" s="641">
        <f t="shared" si="29"/>
        <v>1885</v>
      </c>
      <c r="C1889" s="894"/>
      <c r="D1889" s="1007"/>
      <c r="E1889" s="1082"/>
      <c r="F1889" s="992"/>
      <c r="G1889" s="1077"/>
      <c r="H1889" s="690" t="s">
        <v>835</v>
      </c>
      <c r="I1889" s="664"/>
      <c r="J1889" s="665" t="s">
        <v>4565</v>
      </c>
      <c r="K1889" s="682"/>
      <c r="L1889" s="712" t="s">
        <v>3611</v>
      </c>
      <c r="M1889" s="683"/>
      <c r="O1889" s="640"/>
    </row>
    <row r="1890" spans="2:15" ht="13.5" x14ac:dyDescent="0.4">
      <c r="B1890" s="641">
        <f t="shared" si="29"/>
        <v>1886</v>
      </c>
      <c r="C1890" s="894"/>
      <c r="D1890" s="1007"/>
      <c r="E1890" s="1082"/>
      <c r="F1890" s="794" t="s">
        <v>4566</v>
      </c>
      <c r="G1890" s="1078"/>
      <c r="H1890" s="690" t="s">
        <v>829</v>
      </c>
      <c r="I1890" s="664"/>
      <c r="J1890" s="665" t="s">
        <v>836</v>
      </c>
      <c r="K1890" s="753"/>
      <c r="L1890" s="712" t="s">
        <v>482</v>
      </c>
      <c r="M1890" s="683"/>
      <c r="O1890" s="640"/>
    </row>
    <row r="1891" spans="2:15" ht="13.5" x14ac:dyDescent="0.4">
      <c r="B1891" s="641">
        <f t="shared" si="29"/>
        <v>1887</v>
      </c>
      <c r="C1891" s="894"/>
      <c r="D1891" s="1007"/>
      <c r="E1891" s="1082"/>
      <c r="F1891" s="972"/>
      <c r="G1891" s="1076"/>
      <c r="H1891" s="690" t="s">
        <v>831</v>
      </c>
      <c r="I1891" s="664"/>
      <c r="J1891" s="665" t="s">
        <v>4549</v>
      </c>
      <c r="K1891" s="682"/>
      <c r="L1891" s="712" t="s">
        <v>3137</v>
      </c>
      <c r="M1891" s="683"/>
      <c r="O1891" s="640"/>
    </row>
    <row r="1892" spans="2:15" ht="13.5" x14ac:dyDescent="0.4">
      <c r="B1892" s="641">
        <f t="shared" si="29"/>
        <v>1888</v>
      </c>
      <c r="C1892" s="894"/>
      <c r="D1892" s="1007"/>
      <c r="E1892" s="1082"/>
      <c r="F1892" s="972"/>
      <c r="G1892" s="1076"/>
      <c r="H1892" s="690" t="s">
        <v>832</v>
      </c>
      <c r="I1892" s="664"/>
      <c r="J1892" s="665" t="s">
        <v>837</v>
      </c>
      <c r="K1892" s="682"/>
      <c r="L1892" s="712" t="s">
        <v>3137</v>
      </c>
      <c r="M1892" s="683"/>
      <c r="O1892" s="640"/>
    </row>
    <row r="1893" spans="2:15" ht="13.5" x14ac:dyDescent="0.4">
      <c r="B1893" s="641">
        <f t="shared" si="29"/>
        <v>1889</v>
      </c>
      <c r="C1893" s="894"/>
      <c r="D1893" s="1007"/>
      <c r="E1893" s="1082"/>
      <c r="F1893" s="972"/>
      <c r="G1893" s="1076"/>
      <c r="H1893" s="690" t="s">
        <v>4540</v>
      </c>
      <c r="I1893" s="664"/>
      <c r="J1893" s="665" t="s">
        <v>3192</v>
      </c>
      <c r="K1893" s="682"/>
      <c r="L1893" s="712" t="s">
        <v>3137</v>
      </c>
      <c r="M1893" s="683"/>
      <c r="O1893" s="640"/>
    </row>
    <row r="1894" spans="2:15" ht="13.5" x14ac:dyDescent="0.4">
      <c r="B1894" s="641">
        <f t="shared" si="29"/>
        <v>1890</v>
      </c>
      <c r="C1894" s="894"/>
      <c r="D1894" s="1007"/>
      <c r="E1894" s="1082"/>
      <c r="F1894" s="972"/>
      <c r="G1894" s="1076"/>
      <c r="H1894" s="986" t="s">
        <v>835</v>
      </c>
      <c r="I1894" s="691"/>
      <c r="J1894" s="692" t="s">
        <v>3192</v>
      </c>
      <c r="K1894" s="758"/>
      <c r="L1894" s="759" t="s">
        <v>3057</v>
      </c>
      <c r="M1894" s="765"/>
      <c r="O1894" s="640"/>
    </row>
    <row r="1895" spans="2:15" ht="13.5" x14ac:dyDescent="0.4">
      <c r="B1895" s="641">
        <f t="shared" si="29"/>
        <v>1891</v>
      </c>
      <c r="C1895" s="894"/>
      <c r="D1895" s="1007"/>
      <c r="E1895" s="1082"/>
      <c r="F1895" s="978" t="s">
        <v>996</v>
      </c>
      <c r="G1895" s="802"/>
      <c r="H1895" s="802"/>
      <c r="I1895" s="1935"/>
      <c r="J1895" s="725" t="s">
        <v>3137</v>
      </c>
      <c r="K1895" s="726" t="s">
        <v>417</v>
      </c>
      <c r="L1895" s="699" t="s">
        <v>4550</v>
      </c>
      <c r="M1895" s="695"/>
      <c r="O1895" s="640"/>
    </row>
    <row r="1896" spans="2:15" ht="13.5" x14ac:dyDescent="0.4">
      <c r="B1896" s="641">
        <f t="shared" si="29"/>
        <v>1892</v>
      </c>
      <c r="C1896" s="894"/>
      <c r="D1896" s="1007"/>
      <c r="E1896" s="1082"/>
      <c r="F1896" s="972" t="s">
        <v>4567</v>
      </c>
      <c r="G1896" s="1076"/>
      <c r="H1896" s="1018" t="s">
        <v>829</v>
      </c>
      <c r="I1896" s="680"/>
      <c r="J1896" s="656" t="s">
        <v>843</v>
      </c>
      <c r="K1896" s="975"/>
      <c r="L1896" s="658" t="s">
        <v>482</v>
      </c>
      <c r="M1896" s="668"/>
      <c r="O1896" s="640"/>
    </row>
    <row r="1897" spans="2:15" ht="13.5" x14ac:dyDescent="0.4">
      <c r="B1897" s="641">
        <f t="shared" si="29"/>
        <v>1893</v>
      </c>
      <c r="C1897" s="894"/>
      <c r="D1897" s="1007"/>
      <c r="E1897" s="1082"/>
      <c r="F1897" s="972"/>
      <c r="G1897" s="1076"/>
      <c r="H1897" s="690" t="s">
        <v>831</v>
      </c>
      <c r="I1897" s="664"/>
      <c r="J1897" s="665" t="s">
        <v>4549</v>
      </c>
      <c r="K1897" s="682"/>
      <c r="L1897" s="712" t="s">
        <v>3530</v>
      </c>
      <c r="M1897" s="683"/>
      <c r="O1897" s="640"/>
    </row>
    <row r="1898" spans="2:15" ht="13.5" x14ac:dyDescent="0.4">
      <c r="B1898" s="641">
        <f t="shared" si="29"/>
        <v>1894</v>
      </c>
      <c r="C1898" s="894"/>
      <c r="D1898" s="1007"/>
      <c r="E1898" s="1082"/>
      <c r="F1898" s="972"/>
      <c r="G1898" s="1076"/>
      <c r="H1898" s="690" t="s">
        <v>832</v>
      </c>
      <c r="I1898" s="664"/>
      <c r="J1898" s="665" t="s">
        <v>837</v>
      </c>
      <c r="K1898" s="682"/>
      <c r="L1898" s="712" t="s">
        <v>3530</v>
      </c>
      <c r="M1898" s="683"/>
      <c r="O1898" s="640"/>
    </row>
    <row r="1899" spans="2:15" ht="13.5" x14ac:dyDescent="0.4">
      <c r="B1899" s="641">
        <f t="shared" si="29"/>
        <v>1895</v>
      </c>
      <c r="C1899" s="894"/>
      <c r="D1899" s="1007"/>
      <c r="E1899" s="1082"/>
      <c r="F1899" s="972"/>
      <c r="G1899" s="1076"/>
      <c r="H1899" s="690" t="s">
        <v>4568</v>
      </c>
      <c r="I1899" s="664"/>
      <c r="J1899" s="665" t="s">
        <v>838</v>
      </c>
      <c r="K1899" s="682"/>
      <c r="L1899" s="712" t="s">
        <v>3057</v>
      </c>
      <c r="M1899" s="683"/>
      <c r="O1899" s="640"/>
    </row>
    <row r="1900" spans="2:15" ht="13.5" x14ac:dyDescent="0.4">
      <c r="B1900" s="641">
        <f t="shared" si="29"/>
        <v>1896</v>
      </c>
      <c r="C1900" s="894"/>
      <c r="D1900" s="1007"/>
      <c r="E1900" s="1082"/>
      <c r="F1900" s="992"/>
      <c r="G1900" s="1077"/>
      <c r="H1900" s="690" t="s">
        <v>835</v>
      </c>
      <c r="I1900" s="664"/>
      <c r="J1900" s="665" t="s">
        <v>844</v>
      </c>
      <c r="K1900" s="682"/>
      <c r="L1900" s="712" t="s">
        <v>3137</v>
      </c>
      <c r="M1900" s="683"/>
      <c r="O1900" s="640"/>
    </row>
    <row r="1901" spans="2:15" ht="13.5" x14ac:dyDescent="0.4">
      <c r="B1901" s="641">
        <f t="shared" si="29"/>
        <v>1897</v>
      </c>
      <c r="C1901" s="894"/>
      <c r="D1901" s="1007"/>
      <c r="E1901" s="1082"/>
      <c r="F1901" s="794" t="s">
        <v>4569</v>
      </c>
      <c r="G1901" s="1078"/>
      <c r="H1901" s="690" t="s">
        <v>829</v>
      </c>
      <c r="I1901" s="664"/>
      <c r="J1901" s="665" t="s">
        <v>830</v>
      </c>
      <c r="K1901" s="753"/>
      <c r="L1901" s="712" t="s">
        <v>482</v>
      </c>
      <c r="M1901" s="683"/>
      <c r="O1901" s="640"/>
    </row>
    <row r="1902" spans="2:15" ht="13.5" x14ac:dyDescent="0.4">
      <c r="B1902" s="641">
        <f t="shared" si="29"/>
        <v>1898</v>
      </c>
      <c r="C1902" s="894"/>
      <c r="D1902" s="1007"/>
      <c r="E1902" s="1082"/>
      <c r="F1902" s="972"/>
      <c r="G1902" s="1076"/>
      <c r="H1902" s="690" t="s">
        <v>831</v>
      </c>
      <c r="I1902" s="664"/>
      <c r="J1902" s="665" t="s">
        <v>4549</v>
      </c>
      <c r="K1902" s="682"/>
      <c r="L1902" s="712" t="s">
        <v>3351</v>
      </c>
      <c r="M1902" s="683"/>
      <c r="O1902" s="640"/>
    </row>
    <row r="1903" spans="2:15" ht="13.5" x14ac:dyDescent="0.4">
      <c r="B1903" s="641">
        <f t="shared" si="29"/>
        <v>1899</v>
      </c>
      <c r="C1903" s="894"/>
      <c r="D1903" s="1007"/>
      <c r="E1903" s="1082"/>
      <c r="F1903" s="972"/>
      <c r="G1903" s="1076"/>
      <c r="H1903" s="690" t="s">
        <v>832</v>
      </c>
      <c r="I1903" s="664"/>
      <c r="J1903" s="665" t="s">
        <v>837</v>
      </c>
      <c r="K1903" s="682"/>
      <c r="L1903" s="712" t="s">
        <v>3611</v>
      </c>
      <c r="M1903" s="683"/>
      <c r="O1903" s="640"/>
    </row>
    <row r="1904" spans="2:15" ht="13.5" x14ac:dyDescent="0.4">
      <c r="B1904" s="641">
        <f t="shared" si="29"/>
        <v>1900</v>
      </c>
      <c r="C1904" s="894"/>
      <c r="D1904" s="1007"/>
      <c r="E1904" s="1082"/>
      <c r="F1904" s="972"/>
      <c r="G1904" s="1076"/>
      <c r="H1904" s="690" t="s">
        <v>4543</v>
      </c>
      <c r="I1904" s="664"/>
      <c r="J1904" s="665" t="s">
        <v>838</v>
      </c>
      <c r="K1904" s="682"/>
      <c r="L1904" s="712" t="s">
        <v>3065</v>
      </c>
      <c r="M1904" s="683"/>
      <c r="O1904" s="640"/>
    </row>
    <row r="1905" spans="2:15" ht="13.5" x14ac:dyDescent="0.4">
      <c r="B1905" s="641">
        <f t="shared" si="29"/>
        <v>1901</v>
      </c>
      <c r="C1905" s="894"/>
      <c r="D1905" s="1007"/>
      <c r="E1905" s="1082"/>
      <c r="F1905" s="992"/>
      <c r="G1905" s="1077"/>
      <c r="H1905" s="690" t="s">
        <v>835</v>
      </c>
      <c r="I1905" s="664"/>
      <c r="J1905" s="665" t="s">
        <v>4570</v>
      </c>
      <c r="K1905" s="682"/>
      <c r="L1905" s="712" t="s">
        <v>4550</v>
      </c>
      <c r="M1905" s="683"/>
      <c r="O1905" s="640"/>
    </row>
    <row r="1906" spans="2:15" ht="13.5" x14ac:dyDescent="0.4">
      <c r="B1906" s="641">
        <f t="shared" si="29"/>
        <v>1902</v>
      </c>
      <c r="C1906" s="894"/>
      <c r="D1906" s="1007"/>
      <c r="E1906" s="1082"/>
      <c r="F1906" s="794" t="s">
        <v>4571</v>
      </c>
      <c r="G1906" s="1078"/>
      <c r="H1906" s="690" t="s">
        <v>829</v>
      </c>
      <c r="I1906" s="664"/>
      <c r="J1906" s="665" t="s">
        <v>830</v>
      </c>
      <c r="K1906" s="753"/>
      <c r="L1906" s="712" t="s">
        <v>482</v>
      </c>
      <c r="M1906" s="683"/>
      <c r="O1906" s="640"/>
    </row>
    <row r="1907" spans="2:15" ht="13.5" x14ac:dyDescent="0.4">
      <c r="B1907" s="641">
        <f t="shared" si="29"/>
        <v>1903</v>
      </c>
      <c r="C1907" s="894"/>
      <c r="D1907" s="1007"/>
      <c r="E1907" s="1082"/>
      <c r="F1907" s="972"/>
      <c r="G1907" s="1076"/>
      <c r="H1907" s="690" t="s">
        <v>831</v>
      </c>
      <c r="I1907" s="664"/>
      <c r="J1907" s="665" t="s">
        <v>4546</v>
      </c>
      <c r="K1907" s="682"/>
      <c r="L1907" s="712" t="s">
        <v>3351</v>
      </c>
      <c r="M1907" s="683"/>
      <c r="O1907" s="640"/>
    </row>
    <row r="1908" spans="2:15" ht="13.5" x14ac:dyDescent="0.4">
      <c r="B1908" s="641">
        <f t="shared" si="29"/>
        <v>1904</v>
      </c>
      <c r="C1908" s="894"/>
      <c r="D1908" s="1007"/>
      <c r="E1908" s="1082"/>
      <c r="F1908" s="972"/>
      <c r="G1908" s="1076"/>
      <c r="H1908" s="690" t="s">
        <v>832</v>
      </c>
      <c r="I1908" s="664"/>
      <c r="J1908" s="665" t="s">
        <v>837</v>
      </c>
      <c r="K1908" s="682"/>
      <c r="L1908" s="712" t="s">
        <v>3611</v>
      </c>
      <c r="M1908" s="683"/>
      <c r="O1908" s="640"/>
    </row>
    <row r="1909" spans="2:15" ht="13.5" x14ac:dyDescent="0.4">
      <c r="B1909" s="641">
        <f t="shared" si="29"/>
        <v>1905</v>
      </c>
      <c r="C1909" s="894"/>
      <c r="D1909" s="1007"/>
      <c r="E1909" s="1082"/>
      <c r="F1909" s="972"/>
      <c r="G1909" s="1076"/>
      <c r="H1909" s="690" t="s">
        <v>4547</v>
      </c>
      <c r="I1909" s="664"/>
      <c r="J1909" s="665" t="s">
        <v>838</v>
      </c>
      <c r="K1909" s="682"/>
      <c r="L1909" s="712" t="s">
        <v>3065</v>
      </c>
      <c r="M1909" s="683"/>
      <c r="O1909" s="640"/>
    </row>
    <row r="1910" spans="2:15" ht="13.5" x14ac:dyDescent="0.4">
      <c r="B1910" s="641">
        <f t="shared" si="29"/>
        <v>1906</v>
      </c>
      <c r="C1910" s="894"/>
      <c r="D1910" s="1007"/>
      <c r="E1910" s="1082"/>
      <c r="F1910" s="992"/>
      <c r="G1910" s="1077"/>
      <c r="H1910" s="690" t="s">
        <v>835</v>
      </c>
      <c r="I1910" s="664"/>
      <c r="J1910" s="665" t="s">
        <v>2510</v>
      </c>
      <c r="K1910" s="682"/>
      <c r="L1910" s="712" t="s">
        <v>4550</v>
      </c>
      <c r="M1910" s="683"/>
      <c r="O1910" s="640"/>
    </row>
    <row r="1911" spans="2:15" ht="13.5" x14ac:dyDescent="0.4">
      <c r="B1911" s="641">
        <f t="shared" si="29"/>
        <v>1907</v>
      </c>
      <c r="C1911" s="894"/>
      <c r="D1911" s="1007"/>
      <c r="E1911" s="1082"/>
      <c r="F1911" s="794" t="s">
        <v>4572</v>
      </c>
      <c r="G1911" s="1078"/>
      <c r="H1911" s="690" t="s">
        <v>829</v>
      </c>
      <c r="I1911" s="664"/>
      <c r="J1911" s="665" t="s">
        <v>4561</v>
      </c>
      <c r="K1911" s="753"/>
      <c r="L1911" s="712" t="s">
        <v>482</v>
      </c>
      <c r="M1911" s="683"/>
      <c r="O1911" s="640"/>
    </row>
    <row r="1912" spans="2:15" ht="13.5" x14ac:dyDescent="0.4">
      <c r="B1912" s="641">
        <f t="shared" si="29"/>
        <v>1908</v>
      </c>
      <c r="C1912" s="894"/>
      <c r="D1912" s="1007"/>
      <c r="E1912" s="1082"/>
      <c r="F1912" s="972"/>
      <c r="G1912" s="1076"/>
      <c r="H1912" s="690" t="s">
        <v>831</v>
      </c>
      <c r="I1912" s="664"/>
      <c r="J1912" s="665" t="s">
        <v>4561</v>
      </c>
      <c r="K1912" s="682"/>
      <c r="L1912" s="712" t="s">
        <v>3351</v>
      </c>
      <c r="M1912" s="683"/>
      <c r="O1912" s="640"/>
    </row>
    <row r="1913" spans="2:15" ht="13.5" x14ac:dyDescent="0.4">
      <c r="B1913" s="641">
        <f t="shared" si="29"/>
        <v>1909</v>
      </c>
      <c r="C1913" s="894"/>
      <c r="D1913" s="1007"/>
      <c r="E1913" s="1082"/>
      <c r="F1913" s="972"/>
      <c r="G1913" s="1076"/>
      <c r="H1913" s="690" t="s">
        <v>832</v>
      </c>
      <c r="I1913" s="664"/>
      <c r="J1913" s="665" t="s">
        <v>3723</v>
      </c>
      <c r="K1913" s="682"/>
      <c r="L1913" s="712" t="s">
        <v>3065</v>
      </c>
      <c r="M1913" s="683"/>
      <c r="O1913" s="640"/>
    </row>
    <row r="1914" spans="2:15" ht="13.5" x14ac:dyDescent="0.4">
      <c r="B1914" s="641">
        <f t="shared" si="29"/>
        <v>1910</v>
      </c>
      <c r="C1914" s="894"/>
      <c r="D1914" s="1007"/>
      <c r="E1914" s="1082"/>
      <c r="F1914" s="972"/>
      <c r="G1914" s="1076"/>
      <c r="H1914" s="690" t="s">
        <v>4568</v>
      </c>
      <c r="I1914" s="664"/>
      <c r="J1914" s="665" t="s">
        <v>3723</v>
      </c>
      <c r="K1914" s="682"/>
      <c r="L1914" s="712" t="s">
        <v>3611</v>
      </c>
      <c r="M1914" s="683"/>
      <c r="O1914" s="640"/>
    </row>
    <row r="1915" spans="2:15" ht="13.5" x14ac:dyDescent="0.4">
      <c r="B1915" s="641">
        <f t="shared" si="29"/>
        <v>1911</v>
      </c>
      <c r="C1915" s="894"/>
      <c r="D1915" s="1007"/>
      <c r="E1915" s="1082"/>
      <c r="F1915" s="992"/>
      <c r="G1915" s="1077"/>
      <c r="H1915" s="690" t="s">
        <v>835</v>
      </c>
      <c r="I1915" s="664"/>
      <c r="J1915" s="665" t="s">
        <v>2511</v>
      </c>
      <c r="K1915" s="682"/>
      <c r="L1915" s="712" t="s">
        <v>3351</v>
      </c>
      <c r="M1915" s="683"/>
      <c r="O1915" s="640"/>
    </row>
    <row r="1916" spans="2:15" ht="13.5" x14ac:dyDescent="0.4">
      <c r="B1916" s="641">
        <f t="shared" si="29"/>
        <v>1912</v>
      </c>
      <c r="C1916" s="894"/>
      <c r="D1916" s="1007"/>
      <c r="E1916" s="1082"/>
      <c r="F1916" s="794" t="s">
        <v>4573</v>
      </c>
      <c r="G1916" s="1078"/>
      <c r="H1916" s="690" t="s">
        <v>4574</v>
      </c>
      <c r="I1916" s="664"/>
      <c r="J1916" s="665" t="s">
        <v>2753</v>
      </c>
      <c r="K1916" s="753"/>
      <c r="L1916" s="712" t="s">
        <v>3351</v>
      </c>
      <c r="M1916" s="683"/>
      <c r="O1916" s="640"/>
    </row>
    <row r="1917" spans="2:15" ht="13.5" x14ac:dyDescent="0.4">
      <c r="B1917" s="641">
        <f t="shared" si="29"/>
        <v>1913</v>
      </c>
      <c r="C1917" s="894"/>
      <c r="D1917" s="1007"/>
      <c r="E1917" s="1082"/>
      <c r="F1917" s="972"/>
      <c r="G1917" s="1076"/>
      <c r="H1917" s="690" t="s">
        <v>829</v>
      </c>
      <c r="I1917" s="664"/>
      <c r="J1917" s="665" t="s">
        <v>4575</v>
      </c>
      <c r="K1917" s="753"/>
      <c r="L1917" s="712" t="s">
        <v>482</v>
      </c>
      <c r="M1917" s="683"/>
      <c r="O1917" s="640"/>
    </row>
    <row r="1918" spans="2:15" ht="13.5" x14ac:dyDescent="0.4">
      <c r="B1918" s="641">
        <f t="shared" si="29"/>
        <v>1914</v>
      </c>
      <c r="C1918" s="894"/>
      <c r="D1918" s="1007"/>
      <c r="E1918" s="1082"/>
      <c r="F1918" s="972"/>
      <c r="G1918" s="1076"/>
      <c r="H1918" s="690" t="s">
        <v>831</v>
      </c>
      <c r="I1918" s="664"/>
      <c r="J1918" s="665" t="s">
        <v>3192</v>
      </c>
      <c r="K1918" s="682"/>
      <c r="L1918" s="712" t="s">
        <v>3351</v>
      </c>
      <c r="M1918" s="683"/>
      <c r="O1918" s="640"/>
    </row>
    <row r="1919" spans="2:15" ht="13.5" x14ac:dyDescent="0.4">
      <c r="B1919" s="641">
        <f t="shared" si="29"/>
        <v>1915</v>
      </c>
      <c r="C1919" s="894"/>
      <c r="D1919" s="1007"/>
      <c r="E1919" s="1082"/>
      <c r="F1919" s="972"/>
      <c r="G1919" s="1076"/>
      <c r="H1919" s="690" t="s">
        <v>832</v>
      </c>
      <c r="I1919" s="664"/>
      <c r="J1919" s="665" t="s">
        <v>4561</v>
      </c>
      <c r="K1919" s="682"/>
      <c r="L1919" s="712" t="s">
        <v>3351</v>
      </c>
      <c r="M1919" s="683"/>
      <c r="O1919" s="640"/>
    </row>
    <row r="1920" spans="2:15" ht="13.5" x14ac:dyDescent="0.4">
      <c r="B1920" s="641">
        <f t="shared" si="29"/>
        <v>1916</v>
      </c>
      <c r="C1920" s="894"/>
      <c r="D1920" s="1007"/>
      <c r="E1920" s="1082"/>
      <c r="F1920" s="972"/>
      <c r="G1920" s="1076"/>
      <c r="H1920" s="690" t="s">
        <v>4543</v>
      </c>
      <c r="I1920" s="664"/>
      <c r="J1920" s="665" t="s">
        <v>3723</v>
      </c>
      <c r="K1920" s="682"/>
      <c r="L1920" s="712" t="s">
        <v>3065</v>
      </c>
      <c r="M1920" s="683"/>
      <c r="O1920" s="640"/>
    </row>
    <row r="1921" spans="2:15" ht="13.5" x14ac:dyDescent="0.4">
      <c r="B1921" s="641">
        <f t="shared" si="29"/>
        <v>1917</v>
      </c>
      <c r="C1921" s="894"/>
      <c r="D1921" s="1007"/>
      <c r="E1921" s="1082"/>
      <c r="F1921" s="992"/>
      <c r="G1921" s="1077"/>
      <c r="H1921" s="690" t="s">
        <v>835</v>
      </c>
      <c r="I1921" s="664"/>
      <c r="J1921" s="665" t="s">
        <v>4561</v>
      </c>
      <c r="K1921" s="682"/>
      <c r="L1921" s="712" t="s">
        <v>3611</v>
      </c>
      <c r="M1921" s="683"/>
      <c r="O1921" s="640"/>
    </row>
    <row r="1922" spans="2:15" ht="13.5" x14ac:dyDescent="0.4">
      <c r="B1922" s="641">
        <f t="shared" si="29"/>
        <v>1918</v>
      </c>
      <c r="C1922" s="894"/>
      <c r="D1922" s="1007"/>
      <c r="E1922" s="1082"/>
      <c r="F1922" s="794" t="s">
        <v>4576</v>
      </c>
      <c r="G1922" s="1078"/>
      <c r="H1922" s="690" t="s">
        <v>4577</v>
      </c>
      <c r="I1922" s="664"/>
      <c r="J1922" s="665" t="s">
        <v>4561</v>
      </c>
      <c r="K1922" s="753"/>
      <c r="L1922" s="712" t="s">
        <v>3611</v>
      </c>
      <c r="M1922" s="683"/>
      <c r="O1922" s="640"/>
    </row>
    <row r="1923" spans="2:15" ht="13.5" x14ac:dyDescent="0.4">
      <c r="B1923" s="641">
        <f t="shared" si="29"/>
        <v>1919</v>
      </c>
      <c r="C1923" s="894"/>
      <c r="D1923" s="1007"/>
      <c r="E1923" s="1082"/>
      <c r="F1923" s="972"/>
      <c r="G1923" s="1076"/>
      <c r="H1923" s="690" t="s">
        <v>829</v>
      </c>
      <c r="I1923" s="664"/>
      <c r="J1923" s="665" t="s">
        <v>4575</v>
      </c>
      <c r="K1923" s="753"/>
      <c r="L1923" s="712" t="s">
        <v>482</v>
      </c>
      <c r="M1923" s="683"/>
      <c r="O1923" s="640"/>
    </row>
    <row r="1924" spans="2:15" ht="13.5" x14ac:dyDescent="0.4">
      <c r="B1924" s="641">
        <f t="shared" si="29"/>
        <v>1920</v>
      </c>
      <c r="C1924" s="894"/>
      <c r="D1924" s="1007"/>
      <c r="E1924" s="1082"/>
      <c r="F1924" s="972"/>
      <c r="G1924" s="1076"/>
      <c r="H1924" s="690" t="s">
        <v>831</v>
      </c>
      <c r="I1924" s="664"/>
      <c r="J1924" s="665" t="s">
        <v>4561</v>
      </c>
      <c r="K1924" s="682"/>
      <c r="L1924" s="712" t="s">
        <v>3351</v>
      </c>
      <c r="M1924" s="683"/>
      <c r="O1924" s="640"/>
    </row>
    <row r="1925" spans="2:15" ht="13.5" x14ac:dyDescent="0.4">
      <c r="B1925" s="641">
        <f t="shared" si="29"/>
        <v>1921</v>
      </c>
      <c r="C1925" s="894"/>
      <c r="D1925" s="1007"/>
      <c r="E1925" s="1082"/>
      <c r="F1925" s="972"/>
      <c r="G1925" s="1076"/>
      <c r="H1925" s="690" t="s">
        <v>832</v>
      </c>
      <c r="I1925" s="664"/>
      <c r="J1925" s="665" t="s">
        <v>3723</v>
      </c>
      <c r="K1925" s="682"/>
      <c r="L1925" s="712" t="s">
        <v>3351</v>
      </c>
      <c r="M1925" s="683"/>
      <c r="O1925" s="640"/>
    </row>
    <row r="1926" spans="2:15" ht="13.5" x14ac:dyDescent="0.4">
      <c r="B1926" s="641">
        <f t="shared" si="29"/>
        <v>1922</v>
      </c>
      <c r="C1926" s="894"/>
      <c r="D1926" s="1007"/>
      <c r="E1926" s="1082"/>
      <c r="F1926" s="972"/>
      <c r="G1926" s="1076"/>
      <c r="H1926" s="690" t="s">
        <v>4554</v>
      </c>
      <c r="I1926" s="664"/>
      <c r="J1926" s="665" t="s">
        <v>2753</v>
      </c>
      <c r="K1926" s="682"/>
      <c r="L1926" s="712" t="s">
        <v>3351</v>
      </c>
      <c r="M1926" s="683"/>
      <c r="O1926" s="640"/>
    </row>
    <row r="1927" spans="2:15" ht="13.5" x14ac:dyDescent="0.4">
      <c r="B1927" s="641">
        <f t="shared" ref="B1927:B1990" si="30">B1926+1</f>
        <v>1923</v>
      </c>
      <c r="C1927" s="894"/>
      <c r="D1927" s="1007"/>
      <c r="E1927" s="1083"/>
      <c r="F1927" s="694"/>
      <c r="G1927" s="1081"/>
      <c r="H1927" s="780" t="s">
        <v>835</v>
      </c>
      <c r="I1927" s="674"/>
      <c r="J1927" s="675" t="s">
        <v>4561</v>
      </c>
      <c r="K1927" s="684"/>
      <c r="L1927" s="685" t="s">
        <v>3351</v>
      </c>
      <c r="M1927" s="686"/>
      <c r="O1927" s="640"/>
    </row>
    <row r="1928" spans="2:15" ht="13.5" x14ac:dyDescent="0.4">
      <c r="B1928" s="641">
        <f t="shared" si="30"/>
        <v>1924</v>
      </c>
      <c r="C1928" s="894"/>
      <c r="D1928" s="1007"/>
      <c r="E1928" s="677" t="s">
        <v>4578</v>
      </c>
      <c r="F1928" s="978"/>
      <c r="G1928" s="802"/>
      <c r="H1928" s="802"/>
      <c r="I1928" s="1934"/>
      <c r="J1928" s="697" t="s">
        <v>4579</v>
      </c>
      <c r="K1928" s="698" t="s">
        <v>4579</v>
      </c>
      <c r="L1928" s="699" t="s">
        <v>4096</v>
      </c>
      <c r="M1928" s="695"/>
      <c r="O1928" s="640"/>
    </row>
    <row r="1929" spans="2:15" ht="13.5" x14ac:dyDescent="0.4">
      <c r="B1929" s="641">
        <f t="shared" si="30"/>
        <v>1925</v>
      </c>
      <c r="C1929" s="894"/>
      <c r="D1929" s="1007"/>
      <c r="E1929" s="788"/>
      <c r="F1929" s="893" t="s">
        <v>4580</v>
      </c>
      <c r="G1929" s="1075"/>
      <c r="H1929" s="1018" t="s">
        <v>829</v>
      </c>
      <c r="I1929" s="680"/>
      <c r="J1929" s="681" t="s">
        <v>842</v>
      </c>
      <c r="K1929" s="1010"/>
      <c r="L1929" s="667" t="s">
        <v>482</v>
      </c>
      <c r="M1929" s="668"/>
      <c r="O1929" s="640"/>
    </row>
    <row r="1930" spans="2:15" ht="13.5" x14ac:dyDescent="0.4">
      <c r="B1930" s="641">
        <f t="shared" si="30"/>
        <v>1926</v>
      </c>
      <c r="C1930" s="894"/>
      <c r="D1930" s="1007"/>
      <c r="E1930" s="788"/>
      <c r="F1930" s="972"/>
      <c r="G1930" s="1076"/>
      <c r="H1930" s="690" t="s">
        <v>831</v>
      </c>
      <c r="I1930" s="664"/>
      <c r="J1930" s="665" t="s">
        <v>4539</v>
      </c>
      <c r="K1930" s="682"/>
      <c r="L1930" s="712" t="s">
        <v>3137</v>
      </c>
      <c r="M1930" s="683"/>
      <c r="O1930" s="640"/>
    </row>
    <row r="1931" spans="2:15" ht="13.5" x14ac:dyDescent="0.4">
      <c r="B1931" s="641">
        <f t="shared" si="30"/>
        <v>1927</v>
      </c>
      <c r="C1931" s="894"/>
      <c r="D1931" s="1007"/>
      <c r="E1931" s="788"/>
      <c r="F1931" s="972"/>
      <c r="G1931" s="1076"/>
      <c r="H1931" s="690" t="s">
        <v>845</v>
      </c>
      <c r="I1931" s="664"/>
      <c r="J1931" s="665" t="s">
        <v>4581</v>
      </c>
      <c r="K1931" s="682"/>
      <c r="L1931" s="712" t="s">
        <v>4582</v>
      </c>
      <c r="M1931" s="683"/>
      <c r="O1931" s="640"/>
    </row>
    <row r="1932" spans="2:15" ht="13.5" x14ac:dyDescent="0.4">
      <c r="B1932" s="641">
        <f t="shared" si="30"/>
        <v>1928</v>
      </c>
      <c r="C1932" s="894"/>
      <c r="D1932" s="1007"/>
      <c r="E1932" s="788"/>
      <c r="F1932" s="972"/>
      <c r="G1932" s="1076"/>
      <c r="H1932" s="690" t="s">
        <v>846</v>
      </c>
      <c r="I1932" s="664"/>
      <c r="J1932" s="665" t="s">
        <v>4583</v>
      </c>
      <c r="K1932" s="682"/>
      <c r="L1932" s="712" t="s">
        <v>4228</v>
      </c>
      <c r="M1932" s="683"/>
      <c r="O1932" s="640"/>
    </row>
    <row r="1933" spans="2:15" ht="13.5" x14ac:dyDescent="0.4">
      <c r="B1933" s="641">
        <f t="shared" si="30"/>
        <v>1929</v>
      </c>
      <c r="C1933" s="894"/>
      <c r="D1933" s="1007"/>
      <c r="E1933" s="788"/>
      <c r="F1933" s="972"/>
      <c r="G1933" s="1076"/>
      <c r="H1933" s="690" t="s">
        <v>835</v>
      </c>
      <c r="I1933" s="664"/>
      <c r="J1933" s="665" t="s">
        <v>847</v>
      </c>
      <c r="K1933" s="682"/>
      <c r="L1933" s="759" t="s">
        <v>4550</v>
      </c>
      <c r="M1933" s="683"/>
      <c r="O1933" s="640"/>
    </row>
    <row r="1934" spans="2:15" ht="13.5" x14ac:dyDescent="0.4">
      <c r="B1934" s="641">
        <f t="shared" si="30"/>
        <v>1930</v>
      </c>
      <c r="C1934" s="894"/>
      <c r="D1934" s="1007"/>
      <c r="E1934" s="788"/>
      <c r="F1934" s="972"/>
      <c r="G1934" s="1076"/>
      <c r="H1934" s="690" t="s">
        <v>845</v>
      </c>
      <c r="I1934" s="664"/>
      <c r="J1934" s="665" t="s">
        <v>4584</v>
      </c>
      <c r="K1934" s="682"/>
      <c r="L1934" s="712" t="s">
        <v>4582</v>
      </c>
      <c r="M1934" s="683"/>
      <c r="O1934" s="640"/>
    </row>
    <row r="1935" spans="2:15" ht="13.5" x14ac:dyDescent="0.4">
      <c r="B1935" s="641">
        <f t="shared" si="30"/>
        <v>1931</v>
      </c>
      <c r="C1935" s="894"/>
      <c r="D1935" s="1007"/>
      <c r="E1935" s="788"/>
      <c r="F1935" s="972"/>
      <c r="G1935" s="1076"/>
      <c r="H1935" s="690" t="s">
        <v>846</v>
      </c>
      <c r="I1935" s="664"/>
      <c r="J1935" s="665" t="s">
        <v>4583</v>
      </c>
      <c r="K1935" s="682"/>
      <c r="L1935" s="712" t="s">
        <v>3841</v>
      </c>
      <c r="M1935" s="683"/>
      <c r="O1935" s="640"/>
    </row>
    <row r="1936" spans="2:15" ht="13.5" x14ac:dyDescent="0.4">
      <c r="B1936" s="641">
        <f t="shared" si="30"/>
        <v>1932</v>
      </c>
      <c r="C1936" s="894"/>
      <c r="D1936" s="1007"/>
      <c r="E1936" s="788"/>
      <c r="F1936" s="992"/>
      <c r="G1936" s="1077"/>
      <c r="H1936" s="690" t="s">
        <v>835</v>
      </c>
      <c r="I1936" s="664"/>
      <c r="J1936" s="665" t="s">
        <v>847</v>
      </c>
      <c r="K1936" s="682"/>
      <c r="L1936" s="759" t="s">
        <v>4550</v>
      </c>
      <c r="M1936" s="683"/>
      <c r="O1936" s="640"/>
    </row>
    <row r="1937" spans="2:15" ht="13.5" x14ac:dyDescent="0.4">
      <c r="B1937" s="641">
        <f t="shared" si="30"/>
        <v>1933</v>
      </c>
      <c r="C1937" s="894"/>
      <c r="D1937" s="1007"/>
      <c r="E1937" s="788"/>
      <c r="F1937" s="794" t="s">
        <v>4585</v>
      </c>
      <c r="G1937" s="1078"/>
      <c r="H1937" s="690" t="s">
        <v>829</v>
      </c>
      <c r="I1937" s="664"/>
      <c r="J1937" s="665" t="s">
        <v>842</v>
      </c>
      <c r="K1937" s="753"/>
      <c r="L1937" s="712" t="s">
        <v>482</v>
      </c>
      <c r="M1937" s="683"/>
      <c r="O1937" s="640"/>
    </row>
    <row r="1938" spans="2:15" ht="13.5" x14ac:dyDescent="0.4">
      <c r="B1938" s="641">
        <f t="shared" si="30"/>
        <v>1934</v>
      </c>
      <c r="C1938" s="894"/>
      <c r="D1938" s="1007"/>
      <c r="E1938" s="788"/>
      <c r="F1938" s="972"/>
      <c r="G1938" s="1076"/>
      <c r="H1938" s="690" t="s">
        <v>831</v>
      </c>
      <c r="I1938" s="664"/>
      <c r="J1938" s="665" t="s">
        <v>4549</v>
      </c>
      <c r="K1938" s="682"/>
      <c r="L1938" s="712" t="s">
        <v>3351</v>
      </c>
      <c r="M1938" s="683"/>
      <c r="O1938" s="640"/>
    </row>
    <row r="1939" spans="2:15" ht="13.5" x14ac:dyDescent="0.4">
      <c r="B1939" s="641">
        <f t="shared" si="30"/>
        <v>1935</v>
      </c>
      <c r="C1939" s="894"/>
      <c r="D1939" s="1007"/>
      <c r="E1939" s="788"/>
      <c r="F1939" s="972"/>
      <c r="G1939" s="1076"/>
      <c r="H1939" s="690" t="s">
        <v>845</v>
      </c>
      <c r="I1939" s="664"/>
      <c r="J1939" s="665" t="s">
        <v>4586</v>
      </c>
      <c r="K1939" s="682"/>
      <c r="L1939" s="712" t="s">
        <v>4587</v>
      </c>
      <c r="M1939" s="683"/>
      <c r="O1939" s="640"/>
    </row>
    <row r="1940" spans="2:15" ht="13.5" x14ac:dyDescent="0.4">
      <c r="B1940" s="641">
        <f t="shared" si="30"/>
        <v>1936</v>
      </c>
      <c r="C1940" s="894"/>
      <c r="D1940" s="1007"/>
      <c r="E1940" s="788"/>
      <c r="F1940" s="972"/>
      <c r="G1940" s="1076"/>
      <c r="H1940" s="690" t="s">
        <v>846</v>
      </c>
      <c r="I1940" s="664"/>
      <c r="J1940" s="665" t="s">
        <v>4588</v>
      </c>
      <c r="K1940" s="682"/>
      <c r="L1940" s="712" t="s">
        <v>4228</v>
      </c>
      <c r="M1940" s="683"/>
      <c r="O1940" s="640"/>
    </row>
    <row r="1941" spans="2:15" ht="13.5" x14ac:dyDescent="0.4">
      <c r="B1941" s="641">
        <f t="shared" si="30"/>
        <v>1937</v>
      </c>
      <c r="C1941" s="894"/>
      <c r="D1941" s="1007"/>
      <c r="E1941" s="788"/>
      <c r="F1941" s="992"/>
      <c r="G1941" s="1077"/>
      <c r="H1941" s="690" t="s">
        <v>835</v>
      </c>
      <c r="I1941" s="664"/>
      <c r="J1941" s="665" t="s">
        <v>847</v>
      </c>
      <c r="K1941" s="682"/>
      <c r="L1941" s="759" t="s">
        <v>3351</v>
      </c>
      <c r="M1941" s="683"/>
      <c r="O1941" s="640"/>
    </row>
    <row r="1942" spans="2:15" ht="13.15" customHeight="1" x14ac:dyDescent="0.4">
      <c r="B1942" s="641">
        <f t="shared" si="30"/>
        <v>1938</v>
      </c>
      <c r="C1942" s="894"/>
      <c r="D1942" s="1007"/>
      <c r="E1942" s="788"/>
      <c r="F1942" s="794" t="s">
        <v>4589</v>
      </c>
      <c r="G1942" s="1078"/>
      <c r="H1942" s="690" t="s">
        <v>829</v>
      </c>
      <c r="I1942" s="664"/>
      <c r="J1942" s="665" t="s">
        <v>842</v>
      </c>
      <c r="K1942" s="753"/>
      <c r="L1942" s="712" t="s">
        <v>482</v>
      </c>
      <c r="M1942" s="683"/>
      <c r="O1942" s="640"/>
    </row>
    <row r="1943" spans="2:15" ht="13.5" x14ac:dyDescent="0.4">
      <c r="B1943" s="641">
        <f t="shared" si="30"/>
        <v>1939</v>
      </c>
      <c r="C1943" s="894"/>
      <c r="D1943" s="1007"/>
      <c r="E1943" s="788"/>
      <c r="F1943" s="972"/>
      <c r="G1943" s="1076"/>
      <c r="H1943" s="690" t="s">
        <v>831</v>
      </c>
      <c r="I1943" s="664"/>
      <c r="J1943" s="665" t="s">
        <v>4546</v>
      </c>
      <c r="K1943" s="682"/>
      <c r="L1943" s="712" t="s">
        <v>4550</v>
      </c>
      <c r="M1943" s="683"/>
      <c r="O1943" s="640"/>
    </row>
    <row r="1944" spans="2:15" ht="13.5" x14ac:dyDescent="0.4">
      <c r="B1944" s="641">
        <f t="shared" si="30"/>
        <v>1940</v>
      </c>
      <c r="C1944" s="894"/>
      <c r="D1944" s="1007"/>
      <c r="E1944" s="788"/>
      <c r="F1944" s="972"/>
      <c r="G1944" s="1076"/>
      <c r="H1944" s="690" t="s">
        <v>845</v>
      </c>
      <c r="I1944" s="664"/>
      <c r="J1944" s="665" t="s">
        <v>4586</v>
      </c>
      <c r="K1944" s="682"/>
      <c r="L1944" s="712" t="s">
        <v>4582</v>
      </c>
      <c r="M1944" s="683"/>
      <c r="O1944" s="640"/>
    </row>
    <row r="1945" spans="2:15" ht="13.5" x14ac:dyDescent="0.4">
      <c r="B1945" s="641">
        <f t="shared" si="30"/>
        <v>1941</v>
      </c>
      <c r="C1945" s="894"/>
      <c r="D1945" s="1007"/>
      <c r="E1945" s="788"/>
      <c r="F1945" s="972"/>
      <c r="G1945" s="1076"/>
      <c r="H1945" s="690" t="s">
        <v>846</v>
      </c>
      <c r="I1945" s="664"/>
      <c r="J1945" s="665" t="s">
        <v>4588</v>
      </c>
      <c r="K1945" s="682"/>
      <c r="L1945" s="712" t="s">
        <v>4550</v>
      </c>
      <c r="M1945" s="683"/>
      <c r="O1945" s="640"/>
    </row>
    <row r="1946" spans="2:15" ht="13.5" x14ac:dyDescent="0.4">
      <c r="B1946" s="641">
        <f t="shared" si="30"/>
        <v>1942</v>
      </c>
      <c r="C1946" s="894"/>
      <c r="D1946" s="1007"/>
      <c r="E1946" s="788"/>
      <c r="F1946" s="992"/>
      <c r="G1946" s="1077"/>
      <c r="H1946" s="690" t="s">
        <v>835</v>
      </c>
      <c r="I1946" s="664"/>
      <c r="J1946" s="665" t="s">
        <v>847</v>
      </c>
      <c r="K1946" s="682"/>
      <c r="L1946" s="712" t="s">
        <v>3065</v>
      </c>
      <c r="M1946" s="683"/>
      <c r="O1946" s="640"/>
    </row>
    <row r="1947" spans="2:15" ht="13.15" customHeight="1" x14ac:dyDescent="0.4">
      <c r="B1947" s="641">
        <f t="shared" si="30"/>
        <v>1943</v>
      </c>
      <c r="C1947" s="894"/>
      <c r="D1947" s="1007"/>
      <c r="E1947" s="788"/>
      <c r="F1947" s="794" t="s">
        <v>4590</v>
      </c>
      <c r="G1947" s="1078"/>
      <c r="H1947" s="690" t="s">
        <v>829</v>
      </c>
      <c r="I1947" s="664"/>
      <c r="J1947" s="665" t="s">
        <v>842</v>
      </c>
      <c r="K1947" s="753"/>
      <c r="L1947" s="712" t="s">
        <v>482</v>
      </c>
      <c r="M1947" s="683"/>
      <c r="O1947" s="640"/>
    </row>
    <row r="1948" spans="2:15" ht="13.5" x14ac:dyDescent="0.4">
      <c r="B1948" s="641">
        <f t="shared" si="30"/>
        <v>1944</v>
      </c>
      <c r="C1948" s="894"/>
      <c r="D1948" s="1007"/>
      <c r="E1948" s="788"/>
      <c r="F1948" s="972"/>
      <c r="G1948" s="1076"/>
      <c r="H1948" s="690" t="s">
        <v>831</v>
      </c>
      <c r="I1948" s="664"/>
      <c r="J1948" s="665" t="s">
        <v>4546</v>
      </c>
      <c r="K1948" s="682"/>
      <c r="L1948" s="712" t="s">
        <v>3351</v>
      </c>
      <c r="M1948" s="683"/>
      <c r="O1948" s="640"/>
    </row>
    <row r="1949" spans="2:15" ht="13.5" x14ac:dyDescent="0.4">
      <c r="B1949" s="641">
        <f t="shared" si="30"/>
        <v>1945</v>
      </c>
      <c r="C1949" s="894"/>
      <c r="D1949" s="1007"/>
      <c r="E1949" s="788"/>
      <c r="F1949" s="972"/>
      <c r="G1949" s="1076"/>
      <c r="H1949" s="690" t="s">
        <v>845</v>
      </c>
      <c r="I1949" s="664"/>
      <c r="J1949" s="665" t="s">
        <v>4591</v>
      </c>
      <c r="K1949" s="682"/>
      <c r="L1949" s="712" t="s">
        <v>4592</v>
      </c>
      <c r="M1949" s="683"/>
      <c r="O1949" s="640"/>
    </row>
    <row r="1950" spans="2:15" ht="13.5" x14ac:dyDescent="0.4">
      <c r="B1950" s="641">
        <f t="shared" si="30"/>
        <v>1946</v>
      </c>
      <c r="C1950" s="894"/>
      <c r="D1950" s="1007"/>
      <c r="E1950" s="788"/>
      <c r="F1950" s="972"/>
      <c r="G1950" s="1076"/>
      <c r="H1950" s="690" t="s">
        <v>846</v>
      </c>
      <c r="I1950" s="664"/>
      <c r="J1950" s="665" t="s">
        <v>4541</v>
      </c>
      <c r="K1950" s="682"/>
      <c r="L1950" s="712" t="s">
        <v>4550</v>
      </c>
      <c r="M1950" s="683"/>
      <c r="O1950" s="640"/>
    </row>
    <row r="1951" spans="2:15" ht="13.5" x14ac:dyDescent="0.4">
      <c r="B1951" s="641">
        <f t="shared" si="30"/>
        <v>1947</v>
      </c>
      <c r="C1951" s="894"/>
      <c r="D1951" s="1007"/>
      <c r="E1951" s="788"/>
      <c r="F1951" s="992"/>
      <c r="G1951" s="1077"/>
      <c r="H1951" s="690" t="s">
        <v>835</v>
      </c>
      <c r="I1951" s="664"/>
      <c r="J1951" s="665" t="s">
        <v>847</v>
      </c>
      <c r="K1951" s="682"/>
      <c r="L1951" s="712" t="s">
        <v>3216</v>
      </c>
      <c r="M1951" s="683"/>
      <c r="O1951" s="640"/>
    </row>
    <row r="1952" spans="2:15" ht="13.5" x14ac:dyDescent="0.4">
      <c r="B1952" s="641">
        <f t="shared" si="30"/>
        <v>1948</v>
      </c>
      <c r="C1952" s="894"/>
      <c r="D1952" s="1007"/>
      <c r="E1952" s="788"/>
      <c r="F1952" s="794" t="s">
        <v>4593</v>
      </c>
      <c r="G1952" s="1078"/>
      <c r="H1952" s="690" t="s">
        <v>829</v>
      </c>
      <c r="I1952" s="664"/>
      <c r="J1952" s="665" t="s">
        <v>842</v>
      </c>
      <c r="K1952" s="753"/>
      <c r="L1952" s="712" t="s">
        <v>482</v>
      </c>
      <c r="M1952" s="683"/>
      <c r="O1952" s="640"/>
    </row>
    <row r="1953" spans="2:15" ht="13.5" x14ac:dyDescent="0.4">
      <c r="B1953" s="641">
        <f t="shared" si="30"/>
        <v>1949</v>
      </c>
      <c r="C1953" s="894"/>
      <c r="D1953" s="1007"/>
      <c r="E1953" s="788"/>
      <c r="F1953" s="972"/>
      <c r="G1953" s="1076"/>
      <c r="H1953" s="690" t="s">
        <v>831</v>
      </c>
      <c r="I1953" s="664"/>
      <c r="J1953" s="665" t="s">
        <v>4560</v>
      </c>
      <c r="K1953" s="682"/>
      <c r="L1953" s="712" t="s">
        <v>3351</v>
      </c>
      <c r="M1953" s="683"/>
      <c r="O1953" s="640"/>
    </row>
    <row r="1954" spans="2:15" ht="13.5" x14ac:dyDescent="0.4">
      <c r="B1954" s="641">
        <f t="shared" si="30"/>
        <v>1950</v>
      </c>
      <c r="C1954" s="894"/>
      <c r="D1954" s="1007"/>
      <c r="E1954" s="788"/>
      <c r="F1954" s="972"/>
      <c r="G1954" s="1076"/>
      <c r="H1954" s="690" t="s">
        <v>845</v>
      </c>
      <c r="I1954" s="664"/>
      <c r="J1954" s="665" t="s">
        <v>4591</v>
      </c>
      <c r="K1954" s="682"/>
      <c r="L1954" s="712" t="s">
        <v>4587</v>
      </c>
      <c r="M1954" s="683"/>
      <c r="O1954" s="640"/>
    </row>
    <row r="1955" spans="2:15" ht="13.5" x14ac:dyDescent="0.4">
      <c r="B1955" s="641">
        <f t="shared" si="30"/>
        <v>1951</v>
      </c>
      <c r="C1955" s="894"/>
      <c r="D1955" s="1007"/>
      <c r="E1955" s="788"/>
      <c r="F1955" s="972"/>
      <c r="G1955" s="1076"/>
      <c r="H1955" s="690" t="s">
        <v>846</v>
      </c>
      <c r="I1955" s="664"/>
      <c r="J1955" s="665" t="s">
        <v>4588</v>
      </c>
      <c r="K1955" s="682"/>
      <c r="L1955" s="712" t="s">
        <v>3137</v>
      </c>
      <c r="M1955" s="683"/>
      <c r="O1955" s="640"/>
    </row>
    <row r="1956" spans="2:15" ht="13.5" x14ac:dyDescent="0.4">
      <c r="B1956" s="641">
        <f t="shared" si="30"/>
        <v>1952</v>
      </c>
      <c r="C1956" s="894"/>
      <c r="D1956" s="1007"/>
      <c r="E1956" s="788"/>
      <c r="F1956" s="992"/>
      <c r="G1956" s="1077"/>
      <c r="H1956" s="690" t="s">
        <v>835</v>
      </c>
      <c r="I1956" s="664"/>
      <c r="J1956" s="665" t="s">
        <v>847</v>
      </c>
      <c r="K1956" s="682"/>
      <c r="L1956" s="712" t="s">
        <v>3216</v>
      </c>
      <c r="M1956" s="683"/>
      <c r="O1956" s="640"/>
    </row>
    <row r="1957" spans="2:15" ht="13.5" x14ac:dyDescent="0.4">
      <c r="B1957" s="641">
        <f t="shared" si="30"/>
        <v>1953</v>
      </c>
      <c r="C1957" s="894"/>
      <c r="D1957" s="1007"/>
      <c r="E1957" s="788"/>
      <c r="F1957" s="794" t="s">
        <v>4594</v>
      </c>
      <c r="G1957" s="1078"/>
      <c r="H1957" s="690" t="s">
        <v>829</v>
      </c>
      <c r="I1957" s="664"/>
      <c r="J1957" s="665" t="s">
        <v>842</v>
      </c>
      <c r="K1957" s="753"/>
      <c r="L1957" s="712" t="s">
        <v>482</v>
      </c>
      <c r="M1957" s="683"/>
      <c r="O1957" s="640"/>
    </row>
    <row r="1958" spans="2:15" ht="13.5" x14ac:dyDescent="0.4">
      <c r="B1958" s="641">
        <f t="shared" si="30"/>
        <v>1954</v>
      </c>
      <c r="C1958" s="894"/>
      <c r="D1958" s="1007"/>
      <c r="E1958" s="788"/>
      <c r="F1958" s="972"/>
      <c r="G1958" s="1076"/>
      <c r="H1958" s="690" t="s">
        <v>831</v>
      </c>
      <c r="I1958" s="664"/>
      <c r="J1958" s="665" t="s">
        <v>4549</v>
      </c>
      <c r="K1958" s="682"/>
      <c r="L1958" s="712" t="s">
        <v>3351</v>
      </c>
      <c r="M1958" s="683"/>
      <c r="O1958" s="640"/>
    </row>
    <row r="1959" spans="2:15" ht="13.5" x14ac:dyDescent="0.4">
      <c r="B1959" s="641">
        <f t="shared" si="30"/>
        <v>1955</v>
      </c>
      <c r="C1959" s="894"/>
      <c r="D1959" s="1007"/>
      <c r="E1959" s="788"/>
      <c r="F1959" s="972"/>
      <c r="G1959" s="1076"/>
      <c r="H1959" s="690" t="s">
        <v>845</v>
      </c>
      <c r="I1959" s="664"/>
      <c r="J1959" s="665" t="s">
        <v>4586</v>
      </c>
      <c r="K1959" s="682"/>
      <c r="L1959" s="712" t="s">
        <v>4582</v>
      </c>
      <c r="M1959" s="683"/>
      <c r="O1959" s="640"/>
    </row>
    <row r="1960" spans="2:15" ht="13.5" x14ac:dyDescent="0.4">
      <c r="B1960" s="641">
        <f t="shared" si="30"/>
        <v>1956</v>
      </c>
      <c r="C1960" s="894"/>
      <c r="D1960" s="1007"/>
      <c r="E1960" s="788"/>
      <c r="F1960" s="972"/>
      <c r="G1960" s="1076"/>
      <c r="H1960" s="690" t="s">
        <v>846</v>
      </c>
      <c r="I1960" s="664"/>
      <c r="J1960" s="665" t="s">
        <v>4583</v>
      </c>
      <c r="K1960" s="682"/>
      <c r="L1960" s="712" t="s">
        <v>4228</v>
      </c>
      <c r="M1960" s="683"/>
      <c r="O1960" s="640"/>
    </row>
    <row r="1961" spans="2:15" ht="13.5" x14ac:dyDescent="0.4">
      <c r="B1961" s="641">
        <f t="shared" si="30"/>
        <v>1957</v>
      </c>
      <c r="C1961" s="894"/>
      <c r="D1961" s="1007"/>
      <c r="E1961" s="788"/>
      <c r="F1961" s="992"/>
      <c r="G1961" s="1077"/>
      <c r="H1961" s="690" t="s">
        <v>835</v>
      </c>
      <c r="I1961" s="664"/>
      <c r="J1961" s="665" t="s">
        <v>847</v>
      </c>
      <c r="K1961" s="682"/>
      <c r="L1961" s="712" t="s">
        <v>3841</v>
      </c>
      <c r="M1961" s="683"/>
      <c r="O1961" s="640"/>
    </row>
    <row r="1962" spans="2:15" ht="13.5" x14ac:dyDescent="0.4">
      <c r="B1962" s="641">
        <f t="shared" si="30"/>
        <v>1958</v>
      </c>
      <c r="C1962" s="894"/>
      <c r="D1962" s="1007"/>
      <c r="E1962" s="788"/>
      <c r="F1962" s="794" t="s">
        <v>4595</v>
      </c>
      <c r="G1962" s="1078"/>
      <c r="H1962" s="690" t="s">
        <v>829</v>
      </c>
      <c r="I1962" s="664"/>
      <c r="J1962" s="665" t="s">
        <v>842</v>
      </c>
      <c r="K1962" s="753"/>
      <c r="L1962" s="712" t="s">
        <v>482</v>
      </c>
      <c r="M1962" s="683"/>
      <c r="O1962" s="640"/>
    </row>
    <row r="1963" spans="2:15" ht="13.5" x14ac:dyDescent="0.4">
      <c r="B1963" s="641">
        <f t="shared" si="30"/>
        <v>1959</v>
      </c>
      <c r="C1963" s="894"/>
      <c r="D1963" s="1007"/>
      <c r="E1963" s="788"/>
      <c r="F1963" s="972" t="s">
        <v>4596</v>
      </c>
      <c r="G1963" s="1076"/>
      <c r="H1963" s="690" t="s">
        <v>831</v>
      </c>
      <c r="I1963" s="664"/>
      <c r="J1963" s="665" t="s">
        <v>4546</v>
      </c>
      <c r="K1963" s="682"/>
      <c r="L1963" s="712" t="s">
        <v>3137</v>
      </c>
      <c r="M1963" s="683"/>
      <c r="O1963" s="640"/>
    </row>
    <row r="1964" spans="2:15" ht="13.5" x14ac:dyDescent="0.4">
      <c r="B1964" s="641">
        <f t="shared" si="30"/>
        <v>1960</v>
      </c>
      <c r="C1964" s="894"/>
      <c r="D1964" s="1007"/>
      <c r="E1964" s="788"/>
      <c r="F1964" s="972"/>
      <c r="G1964" s="1076"/>
      <c r="H1964" s="690" t="s">
        <v>845</v>
      </c>
      <c r="I1964" s="664"/>
      <c r="J1964" s="665" t="s">
        <v>4597</v>
      </c>
      <c r="K1964" s="682"/>
      <c r="L1964" s="712" t="s">
        <v>4592</v>
      </c>
      <c r="M1964" s="683"/>
      <c r="O1964" s="640"/>
    </row>
    <row r="1965" spans="2:15" ht="13.5" x14ac:dyDescent="0.4">
      <c r="B1965" s="641">
        <f t="shared" si="30"/>
        <v>1961</v>
      </c>
      <c r="C1965" s="894"/>
      <c r="D1965" s="1007"/>
      <c r="E1965" s="788"/>
      <c r="F1965" s="972"/>
      <c r="G1965" s="1076"/>
      <c r="H1965" s="690" t="s">
        <v>846</v>
      </c>
      <c r="I1965" s="664"/>
      <c r="J1965" s="665" t="s">
        <v>4588</v>
      </c>
      <c r="K1965" s="682"/>
      <c r="L1965" s="712" t="s">
        <v>3351</v>
      </c>
      <c r="M1965" s="683"/>
      <c r="O1965" s="640"/>
    </row>
    <row r="1966" spans="2:15" ht="13.5" x14ac:dyDescent="0.4">
      <c r="B1966" s="641">
        <f t="shared" si="30"/>
        <v>1962</v>
      </c>
      <c r="C1966" s="894"/>
      <c r="D1966" s="1007"/>
      <c r="E1966" s="788"/>
      <c r="F1966" s="992"/>
      <c r="G1966" s="1077"/>
      <c r="H1966" s="690" t="s">
        <v>835</v>
      </c>
      <c r="I1966" s="664"/>
      <c r="J1966" s="665" t="s">
        <v>847</v>
      </c>
      <c r="K1966" s="682"/>
      <c r="L1966" s="712" t="s">
        <v>3137</v>
      </c>
      <c r="M1966" s="717" t="s">
        <v>848</v>
      </c>
      <c r="O1966" s="640"/>
    </row>
    <row r="1967" spans="2:15" ht="13.15" customHeight="1" x14ac:dyDescent="0.4">
      <c r="B1967" s="641">
        <f t="shared" si="30"/>
        <v>1963</v>
      </c>
      <c r="C1967" s="894"/>
      <c r="D1967" s="1007"/>
      <c r="E1967" s="788"/>
      <c r="F1967" s="794" t="s">
        <v>4595</v>
      </c>
      <c r="G1967" s="1078"/>
      <c r="H1967" s="690" t="s">
        <v>829</v>
      </c>
      <c r="I1967" s="664"/>
      <c r="J1967" s="665" t="s">
        <v>842</v>
      </c>
      <c r="K1967" s="753"/>
      <c r="L1967" s="712" t="s">
        <v>482</v>
      </c>
      <c r="M1967" s="683"/>
      <c r="O1967" s="640"/>
    </row>
    <row r="1968" spans="2:15" ht="13.5" x14ac:dyDescent="0.4">
      <c r="B1968" s="641">
        <f t="shared" si="30"/>
        <v>1964</v>
      </c>
      <c r="C1968" s="894"/>
      <c r="D1968" s="1007"/>
      <c r="E1968" s="788"/>
      <c r="F1968" s="972" t="s">
        <v>849</v>
      </c>
      <c r="G1968" s="1076"/>
      <c r="H1968" s="690" t="s">
        <v>831</v>
      </c>
      <c r="I1968" s="664"/>
      <c r="J1968" s="665" t="s">
        <v>4546</v>
      </c>
      <c r="K1968" s="682"/>
      <c r="L1968" s="712" t="s">
        <v>3137</v>
      </c>
      <c r="M1968" s="683"/>
      <c r="O1968" s="640"/>
    </row>
    <row r="1969" spans="2:15" ht="13.5" x14ac:dyDescent="0.4">
      <c r="B1969" s="641">
        <f t="shared" si="30"/>
        <v>1965</v>
      </c>
      <c r="C1969" s="894"/>
      <c r="D1969" s="1007"/>
      <c r="E1969" s="788"/>
      <c r="F1969" s="972"/>
      <c r="G1969" s="1076"/>
      <c r="H1969" s="690" t="s">
        <v>845</v>
      </c>
      <c r="I1969" s="664"/>
      <c r="J1969" s="665" t="s">
        <v>4591</v>
      </c>
      <c r="K1969" s="682"/>
      <c r="L1969" s="712" t="s">
        <v>4587</v>
      </c>
      <c r="M1969" s="683"/>
      <c r="O1969" s="640"/>
    </row>
    <row r="1970" spans="2:15" ht="13.5" x14ac:dyDescent="0.4">
      <c r="B1970" s="641">
        <f t="shared" si="30"/>
        <v>1966</v>
      </c>
      <c r="C1970" s="894"/>
      <c r="D1970" s="1007"/>
      <c r="E1970" s="788"/>
      <c r="F1970" s="972"/>
      <c r="G1970" s="1076"/>
      <c r="H1970" s="690" t="s">
        <v>846</v>
      </c>
      <c r="I1970" s="664"/>
      <c r="J1970" s="665" t="s">
        <v>560</v>
      </c>
      <c r="K1970" s="682"/>
      <c r="L1970" s="712" t="s">
        <v>4228</v>
      </c>
      <c r="M1970" s="683"/>
      <c r="O1970" s="640"/>
    </row>
    <row r="1971" spans="2:15" ht="13.5" x14ac:dyDescent="0.4">
      <c r="B1971" s="641">
        <f t="shared" si="30"/>
        <v>1967</v>
      </c>
      <c r="C1971" s="894"/>
      <c r="D1971" s="1007"/>
      <c r="E1971" s="788"/>
      <c r="F1971" s="992"/>
      <c r="G1971" s="1077"/>
      <c r="H1971" s="690" t="s">
        <v>835</v>
      </c>
      <c r="I1971" s="664"/>
      <c r="J1971" s="665" t="s">
        <v>847</v>
      </c>
      <c r="K1971" s="682"/>
      <c r="L1971" s="712" t="s">
        <v>3065</v>
      </c>
      <c r="M1971" s="717" t="s">
        <v>848</v>
      </c>
      <c r="O1971" s="640"/>
    </row>
    <row r="1972" spans="2:15" ht="13.15" customHeight="1" x14ac:dyDescent="0.4">
      <c r="B1972" s="641">
        <f t="shared" si="30"/>
        <v>1968</v>
      </c>
      <c r="C1972" s="894"/>
      <c r="D1972" s="1007"/>
      <c r="E1972" s="788"/>
      <c r="F1972" s="794" t="s">
        <v>4598</v>
      </c>
      <c r="G1972" s="1078"/>
      <c r="H1972" s="690" t="s">
        <v>850</v>
      </c>
      <c r="I1972" s="664"/>
      <c r="J1972" s="665" t="s">
        <v>2753</v>
      </c>
      <c r="K1972" s="753"/>
      <c r="L1972" s="712" t="s">
        <v>4550</v>
      </c>
      <c r="M1972" s="683"/>
      <c r="O1972" s="640"/>
    </row>
    <row r="1973" spans="2:15" ht="13.15" customHeight="1" x14ac:dyDescent="0.4">
      <c r="B1973" s="641">
        <f t="shared" si="30"/>
        <v>1969</v>
      </c>
      <c r="C1973" s="894"/>
      <c r="D1973" s="1007"/>
      <c r="E1973" s="788"/>
      <c r="F1973" s="972"/>
      <c r="G1973" s="1076"/>
      <c r="H1973" s="690" t="s">
        <v>829</v>
      </c>
      <c r="I1973" s="664"/>
      <c r="J1973" s="665" t="s">
        <v>842</v>
      </c>
      <c r="K1973" s="753"/>
      <c r="L1973" s="712" t="s">
        <v>482</v>
      </c>
      <c r="M1973" s="683"/>
      <c r="O1973" s="640"/>
    </row>
    <row r="1974" spans="2:15" ht="13.5" x14ac:dyDescent="0.4">
      <c r="B1974" s="641">
        <f t="shared" si="30"/>
        <v>1970</v>
      </c>
      <c r="C1974" s="894"/>
      <c r="D1974" s="1007"/>
      <c r="E1974" s="788"/>
      <c r="F1974" s="972"/>
      <c r="G1974" s="1076"/>
      <c r="H1974" s="690" t="s">
        <v>831</v>
      </c>
      <c r="I1974" s="664"/>
      <c r="J1974" s="665" t="s">
        <v>4549</v>
      </c>
      <c r="K1974" s="682"/>
      <c r="L1974" s="712" t="s">
        <v>3351</v>
      </c>
      <c r="M1974" s="683"/>
      <c r="O1974" s="640"/>
    </row>
    <row r="1975" spans="2:15" ht="13.5" x14ac:dyDescent="0.4">
      <c r="B1975" s="641">
        <f t="shared" si="30"/>
        <v>1971</v>
      </c>
      <c r="C1975" s="894"/>
      <c r="D1975" s="1007"/>
      <c r="E1975" s="788"/>
      <c r="F1975" s="972"/>
      <c r="G1975" s="1076"/>
      <c r="H1975" s="690" t="s">
        <v>845</v>
      </c>
      <c r="I1975" s="664"/>
      <c r="J1975" s="665" t="s">
        <v>4591</v>
      </c>
      <c r="K1975" s="682"/>
      <c r="L1975" s="712" t="s">
        <v>4582</v>
      </c>
      <c r="M1975" s="683"/>
      <c r="O1975" s="640"/>
    </row>
    <row r="1976" spans="2:15" ht="13.5" x14ac:dyDescent="0.4">
      <c r="B1976" s="641">
        <f t="shared" si="30"/>
        <v>1972</v>
      </c>
      <c r="C1976" s="894"/>
      <c r="D1976" s="1007"/>
      <c r="E1976" s="788"/>
      <c r="F1976" s="972"/>
      <c r="G1976" s="1076"/>
      <c r="H1976" s="690" t="s">
        <v>846</v>
      </c>
      <c r="I1976" s="664"/>
      <c r="J1976" s="665" t="s">
        <v>4561</v>
      </c>
      <c r="K1976" s="682"/>
      <c r="L1976" s="712" t="s">
        <v>3351</v>
      </c>
      <c r="M1976" s="683"/>
      <c r="O1976" s="640"/>
    </row>
    <row r="1977" spans="2:15" ht="13.5" x14ac:dyDescent="0.4">
      <c r="B1977" s="641">
        <f t="shared" si="30"/>
        <v>1973</v>
      </c>
      <c r="C1977" s="894"/>
      <c r="D1977" s="1007"/>
      <c r="E1977" s="788"/>
      <c r="F1977" s="694"/>
      <c r="G1977" s="1081"/>
      <c r="H1977" s="690" t="s">
        <v>835</v>
      </c>
      <c r="I1977" s="664"/>
      <c r="J1977" s="665" t="s">
        <v>847</v>
      </c>
      <c r="K1977" s="682"/>
      <c r="L1977" s="712" t="s">
        <v>4228</v>
      </c>
      <c r="M1977" s="683"/>
      <c r="O1977" s="640"/>
    </row>
    <row r="1978" spans="2:15" s="624" customFormat="1" ht="13.5" x14ac:dyDescent="0.4">
      <c r="B1978" s="641">
        <f t="shared" si="30"/>
        <v>1974</v>
      </c>
      <c r="C1978" s="795" t="s">
        <v>851</v>
      </c>
      <c r="D1978" s="802"/>
      <c r="E1978" s="1934"/>
      <c r="F1978" s="1934"/>
      <c r="G1978" s="1934"/>
      <c r="H1978" s="1934"/>
      <c r="I1978" s="1934"/>
      <c r="J1978" s="725" t="s">
        <v>3216</v>
      </c>
      <c r="K1978" s="705" t="s">
        <v>417</v>
      </c>
      <c r="L1978" s="699" t="s">
        <v>3216</v>
      </c>
      <c r="M1978" s="695"/>
      <c r="O1978" s="1932"/>
    </row>
    <row r="1979" spans="2:15" s="624" customFormat="1" ht="13.5" x14ac:dyDescent="0.4">
      <c r="B1979" s="641">
        <f t="shared" si="30"/>
        <v>1975</v>
      </c>
      <c r="C1979" s="874"/>
      <c r="D1979" s="677" t="s">
        <v>2512</v>
      </c>
      <c r="E1979" s="678"/>
      <c r="F1979" s="650"/>
      <c r="G1979" s="650"/>
      <c r="H1979" s="2039"/>
      <c r="I1979" s="2039"/>
      <c r="J1979" s="725" t="s">
        <v>3216</v>
      </c>
      <c r="K1979" s="705" t="s">
        <v>417</v>
      </c>
      <c r="L1979" s="706" t="s">
        <v>3137</v>
      </c>
      <c r="M1979" s="730"/>
      <c r="O1979" s="1932"/>
    </row>
    <row r="1980" spans="2:15" ht="13.5" x14ac:dyDescent="0.4">
      <c r="B1980" s="641">
        <f t="shared" si="30"/>
        <v>1976</v>
      </c>
      <c r="C1980" s="771"/>
      <c r="D1980" s="1931"/>
      <c r="E1980" s="661"/>
      <c r="F1980" s="655" t="s">
        <v>437</v>
      </c>
      <c r="G1980" s="774"/>
      <c r="H1980" s="655"/>
      <c r="I1980" s="783"/>
      <c r="J1980" s="656" t="s">
        <v>3304</v>
      </c>
      <c r="K1980" s="657"/>
      <c r="L1980" s="658" t="s">
        <v>3216</v>
      </c>
      <c r="M1980" s="659"/>
      <c r="O1980" s="640"/>
    </row>
    <row r="1981" spans="2:15" ht="13.5" x14ac:dyDescent="0.4">
      <c r="B1981" s="641">
        <f t="shared" si="30"/>
        <v>1977</v>
      </c>
      <c r="C1981" s="771"/>
      <c r="D1981" s="670"/>
      <c r="E1981" s="671"/>
      <c r="F1981" s="672" t="s">
        <v>3221</v>
      </c>
      <c r="G1981" s="1165"/>
      <c r="H1981" s="674"/>
      <c r="I1981" s="827"/>
      <c r="J1981" s="665" t="s">
        <v>4599</v>
      </c>
      <c r="K1981" s="755"/>
      <c r="L1981" s="685" t="s">
        <v>417</v>
      </c>
      <c r="M1981" s="686"/>
      <c r="O1981" s="640"/>
    </row>
    <row r="1982" spans="2:15" s="624" customFormat="1" ht="13.5" x14ac:dyDescent="0.4">
      <c r="B1982" s="641">
        <f t="shared" si="30"/>
        <v>1978</v>
      </c>
      <c r="C1982" s="874"/>
      <c r="D1982" s="677" t="s">
        <v>4600</v>
      </c>
      <c r="E1982" s="678"/>
      <c r="F1982" s="650"/>
      <c r="G1982" s="650"/>
      <c r="H1982" s="650"/>
      <c r="I1982" s="2039"/>
      <c r="J1982" s="725" t="s">
        <v>3065</v>
      </c>
      <c r="K1982" s="705" t="s">
        <v>417</v>
      </c>
      <c r="L1982" s="706" t="s">
        <v>4550</v>
      </c>
      <c r="M1982" s="730"/>
      <c r="O1982" s="1932"/>
    </row>
    <row r="1983" spans="2:15" ht="13.5" x14ac:dyDescent="0.4">
      <c r="B1983" s="641">
        <f t="shared" si="30"/>
        <v>1979</v>
      </c>
      <c r="C1983" s="771"/>
      <c r="D1983" s="1931"/>
      <c r="E1983" s="661"/>
      <c r="F1983" s="655" t="s">
        <v>437</v>
      </c>
      <c r="G1983" s="774"/>
      <c r="H1983" s="655"/>
      <c r="I1983" s="783"/>
      <c r="J1983" s="656" t="s">
        <v>4541</v>
      </c>
      <c r="K1983" s="657"/>
      <c r="L1983" s="658" t="s">
        <v>3065</v>
      </c>
      <c r="M1983" s="659"/>
      <c r="O1983" s="640"/>
    </row>
    <row r="1984" spans="2:15" ht="13.5" x14ac:dyDescent="0.4">
      <c r="B1984" s="641">
        <f t="shared" si="30"/>
        <v>1980</v>
      </c>
      <c r="C1984" s="771"/>
      <c r="D1984" s="670"/>
      <c r="E1984" s="671"/>
      <c r="F1984" s="672" t="s">
        <v>3046</v>
      </c>
      <c r="G1984" s="1165"/>
      <c r="H1984" s="674"/>
      <c r="I1984" s="827"/>
      <c r="J1984" s="665" t="s">
        <v>2843</v>
      </c>
      <c r="K1984" s="755"/>
      <c r="L1984" s="685" t="s">
        <v>417</v>
      </c>
      <c r="M1984" s="686"/>
      <c r="O1984" s="640"/>
    </row>
    <row r="1985" spans="2:15" s="624" customFormat="1" ht="13.5" x14ac:dyDescent="0.4">
      <c r="B1985" s="641">
        <f t="shared" si="30"/>
        <v>1981</v>
      </c>
      <c r="C1985" s="874"/>
      <c r="D1985" s="677" t="s">
        <v>4601</v>
      </c>
      <c r="E1985" s="678"/>
      <c r="F1985" s="1002"/>
      <c r="G1985" s="1934"/>
      <c r="H1985" s="1934"/>
      <c r="I1985" s="2039"/>
      <c r="J1985" s="725" t="s">
        <v>3065</v>
      </c>
      <c r="K1985" s="705" t="s">
        <v>417</v>
      </c>
      <c r="L1985" s="706" t="s">
        <v>3065</v>
      </c>
      <c r="M1985" s="730"/>
      <c r="O1985" s="1932"/>
    </row>
    <row r="1986" spans="2:15" ht="13.5" x14ac:dyDescent="0.4">
      <c r="B1986" s="641">
        <f t="shared" si="30"/>
        <v>1982</v>
      </c>
      <c r="C1986" s="771"/>
      <c r="D1986" s="1931"/>
      <c r="E1986" s="661"/>
      <c r="F1986" s="655" t="s">
        <v>437</v>
      </c>
      <c r="G1986" s="774"/>
      <c r="H1986" s="655"/>
      <c r="I1986" s="783"/>
      <c r="J1986" s="656" t="s">
        <v>2753</v>
      </c>
      <c r="K1986" s="657"/>
      <c r="L1986" s="658" t="s">
        <v>3065</v>
      </c>
      <c r="M1986" s="659"/>
      <c r="O1986" s="640"/>
    </row>
    <row r="1987" spans="2:15" ht="13.5" x14ac:dyDescent="0.4">
      <c r="B1987" s="641">
        <f t="shared" si="30"/>
        <v>1983</v>
      </c>
      <c r="C1987" s="771"/>
      <c r="D1987" s="670"/>
      <c r="E1987" s="671"/>
      <c r="F1987" s="691" t="s">
        <v>3046</v>
      </c>
      <c r="G1987" s="778"/>
      <c r="H1987" s="691"/>
      <c r="I1987" s="827"/>
      <c r="J1987" s="665" t="s">
        <v>2843</v>
      </c>
      <c r="K1987" s="755"/>
      <c r="L1987" s="685" t="s">
        <v>417</v>
      </c>
      <c r="M1987" s="686"/>
      <c r="O1987" s="640"/>
    </row>
    <row r="1988" spans="2:15" s="624" customFormat="1" ht="13.5" x14ac:dyDescent="0.4">
      <c r="B1988" s="641">
        <f t="shared" si="30"/>
        <v>1984</v>
      </c>
      <c r="C1988" s="874"/>
      <c r="D1988" s="677" t="s">
        <v>4602</v>
      </c>
      <c r="E1988" s="678"/>
      <c r="F1988" s="1002"/>
      <c r="G1988" s="1934"/>
      <c r="H1988" s="1934"/>
      <c r="I1988" s="2039"/>
      <c r="J1988" s="725" t="s">
        <v>3065</v>
      </c>
      <c r="K1988" s="705" t="s">
        <v>417</v>
      </c>
      <c r="L1988" s="706" t="s">
        <v>4550</v>
      </c>
      <c r="M1988" s="730"/>
      <c r="O1988" s="1932"/>
    </row>
    <row r="1989" spans="2:15" ht="13.5" x14ac:dyDescent="0.4">
      <c r="B1989" s="641">
        <f t="shared" si="30"/>
        <v>1985</v>
      </c>
      <c r="C1989" s="771"/>
      <c r="D1989" s="1931"/>
      <c r="E1989" s="661"/>
      <c r="F1989" s="655" t="s">
        <v>437</v>
      </c>
      <c r="G1989" s="774"/>
      <c r="H1989" s="655"/>
      <c r="I1989" s="783"/>
      <c r="J1989" s="656" t="s">
        <v>2753</v>
      </c>
      <c r="K1989" s="657"/>
      <c r="L1989" s="658" t="s">
        <v>3065</v>
      </c>
      <c r="M1989" s="659"/>
      <c r="O1989" s="640"/>
    </row>
    <row r="1990" spans="2:15" ht="13.5" x14ac:dyDescent="0.4">
      <c r="B1990" s="641">
        <f t="shared" si="30"/>
        <v>1986</v>
      </c>
      <c r="C1990" s="771"/>
      <c r="D1990" s="670"/>
      <c r="E1990" s="671"/>
      <c r="F1990" s="691" t="s">
        <v>3046</v>
      </c>
      <c r="G1990" s="778"/>
      <c r="H1990" s="691"/>
      <c r="I1990" s="827"/>
      <c r="J1990" s="665" t="s">
        <v>2843</v>
      </c>
      <c r="K1990" s="755"/>
      <c r="L1990" s="685" t="s">
        <v>417</v>
      </c>
      <c r="M1990" s="686"/>
      <c r="O1990" s="640"/>
    </row>
    <row r="1991" spans="2:15" s="624" customFormat="1" ht="13.5" x14ac:dyDescent="0.4">
      <c r="B1991" s="641">
        <f t="shared" ref="B1991:B2054" si="31">B1990+1</f>
        <v>1987</v>
      </c>
      <c r="C1991" s="874"/>
      <c r="D1991" s="677" t="s">
        <v>4603</v>
      </c>
      <c r="E1991" s="678"/>
      <c r="F1991" s="1002"/>
      <c r="G1991" s="1934"/>
      <c r="H1991" s="1934"/>
      <c r="I1991" s="2039"/>
      <c r="J1991" s="725" t="s">
        <v>3065</v>
      </c>
      <c r="K1991" s="705" t="s">
        <v>417</v>
      </c>
      <c r="L1991" s="706" t="s">
        <v>3065</v>
      </c>
      <c r="M1991" s="730"/>
      <c r="O1991" s="1932"/>
    </row>
    <row r="1992" spans="2:15" ht="13.5" x14ac:dyDescent="0.4">
      <c r="B1992" s="641">
        <f t="shared" si="31"/>
        <v>1988</v>
      </c>
      <c r="C1992" s="771"/>
      <c r="D1992" s="1931"/>
      <c r="E1992" s="661"/>
      <c r="F1992" s="655" t="s">
        <v>437</v>
      </c>
      <c r="G1992" s="774"/>
      <c r="H1992" s="655"/>
      <c r="I1992" s="783"/>
      <c r="J1992" s="656" t="s">
        <v>2753</v>
      </c>
      <c r="K1992" s="657"/>
      <c r="L1992" s="658" t="s">
        <v>3065</v>
      </c>
      <c r="M1992" s="659"/>
      <c r="O1992" s="640"/>
    </row>
    <row r="1993" spans="2:15" ht="13.5" x14ac:dyDescent="0.4">
      <c r="B1993" s="641">
        <f t="shared" si="31"/>
        <v>1989</v>
      </c>
      <c r="C1993" s="771"/>
      <c r="D1993" s="670"/>
      <c r="E1993" s="671"/>
      <c r="F1993" s="691" t="s">
        <v>3046</v>
      </c>
      <c r="G1993" s="778"/>
      <c r="H1993" s="691"/>
      <c r="I1993" s="827"/>
      <c r="J1993" s="665" t="s">
        <v>4599</v>
      </c>
      <c r="K1993" s="755"/>
      <c r="L1993" s="685" t="s">
        <v>417</v>
      </c>
      <c r="M1993" s="686"/>
      <c r="O1993" s="640"/>
    </row>
    <row r="1994" spans="2:15" s="624" customFormat="1" ht="13.5" x14ac:dyDescent="0.4">
      <c r="B1994" s="641">
        <f t="shared" si="31"/>
        <v>1990</v>
      </c>
      <c r="C1994" s="795" t="s">
        <v>4604</v>
      </c>
      <c r="D1994" s="802"/>
      <c r="E1994" s="1934"/>
      <c r="F1994" s="1934"/>
      <c r="G1994" s="1934"/>
      <c r="H1994" s="1934"/>
      <c r="I1994" s="1934"/>
      <c r="J1994" s="725" t="s">
        <v>3065</v>
      </c>
      <c r="K1994" s="705" t="s">
        <v>417</v>
      </c>
      <c r="L1994" s="699" t="s">
        <v>3065</v>
      </c>
      <c r="M1994" s="695"/>
      <c r="O1994" s="1932"/>
    </row>
    <row r="1995" spans="2:15" s="624" customFormat="1" ht="13.5" x14ac:dyDescent="0.4">
      <c r="B1995" s="641">
        <f t="shared" si="31"/>
        <v>1991</v>
      </c>
      <c r="C1995" s="874"/>
      <c r="D1995" s="893" t="s">
        <v>852</v>
      </c>
      <c r="E1995" s="678"/>
      <c r="F1995" s="2039"/>
      <c r="G1995" s="2039"/>
      <c r="H1995" s="2039"/>
      <c r="I1995" s="2039"/>
      <c r="J1995" s="704" t="s">
        <v>3065</v>
      </c>
      <c r="K1995" s="705" t="s">
        <v>417</v>
      </c>
      <c r="L1995" s="706" t="s">
        <v>3065</v>
      </c>
      <c r="M1995" s="730"/>
      <c r="O1995" s="1932"/>
    </row>
    <row r="1996" spans="2:15" ht="13.5" x14ac:dyDescent="0.4">
      <c r="B1996" s="641">
        <f t="shared" si="31"/>
        <v>1992</v>
      </c>
      <c r="C1996" s="782"/>
      <c r="D1996" s="660"/>
      <c r="E1996" s="661"/>
      <c r="F1996" s="679" t="s">
        <v>437</v>
      </c>
      <c r="G1996" s="655"/>
      <c r="H1996" s="655"/>
      <c r="I1996" s="783"/>
      <c r="J1996" s="656" t="s">
        <v>2753</v>
      </c>
      <c r="K1996" s="657"/>
      <c r="L1996" s="658" t="s">
        <v>3065</v>
      </c>
      <c r="M1996" s="659"/>
      <c r="O1996" s="640"/>
    </row>
    <row r="1997" spans="2:15" ht="13.5" x14ac:dyDescent="0.4">
      <c r="B1997" s="641">
        <f t="shared" si="31"/>
        <v>1993</v>
      </c>
      <c r="C1997" s="782"/>
      <c r="D1997" s="660"/>
      <c r="E1997" s="661"/>
      <c r="F1997" s="687" t="s">
        <v>3046</v>
      </c>
      <c r="G1997" s="664"/>
      <c r="H1997" s="664"/>
      <c r="I1997" s="2038"/>
      <c r="J1997" s="665" t="s">
        <v>481</v>
      </c>
      <c r="K1997" s="682"/>
      <c r="L1997" s="712" t="s">
        <v>482</v>
      </c>
      <c r="M1997" s="683"/>
      <c r="O1997" s="640"/>
    </row>
    <row r="1998" spans="2:15" ht="13.5" x14ac:dyDescent="0.4">
      <c r="B1998" s="641">
        <f t="shared" si="31"/>
        <v>1994</v>
      </c>
      <c r="C1998" s="782"/>
      <c r="D1998" s="660"/>
      <c r="E1998" s="661"/>
      <c r="F1998" s="687" t="s">
        <v>853</v>
      </c>
      <c r="G1998" s="664"/>
      <c r="H1998" s="664"/>
      <c r="I1998" s="2038"/>
      <c r="J1998" s="665" t="s">
        <v>4605</v>
      </c>
      <c r="K1998" s="682"/>
      <c r="L1998" s="712" t="s">
        <v>3065</v>
      </c>
      <c r="M1998" s="683"/>
      <c r="O1998" s="640"/>
    </row>
    <row r="1999" spans="2:15" s="624" customFormat="1" ht="13.5" x14ac:dyDescent="0.4">
      <c r="B1999" s="641">
        <f t="shared" si="31"/>
        <v>1995</v>
      </c>
      <c r="C1999" s="874"/>
      <c r="D1999" s="893" t="s">
        <v>854</v>
      </c>
      <c r="E1999" s="678"/>
      <c r="F1999" s="2039"/>
      <c r="G1999" s="2039"/>
      <c r="H1999" s="2039"/>
      <c r="I1999" s="2039"/>
      <c r="J1999" s="704" t="s">
        <v>3351</v>
      </c>
      <c r="K1999" s="705" t="s">
        <v>417</v>
      </c>
      <c r="L1999" s="706" t="s">
        <v>3351</v>
      </c>
      <c r="M1999" s="730"/>
      <c r="O1999" s="1932"/>
    </row>
    <row r="2000" spans="2:15" ht="13.5" x14ac:dyDescent="0.4">
      <c r="B2000" s="641">
        <f t="shared" si="31"/>
        <v>1996</v>
      </c>
      <c r="C2000" s="782"/>
      <c r="D2000" s="660"/>
      <c r="E2000" s="661"/>
      <c r="F2000" s="679" t="s">
        <v>437</v>
      </c>
      <c r="G2000" s="655"/>
      <c r="H2000" s="655"/>
      <c r="I2000" s="783"/>
      <c r="J2000" s="656" t="s">
        <v>4606</v>
      </c>
      <c r="K2000" s="657"/>
      <c r="L2000" s="658" t="s">
        <v>3351</v>
      </c>
      <c r="M2000" s="659"/>
      <c r="O2000" s="640"/>
    </row>
    <row r="2001" spans="2:15" ht="13.5" x14ac:dyDescent="0.4">
      <c r="B2001" s="641">
        <f t="shared" si="31"/>
        <v>1997</v>
      </c>
      <c r="C2001" s="782"/>
      <c r="D2001" s="660"/>
      <c r="E2001" s="661"/>
      <c r="F2001" s="687" t="s">
        <v>459</v>
      </c>
      <c r="G2001" s="664"/>
      <c r="H2001" s="664"/>
      <c r="I2001" s="2038"/>
      <c r="J2001" s="665" t="s">
        <v>481</v>
      </c>
      <c r="K2001" s="682"/>
      <c r="L2001" s="685" t="s">
        <v>482</v>
      </c>
      <c r="M2001" s="686"/>
      <c r="O2001" s="640"/>
    </row>
    <row r="2002" spans="2:15" s="624" customFormat="1" ht="13.5" x14ac:dyDescent="0.4">
      <c r="B2002" s="641">
        <f t="shared" si="31"/>
        <v>1998</v>
      </c>
      <c r="C2002" s="857"/>
      <c r="D2002" s="1002" t="s">
        <v>4607</v>
      </c>
      <c r="E2002" s="1934"/>
      <c r="F2002" s="1934"/>
      <c r="G2002" s="1934"/>
      <c r="H2002" s="1934"/>
      <c r="I2002" s="2222"/>
      <c r="J2002" s="725" t="s">
        <v>3351</v>
      </c>
      <c r="K2002" s="726" t="s">
        <v>417</v>
      </c>
      <c r="L2002" s="646" t="s">
        <v>3065</v>
      </c>
      <c r="M2002" s="647"/>
      <c r="O2002" s="1932"/>
    </row>
    <row r="2003" spans="2:15" s="624" customFormat="1" ht="13.5" x14ac:dyDescent="0.4">
      <c r="B2003" s="641">
        <f t="shared" si="31"/>
        <v>1999</v>
      </c>
      <c r="C2003" s="795" t="s">
        <v>4608</v>
      </c>
      <c r="D2003" s="802"/>
      <c r="E2003" s="1934"/>
      <c r="F2003" s="1934"/>
      <c r="G2003" s="1934"/>
      <c r="H2003" s="1934"/>
      <c r="I2003" s="1934"/>
      <c r="J2003" s="725" t="s">
        <v>3065</v>
      </c>
      <c r="K2003" s="705" t="s">
        <v>417</v>
      </c>
      <c r="L2003" s="699" t="s">
        <v>3065</v>
      </c>
      <c r="M2003" s="695"/>
      <c r="O2003" s="1932"/>
    </row>
    <row r="2004" spans="2:15" s="624" customFormat="1" ht="13.5" x14ac:dyDescent="0.4">
      <c r="B2004" s="641">
        <f t="shared" si="31"/>
        <v>2000</v>
      </c>
      <c r="C2004" s="874"/>
      <c r="D2004" s="893" t="s">
        <v>4609</v>
      </c>
      <c r="E2004" s="678"/>
      <c r="F2004" s="2039"/>
      <c r="G2004" s="2039"/>
      <c r="H2004" s="2039"/>
      <c r="I2004" s="2039"/>
      <c r="J2004" s="704" t="s">
        <v>3065</v>
      </c>
      <c r="K2004" s="705" t="s">
        <v>417</v>
      </c>
      <c r="L2004" s="706" t="s">
        <v>3065</v>
      </c>
      <c r="M2004" s="730"/>
      <c r="O2004" s="1932"/>
    </row>
    <row r="2005" spans="2:15" ht="13.5" x14ac:dyDescent="0.4">
      <c r="B2005" s="641">
        <f t="shared" si="31"/>
        <v>2001</v>
      </c>
      <c r="C2005" s="782"/>
      <c r="D2005" s="660"/>
      <c r="E2005" s="661"/>
      <c r="F2005" s="679" t="s">
        <v>437</v>
      </c>
      <c r="G2005" s="655"/>
      <c r="H2005" s="655"/>
      <c r="I2005" s="783"/>
      <c r="J2005" s="656" t="s">
        <v>2753</v>
      </c>
      <c r="K2005" s="657"/>
      <c r="L2005" s="658" t="s">
        <v>3065</v>
      </c>
      <c r="M2005" s="659"/>
      <c r="O2005" s="640"/>
    </row>
    <row r="2006" spans="2:15" ht="13.5" x14ac:dyDescent="0.4">
      <c r="B2006" s="641">
        <f t="shared" si="31"/>
        <v>2002</v>
      </c>
      <c r="C2006" s="782"/>
      <c r="D2006" s="660"/>
      <c r="E2006" s="661"/>
      <c r="F2006" s="687" t="s">
        <v>4610</v>
      </c>
      <c r="G2006" s="664"/>
      <c r="H2006" s="664"/>
      <c r="I2006" s="2038"/>
      <c r="J2006" s="665" t="s">
        <v>481</v>
      </c>
      <c r="K2006" s="682"/>
      <c r="L2006" s="712" t="s">
        <v>482</v>
      </c>
      <c r="M2006" s="683"/>
      <c r="O2006" s="640"/>
    </row>
    <row r="2007" spans="2:15" s="624" customFormat="1" ht="13.5" x14ac:dyDescent="0.4">
      <c r="B2007" s="641">
        <f t="shared" si="31"/>
        <v>2003</v>
      </c>
      <c r="C2007" s="874"/>
      <c r="D2007" s="978" t="s">
        <v>4611</v>
      </c>
      <c r="E2007" s="2341"/>
      <c r="F2007" s="1934"/>
      <c r="G2007" s="1934"/>
      <c r="H2007" s="1934"/>
      <c r="I2007" s="1934"/>
      <c r="J2007" s="2342" t="s">
        <v>560</v>
      </c>
      <c r="K2007" s="2322"/>
      <c r="L2007" s="699" t="s">
        <v>3065</v>
      </c>
      <c r="M2007" s="695"/>
      <c r="O2007" s="1932"/>
    </row>
    <row r="2008" spans="2:15" s="624" customFormat="1" ht="13.5" x14ac:dyDescent="0.4">
      <c r="B2008" s="641">
        <f t="shared" si="31"/>
        <v>2004</v>
      </c>
      <c r="C2008" s="696" t="s">
        <v>855</v>
      </c>
      <c r="D2008" s="1934"/>
      <c r="E2008" s="1934"/>
      <c r="F2008" s="1934"/>
      <c r="G2008" s="1934"/>
      <c r="H2008" s="1934"/>
      <c r="I2008" s="1934"/>
      <c r="J2008" s="725" t="s">
        <v>3065</v>
      </c>
      <c r="K2008" s="725" t="s">
        <v>417</v>
      </c>
      <c r="L2008" s="646" t="s">
        <v>3351</v>
      </c>
      <c r="M2008" s="647"/>
      <c r="O2008" s="1932"/>
    </row>
    <row r="2009" spans="2:15" s="624" customFormat="1" ht="13.5" x14ac:dyDescent="0.4">
      <c r="B2009" s="641">
        <f t="shared" si="31"/>
        <v>2005</v>
      </c>
      <c r="C2009" s="795" t="s">
        <v>856</v>
      </c>
      <c r="D2009" s="2212"/>
      <c r="E2009" s="2039"/>
      <c r="F2009" s="2039"/>
      <c r="G2009" s="2039"/>
      <c r="H2009" s="2039"/>
      <c r="I2009" s="2039"/>
      <c r="J2009" s="725" t="s">
        <v>3065</v>
      </c>
      <c r="K2009" s="705" t="s">
        <v>417</v>
      </c>
      <c r="L2009" s="699" t="s">
        <v>3065</v>
      </c>
      <c r="M2009" s="695"/>
      <c r="O2009" s="1932"/>
    </row>
    <row r="2010" spans="2:15" ht="13.5" x14ac:dyDescent="0.4">
      <c r="B2010" s="641">
        <f t="shared" si="31"/>
        <v>2006</v>
      </c>
      <c r="C2010" s="874"/>
      <c r="D2010" s="650"/>
      <c r="E2010" s="661"/>
      <c r="F2010" s="654" t="s">
        <v>4364</v>
      </c>
      <c r="G2010" s="655"/>
      <c r="H2010" s="783"/>
      <c r="I2010" s="655"/>
      <c r="J2010" s="656" t="s">
        <v>4612</v>
      </c>
      <c r="K2010" s="657"/>
      <c r="L2010" s="658" t="s">
        <v>3065</v>
      </c>
      <c r="M2010" s="659"/>
      <c r="O2010" s="640"/>
    </row>
    <row r="2011" spans="2:15" ht="13.5" x14ac:dyDescent="0.4">
      <c r="B2011" s="641">
        <f t="shared" si="31"/>
        <v>2007</v>
      </c>
      <c r="C2011" s="874"/>
      <c r="D2011" s="650"/>
      <c r="E2011" s="661"/>
      <c r="F2011" s="687" t="s">
        <v>3046</v>
      </c>
      <c r="G2011" s="664"/>
      <c r="H2011" s="2038"/>
      <c r="I2011" s="664"/>
      <c r="J2011" s="665" t="s">
        <v>495</v>
      </c>
      <c r="K2011" s="682"/>
      <c r="L2011" s="712" t="s">
        <v>425</v>
      </c>
      <c r="M2011" s="683"/>
      <c r="O2011" s="640"/>
    </row>
    <row r="2012" spans="2:15" ht="13.5" x14ac:dyDescent="0.4">
      <c r="B2012" s="641">
        <f t="shared" si="31"/>
        <v>2008</v>
      </c>
      <c r="C2012" s="874"/>
      <c r="D2012" s="1932"/>
      <c r="E2012" s="661"/>
      <c r="F2012" s="789" t="s">
        <v>422</v>
      </c>
      <c r="G2012" s="664" t="s">
        <v>4613</v>
      </c>
      <c r="H2012" s="2038"/>
      <c r="I2012" s="2038"/>
      <c r="J2012" s="665" t="s">
        <v>4614</v>
      </c>
      <c r="K2012" s="682"/>
      <c r="L2012" s="712" t="s">
        <v>857</v>
      </c>
      <c r="M2012" s="683"/>
      <c r="O2012" s="640"/>
    </row>
    <row r="2013" spans="2:15" ht="13.5" x14ac:dyDescent="0.4">
      <c r="B2013" s="641">
        <f t="shared" si="31"/>
        <v>2009</v>
      </c>
      <c r="C2013" s="874"/>
      <c r="D2013" s="650"/>
      <c r="E2013" s="661"/>
      <c r="F2013" s="689" t="s">
        <v>3249</v>
      </c>
      <c r="G2013" s="664" t="s">
        <v>4615</v>
      </c>
      <c r="H2013" s="2038"/>
      <c r="I2013" s="2038"/>
      <c r="J2013" s="665" t="s">
        <v>4616</v>
      </c>
      <c r="K2013" s="682"/>
      <c r="L2013" s="712" t="s">
        <v>4617</v>
      </c>
      <c r="M2013" s="683"/>
      <c r="O2013" s="640"/>
    </row>
    <row r="2014" spans="2:15" ht="13.5" x14ac:dyDescent="0.4">
      <c r="B2014" s="641">
        <f t="shared" si="31"/>
        <v>2010</v>
      </c>
      <c r="C2014" s="874"/>
      <c r="D2014" s="772"/>
      <c r="E2014" s="661"/>
      <c r="F2014" s="923"/>
      <c r="G2014" s="664" t="s">
        <v>4618</v>
      </c>
      <c r="H2014" s="2038"/>
      <c r="I2014" s="2038"/>
      <c r="J2014" s="665" t="s">
        <v>3527</v>
      </c>
      <c r="K2014" s="682"/>
      <c r="L2014" s="712" t="s">
        <v>2901</v>
      </c>
      <c r="M2014" s="683"/>
      <c r="O2014" s="640"/>
    </row>
    <row r="2015" spans="2:15" ht="13.5" x14ac:dyDescent="0.4">
      <c r="B2015" s="641">
        <f t="shared" si="31"/>
        <v>2011</v>
      </c>
      <c r="C2015" s="874"/>
      <c r="D2015" s="650"/>
      <c r="E2015" s="661"/>
      <c r="F2015" s="689"/>
      <c r="G2015" s="664" t="s">
        <v>3231</v>
      </c>
      <c r="H2015" s="2038"/>
      <c r="I2015" s="2038"/>
      <c r="J2015" s="665" t="s">
        <v>2979</v>
      </c>
      <c r="K2015" s="753" t="s">
        <v>2979</v>
      </c>
      <c r="L2015" s="712" t="s">
        <v>3351</v>
      </c>
      <c r="M2015" s="683"/>
      <c r="O2015" s="640"/>
    </row>
    <row r="2016" spans="2:15" ht="13.5" x14ac:dyDescent="0.4">
      <c r="B2016" s="641">
        <f t="shared" si="31"/>
        <v>2012</v>
      </c>
      <c r="C2016" s="874"/>
      <c r="D2016" s="650"/>
      <c r="E2016" s="661"/>
      <c r="F2016" s="689"/>
      <c r="G2016" s="664" t="s">
        <v>2921</v>
      </c>
      <c r="H2016" s="2038"/>
      <c r="I2016" s="2038"/>
      <c r="J2016" s="665" t="s">
        <v>2753</v>
      </c>
      <c r="K2016" s="682"/>
      <c r="L2016" s="712" t="s">
        <v>3065</v>
      </c>
      <c r="M2016" s="683"/>
      <c r="O2016" s="640"/>
    </row>
    <row r="2017" spans="2:15" ht="13.5" x14ac:dyDescent="0.4">
      <c r="B2017" s="641">
        <f t="shared" si="31"/>
        <v>2013</v>
      </c>
      <c r="C2017" s="874"/>
      <c r="D2017" s="650"/>
      <c r="E2017" s="661"/>
      <c r="F2017" s="689"/>
      <c r="G2017" s="664" t="s">
        <v>4619</v>
      </c>
      <c r="H2017" s="2038"/>
      <c r="I2017" s="2038"/>
      <c r="J2017" s="665" t="s">
        <v>4620</v>
      </c>
      <c r="K2017" s="682"/>
      <c r="L2017" s="712" t="s">
        <v>3065</v>
      </c>
      <c r="M2017" s="683"/>
      <c r="O2017" s="640"/>
    </row>
    <row r="2018" spans="2:15" ht="27" x14ac:dyDescent="0.4">
      <c r="B2018" s="641">
        <f t="shared" si="31"/>
        <v>2014</v>
      </c>
      <c r="C2018" s="874"/>
      <c r="D2018" s="643"/>
      <c r="E2018" s="671"/>
      <c r="F2018" s="736" t="s">
        <v>2860</v>
      </c>
      <c r="G2018" s="674"/>
      <c r="H2018" s="1044"/>
      <c r="I2018" s="674"/>
      <c r="J2018" s="1936" t="s">
        <v>4621</v>
      </c>
      <c r="K2018" s="1045"/>
      <c r="L2018" s="759" t="s">
        <v>3065</v>
      </c>
      <c r="M2018" s="1027" t="s">
        <v>423</v>
      </c>
      <c r="O2018" s="640"/>
    </row>
    <row r="2019" spans="2:15" s="624" customFormat="1" ht="13.5" x14ac:dyDescent="0.4">
      <c r="B2019" s="641">
        <f t="shared" si="31"/>
        <v>2015</v>
      </c>
      <c r="C2019" s="795" t="s">
        <v>858</v>
      </c>
      <c r="D2019" s="2212"/>
      <c r="E2019" s="2039"/>
      <c r="F2019" s="1934"/>
      <c r="G2019" s="1934"/>
      <c r="H2019" s="1934"/>
      <c r="I2019" s="1934"/>
      <c r="J2019" s="725" t="s">
        <v>3216</v>
      </c>
      <c r="K2019" s="705" t="s">
        <v>417</v>
      </c>
      <c r="L2019" s="699" t="s">
        <v>3065</v>
      </c>
      <c r="M2019" s="695"/>
      <c r="O2019" s="1932"/>
    </row>
    <row r="2020" spans="2:15" ht="13.5" x14ac:dyDescent="0.4">
      <c r="B2020" s="641">
        <f t="shared" si="31"/>
        <v>2016</v>
      </c>
      <c r="C2020" s="874"/>
      <c r="D2020" s="650"/>
      <c r="E2020" s="661"/>
      <c r="F2020" s="679" t="s">
        <v>437</v>
      </c>
      <c r="G2020" s="655"/>
      <c r="H2020" s="783"/>
      <c r="I2020" s="655"/>
      <c r="J2020" s="656" t="s">
        <v>2753</v>
      </c>
      <c r="K2020" s="657"/>
      <c r="L2020" s="658" t="s">
        <v>3065</v>
      </c>
      <c r="M2020" s="659"/>
      <c r="O2020" s="640"/>
    </row>
    <row r="2021" spans="2:15" ht="13.5" x14ac:dyDescent="0.4">
      <c r="B2021" s="641">
        <f t="shared" si="31"/>
        <v>2017</v>
      </c>
      <c r="C2021" s="874"/>
      <c r="D2021" s="650"/>
      <c r="E2021" s="661"/>
      <c r="F2021" s="687" t="s">
        <v>3046</v>
      </c>
      <c r="G2021" s="664"/>
      <c r="H2021" s="2038"/>
      <c r="I2021" s="664"/>
      <c r="J2021" s="665" t="s">
        <v>860</v>
      </c>
      <c r="K2021" s="682"/>
      <c r="L2021" s="712" t="s">
        <v>425</v>
      </c>
      <c r="M2021" s="683"/>
      <c r="O2021" s="640"/>
    </row>
    <row r="2022" spans="2:15" ht="13.5" x14ac:dyDescent="0.4">
      <c r="B2022" s="641">
        <f t="shared" si="31"/>
        <v>2018</v>
      </c>
      <c r="C2022" s="874"/>
      <c r="D2022" s="650"/>
      <c r="E2022" s="661"/>
      <c r="F2022" s="662" t="s">
        <v>3017</v>
      </c>
      <c r="G2022" s="664" t="s">
        <v>4622</v>
      </c>
      <c r="H2022" s="664"/>
      <c r="I2022" s="664"/>
      <c r="J2022" s="665" t="s">
        <v>2802</v>
      </c>
      <c r="K2022" s="682"/>
      <c r="L2022" s="712" t="s">
        <v>3065</v>
      </c>
      <c r="M2022" s="683"/>
      <c r="O2022" s="640"/>
    </row>
    <row r="2023" spans="2:15" ht="13.5" x14ac:dyDescent="0.4">
      <c r="B2023" s="641">
        <f t="shared" si="31"/>
        <v>2019</v>
      </c>
      <c r="C2023" s="874"/>
      <c r="D2023" s="650"/>
      <c r="E2023" s="661"/>
      <c r="F2023" s="689"/>
      <c r="G2023" s="664" t="s">
        <v>4623</v>
      </c>
      <c r="H2023" s="664"/>
      <c r="I2023" s="664"/>
      <c r="J2023" s="665" t="s">
        <v>4624</v>
      </c>
      <c r="K2023" s="682"/>
      <c r="L2023" s="712" t="s">
        <v>652</v>
      </c>
      <c r="M2023" s="683"/>
      <c r="O2023" s="640"/>
    </row>
    <row r="2024" spans="2:15" ht="13.5" x14ac:dyDescent="0.4">
      <c r="B2024" s="641">
        <f t="shared" si="31"/>
        <v>2020</v>
      </c>
      <c r="C2024" s="874"/>
      <c r="D2024" s="650"/>
      <c r="E2024" s="661"/>
      <c r="F2024" s="689"/>
      <c r="G2024" s="664" t="s">
        <v>3008</v>
      </c>
      <c r="H2024" s="664"/>
      <c r="I2024" s="664"/>
      <c r="J2024" s="665" t="s">
        <v>2843</v>
      </c>
      <c r="K2024" s="682"/>
      <c r="L2024" s="712" t="s">
        <v>3065</v>
      </c>
      <c r="M2024" s="683"/>
      <c r="O2024" s="640"/>
    </row>
    <row r="2025" spans="2:15" ht="13.5" x14ac:dyDescent="0.4">
      <c r="B2025" s="641">
        <f t="shared" si="31"/>
        <v>2021</v>
      </c>
      <c r="C2025" s="874"/>
      <c r="D2025" s="650"/>
      <c r="E2025" s="661"/>
      <c r="F2025" s="669"/>
      <c r="G2025" s="664" t="s">
        <v>4625</v>
      </c>
      <c r="H2025" s="664"/>
      <c r="I2025" s="664"/>
      <c r="J2025" s="665" t="s">
        <v>2513</v>
      </c>
      <c r="K2025" s="682"/>
      <c r="L2025" s="712" t="s">
        <v>859</v>
      </c>
      <c r="M2025" s="683"/>
      <c r="O2025" s="640"/>
    </row>
    <row r="2026" spans="2:15" ht="27" x14ac:dyDescent="0.4">
      <c r="B2026" s="641">
        <f t="shared" si="31"/>
        <v>2022</v>
      </c>
      <c r="C2026" s="874"/>
      <c r="D2026" s="643"/>
      <c r="E2026" s="671"/>
      <c r="F2026" s="736" t="s">
        <v>4626</v>
      </c>
      <c r="G2026" s="674"/>
      <c r="H2026" s="1044"/>
      <c r="I2026" s="674"/>
      <c r="J2026" s="692" t="s">
        <v>4627</v>
      </c>
      <c r="K2026" s="758"/>
      <c r="L2026" s="759" t="s">
        <v>3065</v>
      </c>
      <c r="M2026" s="1027" t="s">
        <v>423</v>
      </c>
      <c r="O2026" s="640"/>
    </row>
    <row r="2027" spans="2:15" s="624" customFormat="1" ht="13.5" x14ac:dyDescent="0.4">
      <c r="B2027" s="641">
        <f t="shared" si="31"/>
        <v>2023</v>
      </c>
      <c r="C2027" s="795" t="s">
        <v>4628</v>
      </c>
      <c r="D2027" s="2212"/>
      <c r="E2027" s="2039"/>
      <c r="F2027" s="1934"/>
      <c r="G2027" s="1934"/>
      <c r="H2027" s="1934"/>
      <c r="I2027" s="1934"/>
      <c r="J2027" s="725" t="s">
        <v>3939</v>
      </c>
      <c r="K2027" s="725" t="s">
        <v>417</v>
      </c>
      <c r="L2027" s="699" t="s">
        <v>3939</v>
      </c>
      <c r="M2027" s="695"/>
      <c r="O2027" s="1932"/>
    </row>
    <row r="2028" spans="2:15" ht="13.5" x14ac:dyDescent="0.4">
      <c r="B2028" s="641">
        <f t="shared" si="31"/>
        <v>2024</v>
      </c>
      <c r="C2028" s="874"/>
      <c r="D2028" s="650"/>
      <c r="E2028" s="661"/>
      <c r="F2028" s="679" t="s">
        <v>437</v>
      </c>
      <c r="G2028" s="655"/>
      <c r="H2028" s="783"/>
      <c r="I2028" s="655"/>
      <c r="J2028" s="656" t="s">
        <v>2753</v>
      </c>
      <c r="K2028" s="666"/>
      <c r="L2028" s="667" t="s">
        <v>3065</v>
      </c>
      <c r="M2028" s="683"/>
      <c r="O2028" s="640"/>
    </row>
    <row r="2029" spans="2:15" ht="13.5" x14ac:dyDescent="0.4">
      <c r="B2029" s="641">
        <f t="shared" si="31"/>
        <v>2025</v>
      </c>
      <c r="C2029" s="874"/>
      <c r="D2029" s="650"/>
      <c r="E2029" s="661"/>
      <c r="F2029" s="687" t="s">
        <v>3046</v>
      </c>
      <c r="G2029" s="664"/>
      <c r="H2029" s="2038"/>
      <c r="I2029" s="664"/>
      <c r="J2029" s="665" t="s">
        <v>860</v>
      </c>
      <c r="K2029" s="682"/>
      <c r="L2029" s="712" t="s">
        <v>425</v>
      </c>
      <c r="M2029" s="683"/>
      <c r="O2029" s="640"/>
    </row>
    <row r="2030" spans="2:15" s="624" customFormat="1" ht="13.5" x14ac:dyDescent="0.4">
      <c r="B2030" s="641">
        <f t="shared" si="31"/>
        <v>2026</v>
      </c>
      <c r="C2030" s="795" t="s">
        <v>4629</v>
      </c>
      <c r="D2030" s="2212"/>
      <c r="E2030" s="2039"/>
      <c r="F2030" s="1934"/>
      <c r="G2030" s="1934"/>
      <c r="H2030" s="1934"/>
      <c r="I2030" s="1934"/>
      <c r="J2030" s="725" t="s">
        <v>3065</v>
      </c>
      <c r="K2030" s="725" t="s">
        <v>417</v>
      </c>
      <c r="L2030" s="699" t="s">
        <v>3216</v>
      </c>
      <c r="M2030" s="695"/>
      <c r="O2030" s="1932"/>
    </row>
    <row r="2031" spans="2:15" ht="13.5" x14ac:dyDescent="0.4">
      <c r="B2031" s="641">
        <f t="shared" si="31"/>
        <v>2027</v>
      </c>
      <c r="C2031" s="874"/>
      <c r="D2031" s="650"/>
      <c r="E2031" s="661"/>
      <c r="F2031" s="679" t="s">
        <v>437</v>
      </c>
      <c r="G2031" s="655"/>
      <c r="H2031" s="783"/>
      <c r="I2031" s="655"/>
      <c r="J2031" s="656" t="s">
        <v>4630</v>
      </c>
      <c r="K2031" s="666"/>
      <c r="L2031" s="667" t="s">
        <v>3065</v>
      </c>
      <c r="M2031" s="683"/>
      <c r="O2031" s="640"/>
    </row>
    <row r="2032" spans="2:15" ht="13.5" x14ac:dyDescent="0.4">
      <c r="B2032" s="641">
        <f t="shared" si="31"/>
        <v>2028</v>
      </c>
      <c r="C2032" s="874"/>
      <c r="D2032" s="650"/>
      <c r="E2032" s="661"/>
      <c r="F2032" s="687" t="s">
        <v>3046</v>
      </c>
      <c r="G2032" s="664"/>
      <c r="H2032" s="2038"/>
      <c r="I2032" s="664"/>
      <c r="J2032" s="665" t="s">
        <v>860</v>
      </c>
      <c r="K2032" s="682"/>
      <c r="L2032" s="712" t="s">
        <v>425</v>
      </c>
      <c r="M2032" s="683"/>
      <c r="O2032" s="640"/>
    </row>
    <row r="2033" spans="2:15" ht="13.5" x14ac:dyDescent="0.4">
      <c r="B2033" s="641">
        <f t="shared" si="31"/>
        <v>2029</v>
      </c>
      <c r="C2033" s="879"/>
      <c r="D2033" s="643"/>
      <c r="E2033" s="671"/>
      <c r="F2033" s="672" t="s">
        <v>493</v>
      </c>
      <c r="G2033" s="674"/>
      <c r="H2033" s="1044"/>
      <c r="I2033" s="674"/>
      <c r="J2033" s="675" t="s">
        <v>3116</v>
      </c>
      <c r="K2033" s="684"/>
      <c r="L2033" s="685" t="s">
        <v>3216</v>
      </c>
      <c r="M2033" s="686" t="s">
        <v>446</v>
      </c>
      <c r="O2033" s="640"/>
    </row>
    <row r="2034" spans="2:15" s="624" customFormat="1" ht="13.5" x14ac:dyDescent="0.4">
      <c r="B2034" s="641">
        <f t="shared" si="31"/>
        <v>2030</v>
      </c>
      <c r="C2034" s="795" t="s">
        <v>4631</v>
      </c>
      <c r="D2034" s="2212"/>
      <c r="E2034" s="2039"/>
      <c r="F2034" s="802"/>
      <c r="G2034" s="1934"/>
      <c r="H2034" s="1934"/>
      <c r="I2034" s="1934"/>
      <c r="J2034" s="725" t="s">
        <v>3216</v>
      </c>
      <c r="K2034" s="725" t="s">
        <v>417</v>
      </c>
      <c r="L2034" s="699" t="s">
        <v>3216</v>
      </c>
      <c r="M2034" s="695"/>
      <c r="O2034" s="1932"/>
    </row>
    <row r="2035" spans="2:15" ht="13.5" x14ac:dyDescent="0.4">
      <c r="B2035" s="641">
        <f t="shared" si="31"/>
        <v>2031</v>
      </c>
      <c r="C2035" s="874"/>
      <c r="D2035" s="650"/>
      <c r="E2035" s="826"/>
      <c r="F2035" s="679" t="s">
        <v>437</v>
      </c>
      <c r="G2035" s="655"/>
      <c r="H2035" s="783"/>
      <c r="I2035" s="655"/>
      <c r="J2035" s="656" t="s">
        <v>3030</v>
      </c>
      <c r="K2035" s="666"/>
      <c r="L2035" s="667" t="s">
        <v>3065</v>
      </c>
      <c r="M2035" s="668"/>
      <c r="O2035" s="640"/>
    </row>
    <row r="2036" spans="2:15" ht="13.5" x14ac:dyDescent="0.4">
      <c r="B2036" s="641">
        <f t="shared" si="31"/>
        <v>2032</v>
      </c>
      <c r="C2036" s="874"/>
      <c r="D2036" s="650"/>
      <c r="E2036" s="826"/>
      <c r="F2036" s="687" t="s">
        <v>3059</v>
      </c>
      <c r="G2036" s="664"/>
      <c r="H2036" s="2038"/>
      <c r="I2036" s="664"/>
      <c r="J2036" s="665" t="s">
        <v>468</v>
      </c>
      <c r="K2036" s="682"/>
      <c r="L2036" s="712" t="s">
        <v>425</v>
      </c>
      <c r="M2036" s="683"/>
      <c r="O2036" s="640"/>
    </row>
    <row r="2037" spans="2:15" ht="15.75" x14ac:dyDescent="0.4">
      <c r="B2037" s="641">
        <f t="shared" si="31"/>
        <v>2033</v>
      </c>
      <c r="C2037" s="874"/>
      <c r="D2037" s="650"/>
      <c r="E2037" s="1932"/>
      <c r="F2037" s="662" t="s">
        <v>3017</v>
      </c>
      <c r="G2037" s="663" t="s">
        <v>4632</v>
      </c>
      <c r="H2037" s="2038"/>
      <c r="I2037" s="664"/>
      <c r="J2037" s="665" t="s">
        <v>4633</v>
      </c>
      <c r="K2037" s="682"/>
      <c r="L2037" s="712" t="s">
        <v>4634</v>
      </c>
      <c r="M2037" s="683"/>
      <c r="O2037" s="640"/>
    </row>
    <row r="2038" spans="2:15" ht="15.75" x14ac:dyDescent="0.4">
      <c r="B2038" s="641">
        <f t="shared" si="31"/>
        <v>2034</v>
      </c>
      <c r="C2038" s="874"/>
      <c r="D2038" s="650"/>
      <c r="E2038" s="1932"/>
      <c r="F2038" s="689" t="s">
        <v>3020</v>
      </c>
      <c r="G2038" s="663" t="s">
        <v>4635</v>
      </c>
      <c r="H2038" s="2038"/>
      <c r="I2038" s="664"/>
      <c r="J2038" s="665" t="s">
        <v>4636</v>
      </c>
      <c r="K2038" s="682"/>
      <c r="L2038" s="712" t="s">
        <v>4637</v>
      </c>
      <c r="M2038" s="683"/>
      <c r="O2038" s="640"/>
    </row>
    <row r="2039" spans="2:15" ht="13.5" x14ac:dyDescent="0.4">
      <c r="B2039" s="641">
        <f t="shared" si="31"/>
        <v>2035</v>
      </c>
      <c r="C2039" s="874"/>
      <c r="D2039" s="650"/>
      <c r="E2039" s="1932"/>
      <c r="F2039" s="689"/>
      <c r="G2039" s="663" t="s">
        <v>4638</v>
      </c>
      <c r="H2039" s="2038"/>
      <c r="I2039" s="664"/>
      <c r="J2039" s="665" t="s">
        <v>4639</v>
      </c>
      <c r="K2039" s="682" t="s">
        <v>444</v>
      </c>
      <c r="L2039" s="712" t="s">
        <v>417</v>
      </c>
      <c r="M2039" s="683"/>
      <c r="O2039" s="640"/>
    </row>
    <row r="2040" spans="2:15" ht="13.5" x14ac:dyDescent="0.4">
      <c r="B2040" s="641">
        <f t="shared" si="31"/>
        <v>2036</v>
      </c>
      <c r="C2040" s="879"/>
      <c r="D2040" s="643"/>
      <c r="E2040" s="671"/>
      <c r="F2040" s="672" t="s">
        <v>493</v>
      </c>
      <c r="G2040" s="674"/>
      <c r="H2040" s="1044"/>
      <c r="I2040" s="674"/>
      <c r="J2040" s="675" t="s">
        <v>3116</v>
      </c>
      <c r="K2040" s="684"/>
      <c r="L2040" s="685" t="s">
        <v>3065</v>
      </c>
      <c r="M2040" s="686" t="s">
        <v>446</v>
      </c>
      <c r="O2040" s="640"/>
    </row>
    <row r="2041" spans="2:15" s="624" customFormat="1" ht="13.5" x14ac:dyDescent="0.4">
      <c r="B2041" s="641">
        <f t="shared" si="31"/>
        <v>2037</v>
      </c>
      <c r="C2041" s="795" t="s">
        <v>4640</v>
      </c>
      <c r="D2041" s="2212"/>
      <c r="E2041" s="2039"/>
      <c r="F2041" s="802"/>
      <c r="G2041" s="1934"/>
      <c r="H2041" s="1934"/>
      <c r="I2041" s="1934"/>
      <c r="J2041" s="725" t="s">
        <v>3065</v>
      </c>
      <c r="K2041" s="725" t="s">
        <v>417</v>
      </c>
      <c r="L2041" s="699" t="s">
        <v>3065</v>
      </c>
      <c r="M2041" s="695"/>
      <c r="O2041" s="1932"/>
    </row>
    <row r="2042" spans="2:15" ht="13.5" x14ac:dyDescent="0.4">
      <c r="B2042" s="641">
        <f t="shared" si="31"/>
        <v>2038</v>
      </c>
      <c r="C2042" s="874"/>
      <c r="D2042" s="650"/>
      <c r="E2042" s="826"/>
      <c r="F2042" s="679" t="s">
        <v>437</v>
      </c>
      <c r="G2042" s="655"/>
      <c r="H2042" s="783"/>
      <c r="I2042" s="655"/>
      <c r="J2042" s="656" t="s">
        <v>2843</v>
      </c>
      <c r="K2042" s="666"/>
      <c r="L2042" s="667" t="s">
        <v>3065</v>
      </c>
      <c r="M2042" s="668"/>
      <c r="O2042" s="640"/>
    </row>
    <row r="2043" spans="2:15" ht="13.5" x14ac:dyDescent="0.4">
      <c r="B2043" s="641">
        <f t="shared" si="31"/>
        <v>2039</v>
      </c>
      <c r="C2043" s="874"/>
      <c r="D2043" s="650"/>
      <c r="E2043" s="826"/>
      <c r="F2043" s="687" t="s">
        <v>3046</v>
      </c>
      <c r="G2043" s="664"/>
      <c r="H2043" s="2038"/>
      <c r="I2043" s="664"/>
      <c r="J2043" s="665" t="s">
        <v>468</v>
      </c>
      <c r="K2043" s="682"/>
      <c r="L2043" s="712" t="s">
        <v>425</v>
      </c>
      <c r="M2043" s="683"/>
      <c r="O2043" s="640"/>
    </row>
    <row r="2044" spans="2:15" ht="15.75" x14ac:dyDescent="0.4">
      <c r="B2044" s="641">
        <f t="shared" si="31"/>
        <v>2040</v>
      </c>
      <c r="C2044" s="874"/>
      <c r="D2044" s="650"/>
      <c r="E2044" s="1932"/>
      <c r="F2044" s="662" t="s">
        <v>3330</v>
      </c>
      <c r="G2044" s="663" t="s">
        <v>4641</v>
      </c>
      <c r="H2044" s="2038"/>
      <c r="I2044" s="664"/>
      <c r="J2044" s="665" t="s">
        <v>4642</v>
      </c>
      <c r="K2044" s="682"/>
      <c r="L2044" s="712" t="s">
        <v>4643</v>
      </c>
      <c r="M2044" s="683"/>
      <c r="O2044" s="640"/>
    </row>
    <row r="2045" spans="2:15" ht="15.75" x14ac:dyDescent="0.4">
      <c r="B2045" s="641">
        <f t="shared" si="31"/>
        <v>2041</v>
      </c>
      <c r="C2045" s="874"/>
      <c r="D2045" s="650"/>
      <c r="E2045" s="1932"/>
      <c r="F2045" s="2279" t="s">
        <v>3020</v>
      </c>
      <c r="G2045" s="663" t="s">
        <v>4635</v>
      </c>
      <c r="H2045" s="2038"/>
      <c r="I2045" s="664"/>
      <c r="J2045" s="665" t="s">
        <v>4644</v>
      </c>
      <c r="K2045" s="682"/>
      <c r="L2045" s="712" t="s">
        <v>4645</v>
      </c>
      <c r="M2045" s="683"/>
      <c r="O2045" s="640"/>
    </row>
    <row r="2046" spans="2:15" ht="13.5" x14ac:dyDescent="0.4">
      <c r="B2046" s="641">
        <f t="shared" si="31"/>
        <v>2042</v>
      </c>
      <c r="C2046" s="874"/>
      <c r="D2046" s="650"/>
      <c r="E2046" s="1932"/>
      <c r="F2046" s="689"/>
      <c r="G2046" s="663" t="s">
        <v>4646</v>
      </c>
      <c r="H2046" s="2038"/>
      <c r="I2046" s="664"/>
      <c r="J2046" s="665" t="s">
        <v>4647</v>
      </c>
      <c r="K2046" s="682" t="s">
        <v>444</v>
      </c>
      <c r="L2046" s="712" t="s">
        <v>417</v>
      </c>
      <c r="M2046" s="683"/>
      <c r="O2046" s="640"/>
    </row>
    <row r="2047" spans="2:15" ht="13.5" x14ac:dyDescent="0.4">
      <c r="B2047" s="641">
        <f t="shared" si="31"/>
        <v>2043</v>
      </c>
      <c r="C2047" s="879"/>
      <c r="D2047" s="643"/>
      <c r="E2047" s="671"/>
      <c r="F2047" s="736" t="s">
        <v>861</v>
      </c>
      <c r="G2047" s="674"/>
      <c r="H2047" s="1044"/>
      <c r="I2047" s="674"/>
      <c r="J2047" s="675" t="s">
        <v>3098</v>
      </c>
      <c r="K2047" s="684"/>
      <c r="L2047" s="685" t="s">
        <v>3216</v>
      </c>
      <c r="M2047" s="686" t="s">
        <v>446</v>
      </c>
      <c r="O2047" s="640"/>
    </row>
    <row r="2048" spans="2:15" s="624" customFormat="1" ht="13.5" x14ac:dyDescent="0.4">
      <c r="B2048" s="641">
        <f t="shared" si="31"/>
        <v>2044</v>
      </c>
      <c r="C2048" s="696" t="s">
        <v>862</v>
      </c>
      <c r="D2048" s="802"/>
      <c r="E2048" s="1934"/>
      <c r="F2048" s="1934"/>
      <c r="G2048" s="1934"/>
      <c r="H2048" s="1934"/>
      <c r="I2048" s="1934"/>
      <c r="J2048" s="725" t="s">
        <v>3216</v>
      </c>
      <c r="K2048" s="725" t="s">
        <v>417</v>
      </c>
      <c r="L2048" s="706" t="s">
        <v>3216</v>
      </c>
      <c r="M2048" s="695"/>
      <c r="O2048" s="1932"/>
    </row>
    <row r="2049" spans="2:15" s="624" customFormat="1" ht="13.5" x14ac:dyDescent="0.4">
      <c r="B2049" s="641">
        <f t="shared" si="31"/>
        <v>2045</v>
      </c>
      <c r="C2049" s="1003" t="s">
        <v>863</v>
      </c>
      <c r="D2049" s="802"/>
      <c r="E2049" s="1934"/>
      <c r="F2049" s="1934"/>
      <c r="G2049" s="1934"/>
      <c r="H2049" s="1934"/>
      <c r="I2049" s="1934"/>
      <c r="J2049" s="725" t="s">
        <v>3065</v>
      </c>
      <c r="K2049" s="725" t="s">
        <v>417</v>
      </c>
      <c r="L2049" s="706" t="s">
        <v>3065</v>
      </c>
      <c r="M2049" s="695"/>
      <c r="O2049" s="1932"/>
    </row>
    <row r="2050" spans="2:15" ht="40.5" x14ac:dyDescent="0.4">
      <c r="B2050" s="641">
        <f t="shared" si="31"/>
        <v>2046</v>
      </c>
      <c r="C2050" s="819"/>
      <c r="D2050" s="2212" t="s">
        <v>4648</v>
      </c>
      <c r="E2050" s="2039"/>
      <c r="F2050" s="1934"/>
      <c r="G2050" s="3036"/>
      <c r="H2050" s="3036"/>
      <c r="I2050" s="3037"/>
      <c r="J2050" s="976" t="s">
        <v>4649</v>
      </c>
      <c r="K2050" s="1685"/>
      <c r="L2050" s="706" t="s">
        <v>3065</v>
      </c>
      <c r="M2050" s="2377" t="s">
        <v>1466</v>
      </c>
      <c r="O2050" s="640"/>
    </row>
    <row r="2051" spans="2:15" ht="13.5" x14ac:dyDescent="0.4">
      <c r="B2051" s="641">
        <f t="shared" si="31"/>
        <v>2047</v>
      </c>
      <c r="C2051" s="819"/>
      <c r="D2051" s="893" t="s">
        <v>4650</v>
      </c>
      <c r="E2051" s="2039"/>
      <c r="F2051" s="650"/>
      <c r="G2051" s="981" t="s">
        <v>4651</v>
      </c>
      <c r="H2051" s="655"/>
      <c r="I2051" s="703"/>
      <c r="J2051" s="656" t="s">
        <v>4652</v>
      </c>
      <c r="K2051" s="1960" t="s">
        <v>417</v>
      </c>
      <c r="L2051" s="658" t="s">
        <v>3807</v>
      </c>
      <c r="M2051" s="659"/>
      <c r="O2051" s="640"/>
    </row>
    <row r="2052" spans="2:15" ht="13.5" x14ac:dyDescent="0.4">
      <c r="B2052" s="641">
        <f t="shared" si="31"/>
        <v>2048</v>
      </c>
      <c r="C2052" s="874"/>
      <c r="D2052" s="694"/>
      <c r="E2052" s="643"/>
      <c r="F2052" s="650"/>
      <c r="G2052" s="3033" t="s">
        <v>4653</v>
      </c>
      <c r="H2052" s="3034"/>
      <c r="I2052" s="3035"/>
      <c r="J2052" s="878" t="s">
        <v>4654</v>
      </c>
      <c r="K2052" s="1960" t="s">
        <v>417</v>
      </c>
      <c r="L2052" s="685" t="s">
        <v>417</v>
      </c>
      <c r="M2052" s="686"/>
      <c r="O2052" s="640"/>
    </row>
    <row r="2053" spans="2:15" s="624" customFormat="1" ht="13.5" x14ac:dyDescent="0.4">
      <c r="B2053" s="641">
        <f t="shared" si="31"/>
        <v>2049</v>
      </c>
      <c r="C2053" s="795" t="s">
        <v>4655</v>
      </c>
      <c r="D2053" s="2212"/>
      <c r="E2053" s="2039"/>
      <c r="F2053" s="1934"/>
      <c r="G2053" s="1934"/>
      <c r="H2053" s="1934"/>
      <c r="I2053" s="1934"/>
      <c r="J2053" s="725" t="s">
        <v>3065</v>
      </c>
      <c r="K2053" s="725" t="s">
        <v>417</v>
      </c>
      <c r="L2053" s="706" t="s">
        <v>3065</v>
      </c>
      <c r="M2053" s="695"/>
      <c r="O2053" s="1932"/>
    </row>
    <row r="2054" spans="2:15" ht="13.5" x14ac:dyDescent="0.4">
      <c r="B2054" s="641">
        <f t="shared" si="31"/>
        <v>2050</v>
      </c>
      <c r="C2054" s="874"/>
      <c r="D2054" s="1932"/>
      <c r="E2054" s="826"/>
      <c r="F2054" s="654" t="s">
        <v>437</v>
      </c>
      <c r="G2054" s="655"/>
      <c r="H2054" s="783"/>
      <c r="I2054" s="655"/>
      <c r="J2054" s="656" t="s">
        <v>2843</v>
      </c>
      <c r="K2054" s="657"/>
      <c r="L2054" s="658" t="s">
        <v>3065</v>
      </c>
      <c r="M2054" s="659"/>
      <c r="O2054" s="640"/>
    </row>
    <row r="2055" spans="2:15" ht="13.5" x14ac:dyDescent="0.4">
      <c r="B2055" s="641">
        <f t="shared" ref="B2055:B2092" si="32">B2054+1</f>
        <v>2051</v>
      </c>
      <c r="C2055" s="874"/>
      <c r="D2055" s="1932"/>
      <c r="E2055" s="826"/>
      <c r="F2055" s="687" t="s">
        <v>3046</v>
      </c>
      <c r="G2055" s="664"/>
      <c r="H2055" s="2038"/>
      <c r="I2055" s="664"/>
      <c r="J2055" s="665" t="s">
        <v>468</v>
      </c>
      <c r="K2055" s="682"/>
      <c r="L2055" s="712" t="s">
        <v>425</v>
      </c>
      <c r="M2055" s="683"/>
      <c r="O2055" s="640"/>
    </row>
    <row r="2056" spans="2:15" ht="13.5" x14ac:dyDescent="0.4">
      <c r="B2056" s="641">
        <f t="shared" si="32"/>
        <v>2052</v>
      </c>
      <c r="C2056" s="874"/>
      <c r="D2056" s="1932"/>
      <c r="E2056" s="661"/>
      <c r="F2056" s="789" t="s">
        <v>3017</v>
      </c>
      <c r="G2056" s="664" t="s">
        <v>4656</v>
      </c>
      <c r="H2056" s="2038"/>
      <c r="I2056" s="2038"/>
      <c r="J2056" s="665" t="s">
        <v>2753</v>
      </c>
      <c r="K2056" s="682"/>
      <c r="L2056" s="712" t="s">
        <v>417</v>
      </c>
      <c r="M2056" s="683"/>
      <c r="O2056" s="640"/>
    </row>
    <row r="2057" spans="2:15" ht="13.5" customHeight="1" x14ac:dyDescent="0.4">
      <c r="B2057" s="641">
        <f t="shared" si="32"/>
        <v>2053</v>
      </c>
      <c r="C2057" s="874"/>
      <c r="D2057" s="1932"/>
      <c r="E2057" s="661"/>
      <c r="F2057" s="2217" t="s">
        <v>864</v>
      </c>
      <c r="G2057" s="664" t="s">
        <v>2891</v>
      </c>
      <c r="H2057" s="2038"/>
      <c r="I2057" s="2038"/>
      <c r="J2057" s="665" t="s">
        <v>4657</v>
      </c>
      <c r="K2057" s="682"/>
      <c r="L2057" s="712" t="s">
        <v>2893</v>
      </c>
      <c r="M2057" s="683"/>
      <c r="O2057" s="640"/>
    </row>
    <row r="2058" spans="2:15" ht="13.5" x14ac:dyDescent="0.4">
      <c r="B2058" s="641">
        <f t="shared" si="32"/>
        <v>2054</v>
      </c>
      <c r="C2058" s="874"/>
      <c r="D2058" s="650"/>
      <c r="E2058" s="661"/>
      <c r="F2058" s="689"/>
      <c r="G2058" s="664" t="s">
        <v>4658</v>
      </c>
      <c r="H2058" s="2038"/>
      <c r="I2058" s="2038"/>
      <c r="J2058" s="665" t="s">
        <v>3335</v>
      </c>
      <c r="K2058" s="682"/>
      <c r="L2058" s="712" t="s">
        <v>2917</v>
      </c>
      <c r="M2058" s="683"/>
      <c r="O2058" s="640"/>
    </row>
    <row r="2059" spans="2:15" ht="13.5" x14ac:dyDescent="0.4">
      <c r="B2059" s="641">
        <f t="shared" si="32"/>
        <v>2055</v>
      </c>
      <c r="C2059" s="874"/>
      <c r="D2059" s="1932"/>
      <c r="E2059" s="826"/>
      <c r="F2059" s="2217"/>
      <c r="G2059" s="664" t="s">
        <v>2921</v>
      </c>
      <c r="H2059" s="2038"/>
      <c r="I2059" s="2038"/>
      <c r="J2059" s="665" t="s">
        <v>3500</v>
      </c>
      <c r="K2059" s="682"/>
      <c r="L2059" s="712" t="s">
        <v>3065</v>
      </c>
      <c r="M2059" s="683"/>
      <c r="O2059" s="640"/>
    </row>
    <row r="2060" spans="2:15" ht="13.5" x14ac:dyDescent="0.4">
      <c r="B2060" s="641">
        <f t="shared" si="32"/>
        <v>2056</v>
      </c>
      <c r="C2060" s="874"/>
      <c r="D2060" s="1932"/>
      <c r="E2060" s="826"/>
      <c r="F2060" s="1085"/>
      <c r="G2060" s="690" t="s">
        <v>3231</v>
      </c>
      <c r="H2060" s="2038"/>
      <c r="I2060" s="2038"/>
      <c r="J2060" s="665" t="s">
        <v>2979</v>
      </c>
      <c r="K2060" s="753" t="s">
        <v>2979</v>
      </c>
      <c r="L2060" s="712" t="s">
        <v>3065</v>
      </c>
      <c r="M2060" s="683"/>
      <c r="O2060" s="640"/>
    </row>
    <row r="2061" spans="2:15" ht="13.5" x14ac:dyDescent="0.4">
      <c r="B2061" s="641">
        <f t="shared" si="32"/>
        <v>2057</v>
      </c>
      <c r="C2061" s="874"/>
      <c r="D2061" s="643"/>
      <c r="E2061" s="643"/>
      <c r="F2061" s="670" t="s">
        <v>2952</v>
      </c>
      <c r="G2061" s="674"/>
      <c r="H2061" s="1044"/>
      <c r="I2061" s="674"/>
      <c r="J2061" s="675" t="s">
        <v>3348</v>
      </c>
      <c r="K2061" s="684"/>
      <c r="L2061" s="685" t="s">
        <v>3065</v>
      </c>
      <c r="M2061" s="686" t="s">
        <v>446</v>
      </c>
      <c r="O2061" s="640"/>
    </row>
    <row r="2062" spans="2:15" s="624" customFormat="1" ht="13.5" x14ac:dyDescent="0.4">
      <c r="B2062" s="641">
        <f t="shared" si="32"/>
        <v>2058</v>
      </c>
      <c r="C2062" s="795" t="s">
        <v>4659</v>
      </c>
      <c r="D2062" s="2039"/>
      <c r="E2062" s="2039"/>
      <c r="F2062" s="650"/>
      <c r="G2062" s="650"/>
      <c r="H2062" s="1932"/>
      <c r="I2062" s="650"/>
      <c r="J2062" s="725" t="s">
        <v>3065</v>
      </c>
      <c r="K2062" s="725" t="s">
        <v>417</v>
      </c>
      <c r="L2062" s="706" t="s">
        <v>3065</v>
      </c>
      <c r="M2062" s="652"/>
      <c r="O2062" s="1932"/>
    </row>
    <row r="2063" spans="2:15" ht="13.5" x14ac:dyDescent="0.4">
      <c r="B2063" s="641">
        <f t="shared" si="32"/>
        <v>2059</v>
      </c>
      <c r="C2063" s="874"/>
      <c r="D2063" s="1932"/>
      <c r="E2063" s="826"/>
      <c r="F2063" s="679" t="s">
        <v>437</v>
      </c>
      <c r="G2063" s="655"/>
      <c r="H2063" s="783"/>
      <c r="I2063" s="655"/>
      <c r="J2063" s="656" t="s">
        <v>2843</v>
      </c>
      <c r="K2063" s="657"/>
      <c r="L2063" s="658" t="s">
        <v>3065</v>
      </c>
      <c r="M2063" s="659"/>
      <c r="O2063" s="640"/>
    </row>
    <row r="2064" spans="2:15" ht="13.5" x14ac:dyDescent="0.4">
      <c r="B2064" s="641">
        <f t="shared" si="32"/>
        <v>2060</v>
      </c>
      <c r="C2064" s="874"/>
      <c r="D2064" s="1932"/>
      <c r="E2064" s="826"/>
      <c r="F2064" s="1021" t="s">
        <v>3046</v>
      </c>
      <c r="G2064" s="664"/>
      <c r="H2064" s="2038"/>
      <c r="I2064" s="664"/>
      <c r="J2064" s="665" t="s">
        <v>468</v>
      </c>
      <c r="K2064" s="682"/>
      <c r="L2064" s="712" t="s">
        <v>425</v>
      </c>
      <c r="M2064" s="683" t="s">
        <v>4660</v>
      </c>
      <c r="O2064" s="640"/>
    </row>
    <row r="2065" spans="2:15" ht="15.75" x14ac:dyDescent="0.4">
      <c r="B2065" s="641">
        <f t="shared" si="32"/>
        <v>2061</v>
      </c>
      <c r="C2065" s="874"/>
      <c r="D2065" s="1932"/>
      <c r="E2065" s="661"/>
      <c r="F2065" s="789" t="s">
        <v>3330</v>
      </c>
      <c r="G2065" s="664" t="s">
        <v>4661</v>
      </c>
      <c r="H2065" s="2038"/>
      <c r="I2065" s="2038"/>
      <c r="J2065" s="665" t="s">
        <v>4265</v>
      </c>
      <c r="K2065" s="682"/>
      <c r="L2065" s="712" t="s">
        <v>4253</v>
      </c>
      <c r="M2065" s="683"/>
      <c r="O2065" s="640"/>
    </row>
    <row r="2066" spans="2:15" ht="13.5" x14ac:dyDescent="0.4">
      <c r="B2066" s="641">
        <f t="shared" si="32"/>
        <v>2062</v>
      </c>
      <c r="C2066" s="874"/>
      <c r="D2066" s="1932"/>
      <c r="E2066" s="661"/>
      <c r="F2066" s="2217" t="s">
        <v>864</v>
      </c>
      <c r="G2066" s="664" t="s">
        <v>4662</v>
      </c>
      <c r="H2066" s="2038"/>
      <c r="I2066" s="2038"/>
      <c r="J2066" s="665" t="s">
        <v>4663</v>
      </c>
      <c r="K2066" s="682"/>
      <c r="L2066" s="712" t="s">
        <v>4664</v>
      </c>
      <c r="M2066" s="683"/>
      <c r="O2066" s="640"/>
    </row>
    <row r="2067" spans="2:15" ht="13.5" x14ac:dyDescent="0.4">
      <c r="B2067" s="641">
        <f t="shared" si="32"/>
        <v>2063</v>
      </c>
      <c r="C2067" s="874"/>
      <c r="D2067" s="650"/>
      <c r="E2067" s="661"/>
      <c r="F2067" s="689"/>
      <c r="G2067" s="664" t="s">
        <v>4665</v>
      </c>
      <c r="H2067" s="2038"/>
      <c r="I2067" s="2038"/>
      <c r="J2067" s="665" t="s">
        <v>2753</v>
      </c>
      <c r="K2067" s="682"/>
      <c r="L2067" s="712" t="s">
        <v>4666</v>
      </c>
      <c r="M2067" s="683"/>
      <c r="O2067" s="640"/>
    </row>
    <row r="2068" spans="2:15" ht="13.5" x14ac:dyDescent="0.4">
      <c r="B2068" s="641">
        <f t="shared" si="32"/>
        <v>2064</v>
      </c>
      <c r="C2068" s="874"/>
      <c r="D2068" s="643"/>
      <c r="E2068" s="643"/>
      <c r="F2068" s="672" t="s">
        <v>2952</v>
      </c>
      <c r="G2068" s="674"/>
      <c r="H2068" s="1044"/>
      <c r="I2068" s="674"/>
      <c r="J2068" s="675" t="s">
        <v>3390</v>
      </c>
      <c r="K2068" s="684"/>
      <c r="L2068" s="685" t="s">
        <v>4666</v>
      </c>
      <c r="M2068" s="686" t="s">
        <v>446</v>
      </c>
      <c r="O2068" s="640"/>
    </row>
    <row r="2069" spans="2:15" s="624" customFormat="1" ht="13.5" x14ac:dyDescent="0.4">
      <c r="B2069" s="641">
        <f t="shared" si="32"/>
        <v>2065</v>
      </c>
      <c r="C2069" s="795" t="s">
        <v>4667</v>
      </c>
      <c r="D2069" s="2039"/>
      <c r="E2069" s="2039"/>
      <c r="F2069" s="650"/>
      <c r="G2069" s="650"/>
      <c r="H2069" s="1932"/>
      <c r="I2069" s="650"/>
      <c r="J2069" s="725" t="s">
        <v>4666</v>
      </c>
      <c r="K2069" s="725" t="s">
        <v>417</v>
      </c>
      <c r="L2069" s="706" t="s">
        <v>4666</v>
      </c>
      <c r="M2069" s="652"/>
      <c r="O2069" s="1932"/>
    </row>
    <row r="2070" spans="2:15" ht="13.5" x14ac:dyDescent="0.4">
      <c r="B2070" s="641">
        <f t="shared" si="32"/>
        <v>2066</v>
      </c>
      <c r="C2070" s="874"/>
      <c r="D2070" s="1932"/>
      <c r="E2070" s="826"/>
      <c r="F2070" s="679" t="s">
        <v>437</v>
      </c>
      <c r="G2070" s="655"/>
      <c r="H2070" s="783"/>
      <c r="I2070" s="655"/>
      <c r="J2070" s="656" t="s">
        <v>2802</v>
      </c>
      <c r="K2070" s="657"/>
      <c r="L2070" s="658" t="s">
        <v>3216</v>
      </c>
      <c r="M2070" s="659"/>
      <c r="O2070" s="640"/>
    </row>
    <row r="2071" spans="2:15" ht="13.5" x14ac:dyDescent="0.4">
      <c r="B2071" s="641">
        <f t="shared" si="32"/>
        <v>2067</v>
      </c>
      <c r="C2071" s="874"/>
      <c r="D2071" s="1932"/>
      <c r="E2071" s="826"/>
      <c r="F2071" s="736" t="s">
        <v>3046</v>
      </c>
      <c r="G2071" s="674"/>
      <c r="H2071" s="1044"/>
      <c r="I2071" s="674"/>
      <c r="J2071" s="675" t="s">
        <v>468</v>
      </c>
      <c r="K2071" s="684"/>
      <c r="L2071" s="685" t="s">
        <v>425</v>
      </c>
      <c r="M2071" s="686"/>
      <c r="O2071" s="640"/>
    </row>
    <row r="2072" spans="2:15" s="624" customFormat="1" ht="13.5" x14ac:dyDescent="0.4">
      <c r="B2072" s="641">
        <f t="shared" si="32"/>
        <v>2068</v>
      </c>
      <c r="C2072" s="795" t="s">
        <v>4668</v>
      </c>
      <c r="D2072" s="2039"/>
      <c r="E2072" s="2039"/>
      <c r="F2072" s="1934"/>
      <c r="G2072" s="1934"/>
      <c r="H2072" s="2222"/>
      <c r="I2072" s="1934"/>
      <c r="J2072" s="725" t="s">
        <v>3065</v>
      </c>
      <c r="K2072" s="725" t="s">
        <v>417</v>
      </c>
      <c r="L2072" s="699" t="s">
        <v>3065</v>
      </c>
      <c r="M2072" s="695"/>
      <c r="O2072" s="1932"/>
    </row>
    <row r="2073" spans="2:15" ht="27" x14ac:dyDescent="0.4">
      <c r="B2073" s="641">
        <f t="shared" si="32"/>
        <v>2069</v>
      </c>
      <c r="C2073" s="874"/>
      <c r="D2073" s="1932"/>
      <c r="E2073" s="826"/>
      <c r="F2073" s="679" t="s">
        <v>437</v>
      </c>
      <c r="G2073" s="655"/>
      <c r="H2073" s="783"/>
      <c r="I2073" s="655"/>
      <c r="J2073" s="656" t="s">
        <v>4669</v>
      </c>
      <c r="K2073" s="657"/>
      <c r="L2073" s="658" t="s">
        <v>3065</v>
      </c>
      <c r="M2073" s="659"/>
      <c r="O2073" s="640"/>
    </row>
    <row r="2074" spans="2:15" ht="13.5" x14ac:dyDescent="0.4">
      <c r="B2074" s="641">
        <f t="shared" si="32"/>
        <v>2070</v>
      </c>
      <c r="C2074" s="874"/>
      <c r="D2074" s="1932"/>
      <c r="E2074" s="826"/>
      <c r="F2074" s="1021" t="s">
        <v>3046</v>
      </c>
      <c r="G2074" s="664"/>
      <c r="H2074" s="2038"/>
      <c r="I2074" s="664"/>
      <c r="J2074" s="665" t="s">
        <v>4924</v>
      </c>
      <c r="K2074" s="682"/>
      <c r="L2074" s="712" t="s">
        <v>482</v>
      </c>
      <c r="M2074" s="683"/>
      <c r="O2074" s="640"/>
    </row>
    <row r="2075" spans="2:15" ht="13.5" x14ac:dyDescent="0.4">
      <c r="B2075" s="641">
        <f t="shared" si="32"/>
        <v>2071</v>
      </c>
      <c r="C2075" s="874"/>
      <c r="D2075" s="1932"/>
      <c r="E2075" s="826"/>
      <c r="F2075" s="794" t="s">
        <v>4925</v>
      </c>
      <c r="G2075" s="664"/>
      <c r="H2075" s="2441"/>
      <c r="I2075" s="664"/>
      <c r="J2075" s="665" t="s">
        <v>4926</v>
      </c>
      <c r="K2075" s="682"/>
      <c r="L2075" s="712" t="s">
        <v>4927</v>
      </c>
      <c r="M2075" s="683"/>
      <c r="O2075" s="640"/>
    </row>
    <row r="2076" spans="2:15" ht="13.5" x14ac:dyDescent="0.4">
      <c r="B2076" s="641">
        <f>B2075+1</f>
        <v>2072</v>
      </c>
      <c r="C2076" s="874"/>
      <c r="D2076" s="1932"/>
      <c r="E2076" s="661"/>
      <c r="F2076" s="789" t="s">
        <v>3017</v>
      </c>
      <c r="G2076" s="664" t="s">
        <v>763</v>
      </c>
      <c r="H2076" s="2038"/>
      <c r="I2076" s="2038"/>
      <c r="J2076" s="665" t="s">
        <v>4670</v>
      </c>
      <c r="K2076" s="682" t="s">
        <v>4671</v>
      </c>
      <c r="L2076" s="712" t="s">
        <v>4672</v>
      </c>
      <c r="M2076" s="683"/>
      <c r="O2076" s="640"/>
    </row>
    <row r="2077" spans="2:15" ht="13.5" x14ac:dyDescent="0.4">
      <c r="B2077" s="641">
        <f t="shared" si="32"/>
        <v>2073</v>
      </c>
      <c r="C2077" s="874"/>
      <c r="D2077" s="650"/>
      <c r="E2077" s="661"/>
      <c r="F2077" s="689"/>
      <c r="G2077" s="664" t="s">
        <v>4673</v>
      </c>
      <c r="H2077" s="2038"/>
      <c r="I2077" s="2038"/>
      <c r="J2077" s="665" t="s">
        <v>4561</v>
      </c>
      <c r="K2077" s="682"/>
      <c r="L2077" s="712" t="s">
        <v>3065</v>
      </c>
      <c r="M2077" s="683"/>
      <c r="O2077" s="640"/>
    </row>
    <row r="2078" spans="2:15" ht="13.5" x14ac:dyDescent="0.4">
      <c r="B2078" s="641">
        <f t="shared" si="32"/>
        <v>2074</v>
      </c>
      <c r="C2078" s="1086" t="s">
        <v>2514</v>
      </c>
      <c r="D2078" s="1087"/>
      <c r="E2078" s="702"/>
      <c r="F2078" s="2039"/>
      <c r="G2078" s="2039"/>
      <c r="H2078" s="2039"/>
      <c r="I2078" s="2039"/>
      <c r="J2078" s="704" t="s">
        <v>417</v>
      </c>
      <c r="K2078" s="705" t="s">
        <v>417</v>
      </c>
      <c r="L2078" s="706" t="s">
        <v>417</v>
      </c>
      <c r="M2078" s="730"/>
      <c r="O2078" s="640"/>
    </row>
    <row r="2079" spans="2:15" ht="13.5" x14ac:dyDescent="0.4">
      <c r="B2079" s="641">
        <f t="shared" si="32"/>
        <v>2075</v>
      </c>
      <c r="C2079" s="700" t="s">
        <v>2515</v>
      </c>
      <c r="D2079" s="701"/>
      <c r="E2079" s="702"/>
      <c r="F2079" s="2039"/>
      <c r="G2079" s="2039"/>
      <c r="H2079" s="2039"/>
      <c r="I2079" s="2039"/>
      <c r="J2079" s="704" t="s">
        <v>417</v>
      </c>
      <c r="K2079" s="705" t="s">
        <v>417</v>
      </c>
      <c r="L2079" s="706" t="s">
        <v>417</v>
      </c>
      <c r="M2079" s="730"/>
      <c r="O2079" s="640"/>
    </row>
    <row r="2080" spans="2:15" ht="13.5" x14ac:dyDescent="0.4">
      <c r="B2080" s="641">
        <f t="shared" si="32"/>
        <v>2076</v>
      </c>
      <c r="C2080" s="724"/>
      <c r="D2080" s="677" t="s">
        <v>2516</v>
      </c>
      <c r="E2080" s="2039"/>
      <c r="F2080" s="2039"/>
      <c r="G2080" s="2039"/>
      <c r="H2080" s="2039"/>
      <c r="I2080" s="2039"/>
      <c r="J2080" s="704" t="s">
        <v>417</v>
      </c>
      <c r="K2080" s="705" t="s">
        <v>417</v>
      </c>
      <c r="L2080" s="706" t="s">
        <v>417</v>
      </c>
      <c r="M2080" s="695"/>
      <c r="O2080" s="640"/>
    </row>
    <row r="2081" spans="2:15" ht="13.5" x14ac:dyDescent="0.4">
      <c r="B2081" s="641">
        <f t="shared" si="32"/>
        <v>2077</v>
      </c>
      <c r="C2081" s="724"/>
      <c r="D2081" s="677" t="s">
        <v>4674</v>
      </c>
      <c r="E2081" s="2039"/>
      <c r="F2081" s="2039"/>
      <c r="G2081" s="2039"/>
      <c r="H2081" s="2039"/>
      <c r="I2081" s="2039"/>
      <c r="J2081" s="704" t="s">
        <v>417</v>
      </c>
      <c r="K2081" s="705" t="s">
        <v>417</v>
      </c>
      <c r="L2081" s="706" t="s">
        <v>417</v>
      </c>
      <c r="M2081" s="695"/>
      <c r="O2081" s="640"/>
    </row>
    <row r="2082" spans="2:15" ht="13.5" x14ac:dyDescent="0.4">
      <c r="B2082" s="641">
        <f t="shared" si="32"/>
        <v>2078</v>
      </c>
      <c r="C2082" s="724"/>
      <c r="D2082" s="727"/>
      <c r="E2082" s="661"/>
      <c r="F2082" s="677" t="s">
        <v>2517</v>
      </c>
      <c r="G2082" s="2039"/>
      <c r="H2082" s="2039"/>
      <c r="I2082" s="2039"/>
      <c r="J2082" s="728" t="s">
        <v>2518</v>
      </c>
      <c r="K2082" s="729"/>
      <c r="L2082" s="658" t="s">
        <v>417</v>
      </c>
      <c r="M2082" s="730"/>
      <c r="O2082" s="640"/>
    </row>
    <row r="2083" spans="2:15" ht="13.5" x14ac:dyDescent="0.4">
      <c r="B2083" s="641">
        <f t="shared" si="32"/>
        <v>2079</v>
      </c>
      <c r="C2083" s="724"/>
      <c r="D2083" s="727"/>
      <c r="E2083" s="661"/>
      <c r="F2083" s="687" t="s">
        <v>2519</v>
      </c>
      <c r="G2083" s="664"/>
      <c r="H2083" s="664"/>
      <c r="I2083" s="664"/>
      <c r="J2083" s="665" t="s">
        <v>2520</v>
      </c>
      <c r="K2083" s="682"/>
      <c r="L2083" s="712" t="s">
        <v>4675</v>
      </c>
      <c r="M2083" s="683"/>
      <c r="O2083" s="640"/>
    </row>
    <row r="2084" spans="2:15" ht="27" x14ac:dyDescent="0.4">
      <c r="B2084" s="641">
        <f t="shared" si="32"/>
        <v>2080</v>
      </c>
      <c r="C2084" s="724"/>
      <c r="D2084" s="727"/>
      <c r="E2084" s="661"/>
      <c r="F2084" s="794" t="s">
        <v>943</v>
      </c>
      <c r="G2084" s="664"/>
      <c r="H2084" s="664"/>
      <c r="I2084" s="664"/>
      <c r="J2084" s="665" t="s">
        <v>4676</v>
      </c>
      <c r="K2084" s="682"/>
      <c r="L2084" s="759" t="s">
        <v>4677</v>
      </c>
      <c r="M2084" s="683"/>
      <c r="O2084" s="640"/>
    </row>
    <row r="2085" spans="2:15" ht="13.5" x14ac:dyDescent="0.4">
      <c r="B2085" s="641">
        <f t="shared" si="32"/>
        <v>2081</v>
      </c>
      <c r="C2085" s="874"/>
      <c r="D2085" s="660"/>
      <c r="E2085" s="650"/>
      <c r="F2085" s="784" t="s">
        <v>2521</v>
      </c>
      <c r="G2085" s="691"/>
      <c r="H2085" s="827"/>
      <c r="I2085" s="691"/>
      <c r="J2085" s="692" t="s">
        <v>2522</v>
      </c>
      <c r="K2085" s="758"/>
      <c r="L2085" s="712" t="s">
        <v>2523</v>
      </c>
      <c r="M2085" s="765"/>
      <c r="O2085" s="640"/>
    </row>
    <row r="2086" spans="2:15" ht="13.5" x14ac:dyDescent="0.4">
      <c r="B2086" s="641">
        <f t="shared" si="32"/>
        <v>2082</v>
      </c>
      <c r="C2086" s="874"/>
      <c r="D2086" s="670"/>
      <c r="E2086" s="671"/>
      <c r="F2086" s="672" t="s">
        <v>2524</v>
      </c>
      <c r="G2086" s="674"/>
      <c r="H2086" s="1044"/>
      <c r="I2086" s="674"/>
      <c r="J2086" s="675" t="s">
        <v>2525</v>
      </c>
      <c r="K2086" s="684"/>
      <c r="L2086" s="685" t="s">
        <v>3246</v>
      </c>
      <c r="M2086" s="686"/>
      <c r="O2086" s="640"/>
    </row>
    <row r="2087" spans="2:15" ht="13.5" x14ac:dyDescent="0.4">
      <c r="B2087" s="641">
        <f t="shared" si="32"/>
        <v>2083</v>
      </c>
      <c r="C2087" s="724"/>
      <c r="D2087" s="677" t="s">
        <v>2526</v>
      </c>
      <c r="E2087" s="2039"/>
      <c r="F2087" s="2039"/>
      <c r="G2087" s="2039"/>
      <c r="H2087" s="2039"/>
      <c r="I2087" s="2039"/>
      <c r="J2087" s="704" t="s">
        <v>417</v>
      </c>
      <c r="K2087" s="705" t="s">
        <v>417</v>
      </c>
      <c r="L2087" s="706" t="s">
        <v>417</v>
      </c>
      <c r="M2087" s="695"/>
      <c r="O2087" s="640"/>
    </row>
    <row r="2088" spans="2:15" ht="13.5" x14ac:dyDescent="0.4">
      <c r="B2088" s="641">
        <f t="shared" si="32"/>
        <v>2084</v>
      </c>
      <c r="C2088" s="724"/>
      <c r="D2088" s="727"/>
      <c r="E2088" s="661"/>
      <c r="F2088" s="687" t="s">
        <v>2527</v>
      </c>
      <c r="G2088" s="664"/>
      <c r="H2088" s="664"/>
      <c r="I2088" s="664"/>
      <c r="J2088" s="665" t="s">
        <v>4678</v>
      </c>
      <c r="K2088" s="682"/>
      <c r="L2088" s="712" t="s">
        <v>2528</v>
      </c>
      <c r="M2088" s="683"/>
      <c r="O2088" s="640"/>
    </row>
    <row r="2089" spans="2:15" ht="27" x14ac:dyDescent="0.4">
      <c r="B2089" s="641">
        <f t="shared" si="32"/>
        <v>2085</v>
      </c>
      <c r="C2089" s="874"/>
      <c r="D2089" s="670"/>
      <c r="E2089" s="671"/>
      <c r="F2089" s="736" t="s">
        <v>2524</v>
      </c>
      <c r="G2089" s="674"/>
      <c r="H2089" s="1044"/>
      <c r="I2089" s="674"/>
      <c r="J2089" s="675" t="s">
        <v>2529</v>
      </c>
      <c r="K2089" s="684"/>
      <c r="L2089" s="685" t="s">
        <v>3065</v>
      </c>
      <c r="M2089" s="686"/>
      <c r="O2089" s="640"/>
    </row>
    <row r="2090" spans="2:15" ht="13.5" x14ac:dyDescent="0.4">
      <c r="B2090" s="641">
        <f t="shared" si="32"/>
        <v>2086</v>
      </c>
      <c r="C2090" s="700" t="s">
        <v>2530</v>
      </c>
      <c r="D2090" s="701"/>
      <c r="E2090" s="702"/>
      <c r="F2090" s="2039"/>
      <c r="G2090" s="2039"/>
      <c r="H2090" s="2039"/>
      <c r="I2090" s="2039"/>
      <c r="J2090" s="704" t="s">
        <v>417</v>
      </c>
      <c r="K2090" s="705" t="s">
        <v>417</v>
      </c>
      <c r="L2090" s="706" t="s">
        <v>417</v>
      </c>
      <c r="M2090" s="730"/>
      <c r="O2090" s="640"/>
    </row>
    <row r="2091" spans="2:15" ht="13.5" x14ac:dyDescent="0.4">
      <c r="B2091" s="641">
        <f t="shared" si="32"/>
        <v>2087</v>
      </c>
      <c r="C2091" s="724"/>
      <c r="D2091" s="893" t="s">
        <v>459</v>
      </c>
      <c r="E2091" s="2212"/>
      <c r="F2091" s="2212"/>
      <c r="G2091" s="2212"/>
      <c r="H2091" s="2212"/>
      <c r="I2091" s="2212"/>
      <c r="J2091" s="2220" t="s">
        <v>2531</v>
      </c>
      <c r="K2091" s="1090"/>
      <c r="L2091" s="706" t="s">
        <v>2532</v>
      </c>
      <c r="M2091" s="1952" t="s">
        <v>866</v>
      </c>
      <c r="O2091" s="640"/>
    </row>
    <row r="2092" spans="2:15" ht="27.75" thickBot="1" x14ac:dyDescent="0.45">
      <c r="B2092" s="641">
        <f t="shared" si="32"/>
        <v>2088</v>
      </c>
      <c r="C2092" s="1953"/>
      <c r="D2092" s="1954" t="s">
        <v>2533</v>
      </c>
      <c r="E2092" s="1955"/>
      <c r="F2092" s="1955"/>
      <c r="G2092" s="1955"/>
      <c r="H2092" s="1955"/>
      <c r="I2092" s="1955"/>
      <c r="J2092" s="2343" t="s">
        <v>4679</v>
      </c>
      <c r="K2092" s="1956"/>
      <c r="L2092" s="1957" t="s">
        <v>2532</v>
      </c>
      <c r="M2092" s="1958" t="s">
        <v>866</v>
      </c>
      <c r="O2092" s="640"/>
    </row>
    <row r="2093" spans="2:15" s="995" customFormat="1" ht="13.5" customHeight="1" x14ac:dyDescent="0.4">
      <c r="B2093" s="1091"/>
      <c r="C2093" s="1092"/>
      <c r="D2093" s="1093"/>
      <c r="E2093" s="1094"/>
      <c r="F2093" s="1094"/>
      <c r="G2093" s="1094"/>
      <c r="H2093" s="1095"/>
      <c r="I2093" s="1095"/>
      <c r="J2093" s="1094"/>
      <c r="K2093" s="1094"/>
      <c r="L2093" s="1096"/>
      <c r="M2093" s="1094"/>
    </row>
  </sheetData>
  <mergeCells count="45">
    <mergeCell ref="G2052:I2052"/>
    <mergeCell ref="F1303:G1303"/>
    <mergeCell ref="F1428:G1428"/>
    <mergeCell ref="F1429:G1429"/>
    <mergeCell ref="F1430:G1430"/>
    <mergeCell ref="F1613:G1613"/>
    <mergeCell ref="G2050:I2050"/>
    <mergeCell ref="F1302:G1302"/>
    <mergeCell ref="G811:G812"/>
    <mergeCell ref="F836:F838"/>
    <mergeCell ref="G871:H872"/>
    <mergeCell ref="C1019:I1019"/>
    <mergeCell ref="C1025:I1025"/>
    <mergeCell ref="G1041:G1053"/>
    <mergeCell ref="H1042:H1043"/>
    <mergeCell ref="C1055:I1055"/>
    <mergeCell ref="C1062:I1062"/>
    <mergeCell ref="F1170:F1171"/>
    <mergeCell ref="F1230:G1230"/>
    <mergeCell ref="F1241:G1249"/>
    <mergeCell ref="G804:G805"/>
    <mergeCell ref="M705:M707"/>
    <mergeCell ref="G706:G707"/>
    <mergeCell ref="F714:F735"/>
    <mergeCell ref="G721:G727"/>
    <mergeCell ref="G728:G735"/>
    <mergeCell ref="M757:M758"/>
    <mergeCell ref="G776:I776"/>
    <mergeCell ref="M786:M788"/>
    <mergeCell ref="G787:G788"/>
    <mergeCell ref="M790:M792"/>
    <mergeCell ref="G791:G792"/>
    <mergeCell ref="C370:C371"/>
    <mergeCell ref="G506:G509"/>
    <mergeCell ref="G519:G520"/>
    <mergeCell ref="M682:M683"/>
    <mergeCell ref="D694:D695"/>
    <mergeCell ref="M702:M704"/>
    <mergeCell ref="G703:G704"/>
    <mergeCell ref="G106:G107"/>
    <mergeCell ref="H161:I161"/>
    <mergeCell ref="F243:F244"/>
    <mergeCell ref="F258:F259"/>
    <mergeCell ref="H355:I355"/>
    <mergeCell ref="H365:I365"/>
  </mergeCells>
  <phoneticPr fontId="3"/>
  <printOptions horizontalCentered="1"/>
  <pageMargins left="0.23622047244094491" right="0.23622047244094491" top="0.74803149606299213" bottom="0.51181102362204722" header="0.31496062992125984" footer="0.31496062992125984"/>
  <pageSetup paperSize="8" scale="65" fitToHeight="0" orientation="portrait" cellComments="asDisplayed" useFirstPageNumber="1" r:id="rId1"/>
  <headerFooter>
    <oddHeader>&amp;R&amp;"ＭＳ 明朝,標準"（&amp;A）</oddHeader>
    <oddFooter>&amp;R&amp;P/&amp;N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view="pageBreakPreview" zoomScale="80" zoomScaleNormal="100" zoomScaleSheetLayoutView="80" workbookViewId="0">
      <selection activeCell="O53" sqref="O53"/>
    </sheetView>
  </sheetViews>
  <sheetFormatPr defaultColWidth="9" defaultRowHeight="13.5" x14ac:dyDescent="0.15"/>
  <cols>
    <col min="1" max="1" width="4.75" style="390" customWidth="1"/>
    <col min="2" max="2" width="24.875" style="390" customWidth="1"/>
    <col min="3" max="3" width="5" style="390" customWidth="1"/>
    <col min="4" max="4" width="13.25" style="390" customWidth="1"/>
    <col min="5" max="5" width="14.25" style="390" customWidth="1"/>
    <col min="6" max="7" width="13.25" style="390" customWidth="1"/>
    <col min="8" max="8" width="4.625" style="390" customWidth="1"/>
    <col min="9" max="16384" width="9" style="390"/>
  </cols>
  <sheetData>
    <row r="1" spans="2:7" ht="11.25" customHeight="1" x14ac:dyDescent="0.15"/>
    <row r="2" spans="2:7" ht="17.25" x14ac:dyDescent="0.2">
      <c r="B2" s="1101" t="s">
        <v>872</v>
      </c>
      <c r="C2" s="1102"/>
      <c r="D2" s="1102"/>
      <c r="E2" s="1102"/>
      <c r="F2" s="1102"/>
      <c r="G2" s="1102"/>
    </row>
    <row r="3" spans="2:7" ht="8.25" customHeight="1" x14ac:dyDescent="0.2">
      <c r="B3" s="1103"/>
      <c r="C3" s="1102"/>
      <c r="D3" s="1102"/>
      <c r="E3" s="1102"/>
      <c r="F3" s="1102"/>
      <c r="G3" s="1102"/>
    </row>
    <row r="4" spans="2:7" ht="19.5" customHeight="1" x14ac:dyDescent="0.15">
      <c r="B4" s="3038" t="s">
        <v>873</v>
      </c>
      <c r="C4" s="3038"/>
      <c r="D4" s="1104" t="s">
        <v>874</v>
      </c>
      <c r="E4" s="1104" t="s">
        <v>875</v>
      </c>
      <c r="F4" s="1104" t="s">
        <v>876</v>
      </c>
      <c r="G4" s="1104" t="s">
        <v>877</v>
      </c>
    </row>
    <row r="5" spans="2:7" ht="20.25" customHeight="1" x14ac:dyDescent="0.15">
      <c r="B5" s="1105" t="s">
        <v>878</v>
      </c>
      <c r="C5" s="1106">
        <v>48</v>
      </c>
      <c r="D5" s="1107" t="s">
        <v>879</v>
      </c>
      <c r="E5" s="1107" t="s">
        <v>879</v>
      </c>
      <c r="F5" s="1107" t="s">
        <v>879</v>
      </c>
      <c r="G5" s="1107" t="s">
        <v>880</v>
      </c>
    </row>
    <row r="6" spans="2:7" ht="20.25" customHeight="1" x14ac:dyDescent="0.15">
      <c r="B6" s="1105" t="s">
        <v>881</v>
      </c>
      <c r="C6" s="1106">
        <v>59</v>
      </c>
      <c r="D6" s="1107" t="s">
        <v>879</v>
      </c>
      <c r="E6" s="1107" t="s">
        <v>879</v>
      </c>
      <c r="F6" s="1107" t="s">
        <v>879</v>
      </c>
      <c r="G6" s="1107" t="s">
        <v>880</v>
      </c>
    </row>
    <row r="7" spans="2:7" ht="20.25" customHeight="1" x14ac:dyDescent="0.15">
      <c r="B7" s="1105" t="s">
        <v>882</v>
      </c>
      <c r="C7" s="1106">
        <v>51</v>
      </c>
      <c r="D7" s="1107" t="s">
        <v>883</v>
      </c>
      <c r="E7" s="1107" t="s">
        <v>879</v>
      </c>
      <c r="F7" s="1107" t="s">
        <v>879</v>
      </c>
      <c r="G7" s="1107" t="s">
        <v>880</v>
      </c>
    </row>
    <row r="8" spans="2:7" ht="20.25" customHeight="1" x14ac:dyDescent="0.15">
      <c r="B8" s="1105" t="s">
        <v>884</v>
      </c>
      <c r="C8" s="1106" t="s">
        <v>885</v>
      </c>
      <c r="D8" s="1107" t="s">
        <v>883</v>
      </c>
      <c r="E8" s="1107" t="s">
        <v>879</v>
      </c>
      <c r="F8" s="1107" t="s">
        <v>879</v>
      </c>
      <c r="G8" s="1107" t="s">
        <v>880</v>
      </c>
    </row>
    <row r="9" spans="2:7" ht="20.25" customHeight="1" x14ac:dyDescent="0.15">
      <c r="B9" s="1105" t="s">
        <v>886</v>
      </c>
      <c r="C9" s="1106">
        <v>87</v>
      </c>
      <c r="D9" s="1107" t="s">
        <v>879</v>
      </c>
      <c r="E9" s="1107" t="s">
        <v>879</v>
      </c>
      <c r="F9" s="1107" t="s">
        <v>879</v>
      </c>
      <c r="G9" s="1107" t="s">
        <v>880</v>
      </c>
    </row>
    <row r="10" spans="2:7" ht="20.25" customHeight="1" x14ac:dyDescent="0.15">
      <c r="B10" s="1105" t="s">
        <v>887</v>
      </c>
      <c r="C10" s="1106">
        <v>95</v>
      </c>
      <c r="D10" s="1107" t="s">
        <v>883</v>
      </c>
      <c r="E10" s="1107" t="s">
        <v>879</v>
      </c>
      <c r="F10" s="1107" t="s">
        <v>879</v>
      </c>
      <c r="G10" s="1107" t="s">
        <v>880</v>
      </c>
    </row>
    <row r="11" spans="2:7" ht="20.25" customHeight="1" x14ac:dyDescent="0.15">
      <c r="B11" s="1105" t="s">
        <v>888</v>
      </c>
      <c r="C11" s="1106" t="s">
        <v>889</v>
      </c>
      <c r="D11" s="1107" t="s">
        <v>883</v>
      </c>
      <c r="E11" s="1107" t="s">
        <v>883</v>
      </c>
      <c r="F11" s="1107" t="s">
        <v>879</v>
      </c>
      <c r="G11" s="1107" t="s">
        <v>890</v>
      </c>
    </row>
    <row r="12" spans="2:7" ht="20.25" customHeight="1" x14ac:dyDescent="0.15">
      <c r="B12" s="1105" t="s">
        <v>891</v>
      </c>
      <c r="C12" s="1106" t="s">
        <v>889</v>
      </c>
      <c r="D12" s="1107" t="s">
        <v>883</v>
      </c>
      <c r="E12" s="1107" t="s">
        <v>883</v>
      </c>
      <c r="F12" s="1107" t="s">
        <v>879</v>
      </c>
      <c r="G12" s="1107" t="s">
        <v>890</v>
      </c>
    </row>
    <row r="13" spans="2:7" ht="20.25" customHeight="1" x14ac:dyDescent="0.15">
      <c r="B13" s="1105" t="s">
        <v>892</v>
      </c>
      <c r="C13" s="1106">
        <v>27</v>
      </c>
      <c r="D13" s="1107" t="s">
        <v>883</v>
      </c>
      <c r="E13" s="1107" t="s">
        <v>883</v>
      </c>
      <c r="F13" s="1107" t="s">
        <v>879</v>
      </c>
      <c r="G13" s="1107" t="s">
        <v>890</v>
      </c>
    </row>
    <row r="14" spans="2:7" ht="20.25" customHeight="1" x14ac:dyDescent="0.15">
      <c r="B14" s="1105" t="s">
        <v>893</v>
      </c>
      <c r="C14" s="1108"/>
      <c r="D14" s="1107" t="s">
        <v>883</v>
      </c>
      <c r="E14" s="1107" t="s">
        <v>883</v>
      </c>
      <c r="F14" s="1107" t="s">
        <v>879</v>
      </c>
      <c r="G14" s="1107" t="s">
        <v>890</v>
      </c>
    </row>
    <row r="15" spans="2:7" ht="20.25" customHeight="1" x14ac:dyDescent="0.15">
      <c r="B15" s="1105"/>
      <c r="C15" s="1108"/>
      <c r="D15" s="1107"/>
      <c r="E15" s="1107"/>
      <c r="F15" s="1107"/>
      <c r="G15" s="1107"/>
    </row>
    <row r="16" spans="2:7" ht="20.25" customHeight="1" x14ac:dyDescent="0.15">
      <c r="B16" s="1105"/>
      <c r="C16" s="1108"/>
      <c r="D16" s="1107"/>
      <c r="E16" s="1107"/>
      <c r="F16" s="1107"/>
      <c r="G16" s="1107"/>
    </row>
    <row r="17" spans="2:7" ht="20.25" customHeight="1" x14ac:dyDescent="0.15">
      <c r="B17" s="1105"/>
      <c r="C17" s="1108"/>
      <c r="D17" s="1107"/>
      <c r="E17" s="1107"/>
      <c r="F17" s="1107"/>
      <c r="G17" s="1107"/>
    </row>
    <row r="18" spans="2:7" ht="20.25" customHeight="1" x14ac:dyDescent="0.15">
      <c r="B18" s="1105"/>
      <c r="C18" s="1108"/>
      <c r="D18" s="1107"/>
      <c r="E18" s="1107"/>
      <c r="F18" s="1107"/>
      <c r="G18" s="1107"/>
    </row>
    <row r="19" spans="2:7" ht="20.25" customHeight="1" x14ac:dyDescent="0.15">
      <c r="B19" s="1105"/>
      <c r="C19" s="1108"/>
      <c r="D19" s="1107"/>
      <c r="E19" s="1107"/>
      <c r="F19" s="1107"/>
      <c r="G19" s="1107"/>
    </row>
    <row r="20" spans="2:7" ht="20.25" customHeight="1" x14ac:dyDescent="0.15">
      <c r="B20" s="1105"/>
      <c r="C20" s="1108"/>
      <c r="D20" s="1107"/>
      <c r="E20" s="1107"/>
      <c r="F20" s="1107"/>
      <c r="G20" s="1107"/>
    </row>
    <row r="21" spans="2:7" x14ac:dyDescent="0.15">
      <c r="B21" s="390" t="s">
        <v>894</v>
      </c>
    </row>
  </sheetData>
  <mergeCells count="1">
    <mergeCell ref="B4:C4"/>
  </mergeCells>
  <phoneticPr fontId="3"/>
  <pageMargins left="0.70866141732283472" right="0.70866141732283472" top="1.0236220472440944" bottom="0.74803149606299213" header="0.51181102362204722" footer="0.31496062992125984"/>
  <pageSetup paperSize="9" scale="86" fitToWidth="2" fitToHeight="0" orientation="portrait" r:id="rId1"/>
  <headerFooter scaleWithDoc="0">
    <oddHeader>&amp;R&amp;"ＭＳ 明朝,標準"（&amp;A）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2"/>
  <sheetViews>
    <sheetView showGridLines="0" view="pageBreakPreview" zoomScale="80" zoomScaleNormal="100" zoomScaleSheetLayoutView="80" workbookViewId="0">
      <selection activeCell="O53" sqref="O53"/>
    </sheetView>
  </sheetViews>
  <sheetFormatPr defaultColWidth="9" defaultRowHeight="13.5" x14ac:dyDescent="0.15"/>
  <cols>
    <col min="1" max="1" width="0.875" style="390" customWidth="1"/>
    <col min="2" max="2" width="5.375" style="390" bestFit="1" customWidth="1"/>
    <col min="3" max="3" width="32.125" style="390" customWidth="1"/>
    <col min="4" max="18" width="4.5" style="390" customWidth="1"/>
    <col min="19" max="19" width="0.875" style="390" customWidth="1"/>
    <col min="20" max="16384" width="9" style="390"/>
  </cols>
  <sheetData>
    <row r="1" spans="2:18" ht="8.25" customHeight="1" x14ac:dyDescent="0.15">
      <c r="B1" s="1109"/>
      <c r="C1" s="1109"/>
      <c r="D1" s="1109"/>
      <c r="E1" s="1109"/>
      <c r="F1" s="1109"/>
      <c r="G1" s="1109"/>
      <c r="H1" s="1109"/>
      <c r="I1" s="1109"/>
      <c r="J1" s="1109"/>
      <c r="K1" s="1109"/>
      <c r="L1" s="1109"/>
      <c r="M1" s="1109"/>
      <c r="N1" s="1109"/>
      <c r="O1" s="1109"/>
      <c r="P1" s="1109"/>
      <c r="Q1" s="1109"/>
      <c r="R1" s="1109"/>
    </row>
    <row r="2" spans="2:18" s="1112" customFormat="1" ht="17.25" x14ac:dyDescent="0.2">
      <c r="B2" s="1110" t="s">
        <v>895</v>
      </c>
      <c r="C2" s="1111"/>
      <c r="D2" s="1111"/>
      <c r="E2" s="1111"/>
      <c r="F2" s="1111"/>
      <c r="G2" s="1111"/>
      <c r="H2" s="1111"/>
      <c r="I2" s="1111"/>
      <c r="J2" s="1111"/>
      <c r="K2" s="1111"/>
      <c r="L2" s="1111"/>
      <c r="M2" s="1111"/>
      <c r="N2" s="1111"/>
      <c r="O2" s="1111"/>
      <c r="P2" s="1111"/>
      <c r="Q2" s="1111"/>
      <c r="R2" s="1111"/>
    </row>
    <row r="3" spans="2:18" s="1112" customFormat="1" ht="8.25" customHeight="1" x14ac:dyDescent="0.15"/>
    <row r="4" spans="2:18" x14ac:dyDescent="0.15">
      <c r="B4" s="3040" t="s">
        <v>896</v>
      </c>
      <c r="C4" s="3041" t="s">
        <v>897</v>
      </c>
      <c r="D4" s="3041" t="s">
        <v>898</v>
      </c>
      <c r="E4" s="3041"/>
      <c r="F4" s="3041"/>
      <c r="G4" s="3041" t="s">
        <v>899</v>
      </c>
      <c r="H4" s="3041"/>
      <c r="I4" s="3041"/>
      <c r="J4" s="3041"/>
      <c r="K4" s="3041"/>
      <c r="L4" s="3041"/>
      <c r="M4" s="3041"/>
      <c r="N4" s="3041"/>
      <c r="O4" s="3041"/>
      <c r="P4" s="3041"/>
      <c r="Q4" s="3041"/>
      <c r="R4" s="3042" t="s">
        <v>900</v>
      </c>
    </row>
    <row r="5" spans="2:18" x14ac:dyDescent="0.15">
      <c r="B5" s="3040"/>
      <c r="C5" s="3041"/>
      <c r="D5" s="3040" t="s">
        <v>901</v>
      </c>
      <c r="E5" s="3041" t="s">
        <v>902</v>
      </c>
      <c r="F5" s="3041"/>
      <c r="G5" s="3041" t="s">
        <v>903</v>
      </c>
      <c r="H5" s="3041"/>
      <c r="I5" s="3041"/>
      <c r="J5" s="3041"/>
      <c r="K5" s="3041" t="s">
        <v>904</v>
      </c>
      <c r="L5" s="3041"/>
      <c r="M5" s="3041"/>
      <c r="N5" s="3041"/>
      <c r="O5" s="3041" t="s">
        <v>905</v>
      </c>
      <c r="P5" s="3041"/>
      <c r="Q5" s="3041"/>
      <c r="R5" s="3042"/>
    </row>
    <row r="6" spans="2:18" ht="54" x14ac:dyDescent="0.15">
      <c r="B6" s="3040"/>
      <c r="C6" s="3041"/>
      <c r="D6" s="3040"/>
      <c r="E6" s="1113" t="s">
        <v>906</v>
      </c>
      <c r="F6" s="1113" t="s">
        <v>907</v>
      </c>
      <c r="G6" s="1113" t="s">
        <v>908</v>
      </c>
      <c r="H6" s="1113" t="s">
        <v>909</v>
      </c>
      <c r="I6" s="1113" t="s">
        <v>877</v>
      </c>
      <c r="J6" s="1113" t="s">
        <v>910</v>
      </c>
      <c r="K6" s="1113" t="s">
        <v>908</v>
      </c>
      <c r="L6" s="1113" t="s">
        <v>877</v>
      </c>
      <c r="M6" s="1113" t="s">
        <v>910</v>
      </c>
      <c r="N6" s="1113" t="s">
        <v>911</v>
      </c>
      <c r="O6" s="1113" t="s">
        <v>908</v>
      </c>
      <c r="P6" s="1113" t="s">
        <v>877</v>
      </c>
      <c r="Q6" s="1113" t="s">
        <v>910</v>
      </c>
      <c r="R6" s="3042"/>
    </row>
    <row r="7" spans="2:18" ht="15.75" customHeight="1" x14ac:dyDescent="0.15">
      <c r="B7" s="1114"/>
      <c r="C7" s="1114"/>
      <c r="D7" s="1114"/>
      <c r="E7" s="1114"/>
      <c r="F7" s="1114"/>
      <c r="G7" s="1114"/>
      <c r="H7" s="1114"/>
      <c r="I7" s="1114"/>
      <c r="J7" s="1114"/>
      <c r="K7" s="1114"/>
      <c r="L7" s="1114"/>
      <c r="M7" s="1114"/>
      <c r="N7" s="1114"/>
      <c r="O7" s="1114"/>
      <c r="P7" s="1114"/>
      <c r="Q7" s="1114"/>
      <c r="R7" s="1114"/>
    </row>
    <row r="8" spans="2:18" ht="15.75" customHeight="1" x14ac:dyDescent="0.15">
      <c r="B8" s="1114"/>
      <c r="C8" s="1114"/>
      <c r="D8" s="1114"/>
      <c r="E8" s="1114"/>
      <c r="F8" s="1114"/>
      <c r="G8" s="1114"/>
      <c r="H8" s="1114"/>
      <c r="I8" s="1114"/>
      <c r="J8" s="1114"/>
      <c r="K8" s="1114"/>
      <c r="L8" s="1114"/>
      <c r="M8" s="1114"/>
      <c r="N8" s="1114"/>
      <c r="O8" s="1114"/>
      <c r="P8" s="1114"/>
      <c r="Q8" s="1114"/>
      <c r="R8" s="1114"/>
    </row>
    <row r="9" spans="2:18" ht="15.75" customHeight="1" x14ac:dyDescent="0.15">
      <c r="B9" s="1114"/>
      <c r="C9" s="1114"/>
      <c r="D9" s="1114"/>
      <c r="E9" s="1114"/>
      <c r="F9" s="1114"/>
      <c r="G9" s="1114"/>
      <c r="H9" s="1114"/>
      <c r="I9" s="1114"/>
      <c r="J9" s="1114"/>
      <c r="K9" s="1114"/>
      <c r="L9" s="1114"/>
      <c r="M9" s="1114"/>
      <c r="N9" s="1114"/>
      <c r="O9" s="1114"/>
      <c r="P9" s="1114"/>
      <c r="Q9" s="1114"/>
      <c r="R9" s="1114"/>
    </row>
    <row r="10" spans="2:18" ht="15.75" customHeight="1" x14ac:dyDescent="0.15">
      <c r="B10" s="1114"/>
      <c r="C10" s="1114"/>
      <c r="D10" s="1114"/>
      <c r="E10" s="1114"/>
      <c r="F10" s="1114"/>
      <c r="G10" s="1114"/>
      <c r="H10" s="1114"/>
      <c r="I10" s="1114"/>
      <c r="J10" s="1114"/>
      <c r="K10" s="1114"/>
      <c r="L10" s="1114"/>
      <c r="M10" s="1114"/>
      <c r="N10" s="1114"/>
      <c r="O10" s="1114"/>
      <c r="P10" s="1114"/>
      <c r="Q10" s="1114"/>
      <c r="R10" s="1114"/>
    </row>
    <row r="11" spans="2:18" ht="15.75" customHeight="1" x14ac:dyDescent="0.15">
      <c r="B11" s="1114"/>
      <c r="C11" s="1114"/>
      <c r="D11" s="1114"/>
      <c r="E11" s="1114"/>
      <c r="F11" s="1114"/>
      <c r="G11" s="1114"/>
      <c r="H11" s="1114"/>
      <c r="I11" s="1114"/>
      <c r="J11" s="1114"/>
      <c r="K11" s="1114"/>
      <c r="L11" s="1114"/>
      <c r="M11" s="1114"/>
      <c r="N11" s="1114"/>
      <c r="O11" s="1114"/>
      <c r="P11" s="1114"/>
      <c r="Q11" s="1114"/>
      <c r="R11" s="1114"/>
    </row>
    <row r="12" spans="2:18" ht="15.75" customHeight="1" x14ac:dyDescent="0.15">
      <c r="B12" s="1114"/>
      <c r="C12" s="1114"/>
      <c r="D12" s="1114"/>
      <c r="E12" s="1114"/>
      <c r="F12" s="1114"/>
      <c r="G12" s="1114"/>
      <c r="H12" s="1114"/>
      <c r="I12" s="1114"/>
      <c r="J12" s="1114"/>
      <c r="K12" s="1114"/>
      <c r="L12" s="1114"/>
      <c r="M12" s="1114"/>
      <c r="N12" s="1114"/>
      <c r="O12" s="1114"/>
      <c r="P12" s="1114"/>
      <c r="Q12" s="1114"/>
      <c r="R12" s="1114"/>
    </row>
    <row r="13" spans="2:18" ht="15.75" customHeight="1" x14ac:dyDescent="0.15">
      <c r="B13" s="1114"/>
      <c r="C13" s="1114"/>
      <c r="D13" s="1114"/>
      <c r="E13" s="1114"/>
      <c r="F13" s="1114"/>
      <c r="G13" s="1114"/>
      <c r="H13" s="1114"/>
      <c r="I13" s="1114"/>
      <c r="J13" s="1114"/>
      <c r="K13" s="1114"/>
      <c r="L13" s="1114"/>
      <c r="M13" s="1114"/>
      <c r="N13" s="1114"/>
      <c r="O13" s="1114"/>
      <c r="P13" s="1114"/>
      <c r="Q13" s="1114"/>
      <c r="R13" s="1114"/>
    </row>
    <row r="14" spans="2:18" ht="15.75" customHeight="1" x14ac:dyDescent="0.15">
      <c r="B14" s="1114"/>
      <c r="C14" s="1114"/>
      <c r="D14" s="1114"/>
      <c r="E14" s="1114"/>
      <c r="F14" s="1114"/>
      <c r="G14" s="1114"/>
      <c r="H14" s="1114"/>
      <c r="I14" s="1114"/>
      <c r="J14" s="1114"/>
      <c r="K14" s="1114"/>
      <c r="L14" s="1114"/>
      <c r="M14" s="1114"/>
      <c r="N14" s="1114"/>
      <c r="O14" s="1114"/>
      <c r="P14" s="1114"/>
      <c r="Q14" s="1114"/>
      <c r="R14" s="1114"/>
    </row>
    <row r="15" spans="2:18" ht="15.75" customHeight="1" x14ac:dyDescent="0.15">
      <c r="B15" s="1114"/>
      <c r="C15" s="1114"/>
      <c r="D15" s="1114"/>
      <c r="E15" s="1114"/>
      <c r="F15" s="1114"/>
      <c r="G15" s="1114"/>
      <c r="H15" s="1114"/>
      <c r="I15" s="1114"/>
      <c r="J15" s="1114"/>
      <c r="K15" s="1114"/>
      <c r="L15" s="1114"/>
      <c r="M15" s="1114"/>
      <c r="N15" s="1114"/>
      <c r="O15" s="1114"/>
      <c r="P15" s="1114"/>
      <c r="Q15" s="1114"/>
      <c r="R15" s="1114"/>
    </row>
    <row r="16" spans="2:18" ht="15.75" customHeight="1" x14ac:dyDescent="0.15">
      <c r="B16" s="1114"/>
      <c r="C16" s="1114"/>
      <c r="D16" s="1114"/>
      <c r="E16" s="1114"/>
      <c r="F16" s="1114"/>
      <c r="G16" s="1114"/>
      <c r="H16" s="1114"/>
      <c r="I16" s="1114"/>
      <c r="J16" s="1114"/>
      <c r="K16" s="1114"/>
      <c r="L16" s="1114"/>
      <c r="M16" s="1114"/>
      <c r="N16" s="1114"/>
      <c r="O16" s="1114"/>
      <c r="P16" s="1114"/>
      <c r="Q16" s="1114"/>
      <c r="R16" s="1114"/>
    </row>
    <row r="19" spans="2:18" ht="12.95" customHeight="1" x14ac:dyDescent="0.15">
      <c r="B19" s="3039" t="s">
        <v>1447</v>
      </c>
      <c r="C19" s="3039"/>
      <c r="D19" s="3039"/>
      <c r="E19" s="3039"/>
      <c r="F19" s="3039"/>
      <c r="G19" s="3039"/>
      <c r="H19" s="3039"/>
      <c r="I19" s="3039"/>
      <c r="J19" s="3039"/>
      <c r="K19" s="3039"/>
      <c r="L19" s="3039"/>
      <c r="M19" s="3039"/>
      <c r="N19" s="3039"/>
      <c r="O19" s="3039"/>
      <c r="P19" s="3039"/>
      <c r="Q19" s="3039"/>
      <c r="R19" s="3039"/>
    </row>
    <row r="20" spans="2:18" x14ac:dyDescent="0.15">
      <c r="B20" s="3039"/>
      <c r="C20" s="3039"/>
      <c r="D20" s="3039"/>
      <c r="E20" s="3039"/>
      <c r="F20" s="3039"/>
      <c r="G20" s="3039"/>
      <c r="H20" s="3039"/>
      <c r="I20" s="3039"/>
      <c r="J20" s="3039"/>
      <c r="K20" s="3039"/>
      <c r="L20" s="3039"/>
      <c r="M20" s="3039"/>
      <c r="N20" s="3039"/>
      <c r="O20" s="3039"/>
      <c r="P20" s="3039"/>
      <c r="Q20" s="3039"/>
      <c r="R20" s="3039"/>
    </row>
    <row r="21" spans="2:18" x14ac:dyDescent="0.15">
      <c r="B21" s="3039"/>
      <c r="C21" s="3039"/>
      <c r="D21" s="3039"/>
      <c r="E21" s="3039"/>
      <c r="F21" s="3039"/>
      <c r="G21" s="3039"/>
      <c r="H21" s="3039"/>
      <c r="I21" s="3039"/>
      <c r="J21" s="3039"/>
      <c r="K21" s="3039"/>
      <c r="L21" s="3039"/>
      <c r="M21" s="3039"/>
      <c r="N21" s="3039"/>
      <c r="O21" s="3039"/>
      <c r="P21" s="3039"/>
      <c r="Q21" s="3039"/>
      <c r="R21" s="3039"/>
    </row>
    <row r="22" spans="2:18" x14ac:dyDescent="0.15">
      <c r="B22" s="3039"/>
      <c r="C22" s="3039"/>
      <c r="D22" s="3039"/>
      <c r="E22" s="3039"/>
      <c r="F22" s="3039"/>
      <c r="G22" s="3039"/>
      <c r="H22" s="3039"/>
      <c r="I22" s="3039"/>
      <c r="J22" s="3039"/>
      <c r="K22" s="3039"/>
      <c r="L22" s="3039"/>
      <c r="M22" s="3039"/>
      <c r="N22" s="3039"/>
      <c r="O22" s="3039"/>
      <c r="P22" s="3039"/>
      <c r="Q22" s="3039"/>
      <c r="R22" s="3039"/>
    </row>
  </sheetData>
  <mergeCells count="11">
    <mergeCell ref="B19:R22"/>
    <mergeCell ref="B4:B6"/>
    <mergeCell ref="C4:C6"/>
    <mergeCell ref="D4:F4"/>
    <mergeCell ref="G4:Q4"/>
    <mergeCell ref="R4:R6"/>
    <mergeCell ref="D5:D6"/>
    <mergeCell ref="E5:F5"/>
    <mergeCell ref="G5:J5"/>
    <mergeCell ref="K5:N5"/>
    <mergeCell ref="O5:Q5"/>
  </mergeCells>
  <phoneticPr fontId="3"/>
  <printOptions horizontalCentered="1"/>
  <pageMargins left="0.70866141732283472" right="0.70866141732283472" top="0.78740157480314965" bottom="0.74803149606299213" header="0.51181102362204722" footer="0.31496062992125984"/>
  <pageSetup paperSize="9" scale="75" orientation="portrait" r:id="rId1"/>
  <headerFooter>
    <oddHeader>&amp;R&amp;"ＭＳ 明朝,標準"（&amp;A）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6"/>
  <sheetViews>
    <sheetView showGridLines="0" view="pageBreakPreview" zoomScale="80" zoomScaleNormal="100" zoomScaleSheetLayoutView="80" workbookViewId="0">
      <selection activeCell="F6" sqref="F6"/>
    </sheetView>
  </sheetViews>
  <sheetFormatPr defaultColWidth="9" defaultRowHeight="13.5" x14ac:dyDescent="0.4"/>
  <cols>
    <col min="1" max="1" width="0.875" style="1117" customWidth="1"/>
    <col min="2" max="2" width="4.125" style="1117" bestFit="1" customWidth="1"/>
    <col min="3" max="3" width="10.625" style="1117" customWidth="1"/>
    <col min="4" max="4" width="15" style="1117" customWidth="1"/>
    <col min="5" max="5" width="13.875" style="1117" bestFit="1" customWidth="1"/>
    <col min="6" max="6" width="70.625" style="1117" customWidth="1"/>
    <col min="7" max="7" width="0.875" style="1117" customWidth="1"/>
    <col min="8" max="16384" width="9" style="1117"/>
  </cols>
  <sheetData>
    <row r="2" spans="2:6" ht="17.25" x14ac:dyDescent="0.4">
      <c r="B2" s="1115" t="s">
        <v>912</v>
      </c>
      <c r="C2" s="1116"/>
      <c r="D2" s="1116"/>
      <c r="E2" s="1116"/>
      <c r="F2" s="1116"/>
    </row>
    <row r="3" spans="2:6" ht="12" customHeight="1" thickBot="1" x14ac:dyDescent="0.45">
      <c r="B3" s="1118"/>
      <c r="C3" s="1116"/>
      <c r="D3" s="1116"/>
      <c r="E3" s="1116"/>
      <c r="F3" s="1116"/>
    </row>
    <row r="4" spans="2:6" ht="30" customHeight="1" thickBot="1" x14ac:dyDescent="0.45">
      <c r="B4" s="1119" t="s">
        <v>44</v>
      </c>
      <c r="C4" s="1120" t="s">
        <v>2549</v>
      </c>
      <c r="D4" s="1121" t="s">
        <v>914</v>
      </c>
      <c r="E4" s="1121" t="s">
        <v>915</v>
      </c>
      <c r="F4" s="1122" t="s">
        <v>916</v>
      </c>
    </row>
    <row r="5" spans="2:6" ht="27" x14ac:dyDescent="0.4">
      <c r="B5" s="1123" t="s">
        <v>917</v>
      </c>
      <c r="C5" s="1124">
        <v>100</v>
      </c>
      <c r="D5" s="1125" t="s">
        <v>919</v>
      </c>
      <c r="E5" s="1125" t="s">
        <v>920</v>
      </c>
      <c r="F5" s="1126" t="s">
        <v>2621</v>
      </c>
    </row>
    <row r="6" spans="2:6" ht="26.25" customHeight="1" x14ac:dyDescent="0.4">
      <c r="B6" s="1127">
        <v>1</v>
      </c>
      <c r="C6" s="1128"/>
      <c r="D6" s="1129"/>
      <c r="E6" s="1129"/>
      <c r="F6" s="1130"/>
    </row>
    <row r="7" spans="2:6" ht="26.25" customHeight="1" x14ac:dyDescent="0.4">
      <c r="B7" s="1127">
        <f>B6+1</f>
        <v>2</v>
      </c>
      <c r="C7" s="1128"/>
      <c r="D7" s="1129"/>
      <c r="E7" s="1129"/>
      <c r="F7" s="1130"/>
    </row>
    <row r="8" spans="2:6" ht="26.25" customHeight="1" x14ac:dyDescent="0.4">
      <c r="B8" s="1127">
        <f t="shared" ref="B8:B35" si="0">B7+1</f>
        <v>3</v>
      </c>
      <c r="C8" s="1128"/>
      <c r="D8" s="1129"/>
      <c r="E8" s="1129"/>
      <c r="F8" s="1130"/>
    </row>
    <row r="9" spans="2:6" ht="26.25" customHeight="1" x14ac:dyDescent="0.4">
      <c r="B9" s="1127">
        <f t="shared" si="0"/>
        <v>4</v>
      </c>
      <c r="C9" s="1128"/>
      <c r="D9" s="1129"/>
      <c r="E9" s="1129"/>
      <c r="F9" s="1130"/>
    </row>
    <row r="10" spans="2:6" ht="26.25" customHeight="1" x14ac:dyDescent="0.4">
      <c r="B10" s="1127">
        <f t="shared" si="0"/>
        <v>5</v>
      </c>
      <c r="C10" s="1128"/>
      <c r="D10" s="1129"/>
      <c r="E10" s="1129"/>
      <c r="F10" s="1130"/>
    </row>
    <row r="11" spans="2:6" ht="26.25" customHeight="1" x14ac:dyDescent="0.4">
      <c r="B11" s="1127">
        <f t="shared" si="0"/>
        <v>6</v>
      </c>
      <c r="C11" s="1128"/>
      <c r="D11" s="1129"/>
      <c r="E11" s="1129"/>
      <c r="F11" s="1130"/>
    </row>
    <row r="12" spans="2:6" ht="26.25" customHeight="1" x14ac:dyDescent="0.4">
      <c r="B12" s="1127">
        <f t="shared" si="0"/>
        <v>7</v>
      </c>
      <c r="C12" s="1128"/>
      <c r="D12" s="1129"/>
      <c r="E12" s="1129"/>
      <c r="F12" s="1130"/>
    </row>
    <row r="13" spans="2:6" ht="26.25" customHeight="1" x14ac:dyDescent="0.4">
      <c r="B13" s="1127">
        <f t="shared" si="0"/>
        <v>8</v>
      </c>
      <c r="C13" s="1128"/>
      <c r="D13" s="1129"/>
      <c r="E13" s="1129"/>
      <c r="F13" s="1130"/>
    </row>
    <row r="14" spans="2:6" ht="26.25" customHeight="1" x14ac:dyDescent="0.4">
      <c r="B14" s="1127">
        <f t="shared" si="0"/>
        <v>9</v>
      </c>
      <c r="C14" s="1128"/>
      <c r="D14" s="1129"/>
      <c r="E14" s="1129"/>
      <c r="F14" s="1130"/>
    </row>
    <row r="15" spans="2:6" ht="26.25" customHeight="1" x14ac:dyDescent="0.4">
      <c r="B15" s="1127">
        <f t="shared" si="0"/>
        <v>10</v>
      </c>
      <c r="C15" s="1128"/>
      <c r="D15" s="1129"/>
      <c r="E15" s="1129"/>
      <c r="F15" s="1130"/>
    </row>
    <row r="16" spans="2:6" ht="26.25" customHeight="1" x14ac:dyDescent="0.4">
      <c r="B16" s="1127">
        <f t="shared" si="0"/>
        <v>11</v>
      </c>
      <c r="C16" s="1128"/>
      <c r="D16" s="1129"/>
      <c r="E16" s="1129"/>
      <c r="F16" s="1130"/>
    </row>
    <row r="17" spans="2:6" ht="26.25" customHeight="1" x14ac:dyDescent="0.4">
      <c r="B17" s="1127">
        <f t="shared" si="0"/>
        <v>12</v>
      </c>
      <c r="C17" s="1128"/>
      <c r="D17" s="1129"/>
      <c r="E17" s="1129"/>
      <c r="F17" s="1130"/>
    </row>
    <row r="18" spans="2:6" ht="26.25" customHeight="1" x14ac:dyDescent="0.4">
      <c r="B18" s="1127">
        <f t="shared" si="0"/>
        <v>13</v>
      </c>
      <c r="C18" s="1128"/>
      <c r="D18" s="1129"/>
      <c r="E18" s="1129"/>
      <c r="F18" s="1130"/>
    </row>
    <row r="19" spans="2:6" ht="26.25" customHeight="1" x14ac:dyDescent="0.4">
      <c r="B19" s="1127">
        <f t="shared" si="0"/>
        <v>14</v>
      </c>
      <c r="C19" s="1128"/>
      <c r="D19" s="1129"/>
      <c r="E19" s="1129"/>
      <c r="F19" s="1130"/>
    </row>
    <row r="20" spans="2:6" ht="26.25" customHeight="1" x14ac:dyDescent="0.4">
      <c r="B20" s="1127">
        <f t="shared" si="0"/>
        <v>15</v>
      </c>
      <c r="C20" s="1128"/>
      <c r="D20" s="1129"/>
      <c r="E20" s="1129"/>
      <c r="F20" s="1130"/>
    </row>
    <row r="21" spans="2:6" ht="26.25" customHeight="1" x14ac:dyDescent="0.4">
      <c r="B21" s="1127">
        <f t="shared" si="0"/>
        <v>16</v>
      </c>
      <c r="C21" s="1128"/>
      <c r="D21" s="1129"/>
      <c r="E21" s="1129"/>
      <c r="F21" s="1130"/>
    </row>
    <row r="22" spans="2:6" ht="26.25" customHeight="1" x14ac:dyDescent="0.4">
      <c r="B22" s="1127">
        <f t="shared" si="0"/>
        <v>17</v>
      </c>
      <c r="C22" s="1128"/>
      <c r="D22" s="1129"/>
      <c r="E22" s="1129"/>
      <c r="F22" s="1130"/>
    </row>
    <row r="23" spans="2:6" ht="26.25" customHeight="1" x14ac:dyDescent="0.4">
      <c r="B23" s="1127">
        <f t="shared" si="0"/>
        <v>18</v>
      </c>
      <c r="C23" s="1128"/>
      <c r="D23" s="1129"/>
      <c r="E23" s="1129"/>
      <c r="F23" s="1130"/>
    </row>
    <row r="24" spans="2:6" ht="26.25" customHeight="1" x14ac:dyDescent="0.4">
      <c r="B24" s="1127">
        <f t="shared" si="0"/>
        <v>19</v>
      </c>
      <c r="C24" s="1128"/>
      <c r="D24" s="1129"/>
      <c r="E24" s="1129"/>
      <c r="F24" s="1130"/>
    </row>
    <row r="25" spans="2:6" ht="26.25" customHeight="1" x14ac:dyDescent="0.4">
      <c r="B25" s="1127">
        <f t="shared" si="0"/>
        <v>20</v>
      </c>
      <c r="C25" s="1128"/>
      <c r="D25" s="1129"/>
      <c r="E25" s="1129"/>
      <c r="F25" s="1130"/>
    </row>
    <row r="26" spans="2:6" ht="26.25" customHeight="1" x14ac:dyDescent="0.4">
      <c r="B26" s="1127">
        <f t="shared" si="0"/>
        <v>21</v>
      </c>
      <c r="C26" s="1128"/>
      <c r="D26" s="1129"/>
      <c r="E26" s="1129"/>
      <c r="F26" s="1130"/>
    </row>
    <row r="27" spans="2:6" ht="26.25" customHeight="1" x14ac:dyDescent="0.4">
      <c r="B27" s="1127">
        <f t="shared" si="0"/>
        <v>22</v>
      </c>
      <c r="C27" s="1128"/>
      <c r="D27" s="1129"/>
      <c r="E27" s="1129"/>
      <c r="F27" s="1130"/>
    </row>
    <row r="28" spans="2:6" ht="26.25" customHeight="1" x14ac:dyDescent="0.4">
      <c r="B28" s="1127">
        <f t="shared" si="0"/>
        <v>23</v>
      </c>
      <c r="C28" s="1128"/>
      <c r="D28" s="1129"/>
      <c r="E28" s="1129"/>
      <c r="F28" s="1130"/>
    </row>
    <row r="29" spans="2:6" ht="26.25" customHeight="1" x14ac:dyDescent="0.4">
      <c r="B29" s="1127">
        <f t="shared" si="0"/>
        <v>24</v>
      </c>
      <c r="C29" s="1128"/>
      <c r="D29" s="1129"/>
      <c r="E29" s="1129"/>
      <c r="F29" s="1130"/>
    </row>
    <row r="30" spans="2:6" ht="26.25" customHeight="1" x14ac:dyDescent="0.4">
      <c r="B30" s="1127">
        <f t="shared" si="0"/>
        <v>25</v>
      </c>
      <c r="C30" s="1128"/>
      <c r="D30" s="1129"/>
      <c r="E30" s="1129"/>
      <c r="F30" s="1130"/>
    </row>
    <row r="31" spans="2:6" ht="26.25" customHeight="1" x14ac:dyDescent="0.4">
      <c r="B31" s="1127">
        <f t="shared" si="0"/>
        <v>26</v>
      </c>
      <c r="C31" s="1128"/>
      <c r="D31" s="1129"/>
      <c r="E31" s="1129"/>
      <c r="F31" s="1130"/>
    </row>
    <row r="32" spans="2:6" ht="26.25" customHeight="1" x14ac:dyDescent="0.4">
      <c r="B32" s="1127">
        <f t="shared" si="0"/>
        <v>27</v>
      </c>
      <c r="C32" s="1128"/>
      <c r="D32" s="1129"/>
      <c r="E32" s="1129"/>
      <c r="F32" s="1130"/>
    </row>
    <row r="33" spans="2:6" ht="26.25" customHeight="1" x14ac:dyDescent="0.4">
      <c r="B33" s="1127">
        <f t="shared" si="0"/>
        <v>28</v>
      </c>
      <c r="C33" s="1128"/>
      <c r="D33" s="1129"/>
      <c r="E33" s="1129"/>
      <c r="F33" s="1130"/>
    </row>
    <row r="34" spans="2:6" ht="26.25" customHeight="1" x14ac:dyDescent="0.4">
      <c r="B34" s="1127">
        <f t="shared" si="0"/>
        <v>29</v>
      </c>
      <c r="C34" s="1128"/>
      <c r="D34" s="1129"/>
      <c r="E34" s="1129"/>
      <c r="F34" s="1130"/>
    </row>
    <row r="35" spans="2:6" ht="26.25" customHeight="1" thickBot="1" x14ac:dyDescent="0.45">
      <c r="B35" s="1131">
        <f t="shared" si="0"/>
        <v>30</v>
      </c>
      <c r="C35" s="1132"/>
      <c r="D35" s="1133"/>
      <c r="E35" s="1133"/>
      <c r="F35" s="1134"/>
    </row>
    <row r="36" spans="2:6" x14ac:dyDescent="0.4">
      <c r="B36" s="587" t="s">
        <v>413</v>
      </c>
    </row>
  </sheetData>
  <phoneticPr fontId="3"/>
  <dataValidations count="1">
    <dataValidation type="list" allowBlank="1" showInputMessage="1" showErrorMessage="1" sqref="E5:E35">
      <formula1>"追加設置,設置しない"</formula1>
    </dataValidation>
  </dataValidations>
  <pageMargins left="0.70866141732283472" right="0.70866141732283472" top="1.0236220472440944" bottom="0.74803149606299213" header="0.51181102362204722" footer="0.31496062992125984"/>
  <pageSetup paperSize="9" scale="69" orientation="portrait" r:id="rId1"/>
  <headerFooter scaleWithDoc="0">
    <oddHeader>&amp;R&amp;"ＭＳ 明朝,標準"（&amp;A）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7"/>
  <sheetViews>
    <sheetView showGridLines="0" view="pageBreakPreview" topLeftCell="A119" zoomScale="85" zoomScaleNormal="85" zoomScaleSheetLayoutView="85" workbookViewId="0">
      <selection activeCell="M92" sqref="M92:M93"/>
    </sheetView>
  </sheetViews>
  <sheetFormatPr defaultColWidth="9" defaultRowHeight="21" customHeight="1" x14ac:dyDescent="0.4"/>
  <cols>
    <col min="1" max="1" width="1.625" style="639" customWidth="1"/>
    <col min="2" max="2" width="5.625" style="1097" customWidth="1"/>
    <col min="3" max="3" width="4.375" style="1098" customWidth="1"/>
    <col min="4" max="4" width="4.375" style="1207" customWidth="1"/>
    <col min="5" max="5" width="5.25" style="624" customWidth="1"/>
    <col min="6" max="7" width="15.625" style="624" customWidth="1"/>
    <col min="8" max="9" width="15.625" style="617" customWidth="1"/>
    <col min="10" max="11" width="40.625" style="624" customWidth="1"/>
    <col min="12" max="12" width="8.625" style="624" customWidth="1"/>
    <col min="13" max="13" width="25.625" style="624" customWidth="1"/>
    <col min="14" max="14" width="1.625" style="624" customWidth="1"/>
    <col min="15" max="15" width="5" style="639" customWidth="1"/>
    <col min="16" max="16384" width="9" style="639"/>
  </cols>
  <sheetData>
    <row r="1" spans="2:16" s="631" customFormat="1" ht="17.25" x14ac:dyDescent="0.4">
      <c r="B1" s="625"/>
      <c r="C1" s="1135"/>
      <c r="D1" s="628"/>
      <c r="E1" s="627"/>
      <c r="F1" s="627"/>
      <c r="G1" s="627"/>
      <c r="H1" s="628"/>
      <c r="I1" s="629"/>
      <c r="J1" s="630"/>
      <c r="K1" s="630"/>
      <c r="L1" s="630"/>
      <c r="M1" s="625"/>
      <c r="N1" s="630"/>
    </row>
    <row r="2" spans="2:16" s="631" customFormat="1" ht="21.75" customHeight="1" x14ac:dyDescent="0.4">
      <c r="B2" s="625" t="s">
        <v>1369</v>
      </c>
      <c r="C2" s="626"/>
      <c r="D2" s="628"/>
      <c r="E2" s="627"/>
      <c r="F2" s="627"/>
      <c r="G2" s="627"/>
      <c r="H2" s="628"/>
      <c r="I2" s="629"/>
      <c r="J2" s="630"/>
      <c r="K2" s="630"/>
      <c r="L2" s="630"/>
      <c r="M2" s="625"/>
      <c r="N2" s="630"/>
    </row>
    <row r="3" spans="2:16" s="631" customFormat="1" ht="11.25" customHeight="1" thickBot="1" x14ac:dyDescent="0.45">
      <c r="B3" s="1136"/>
      <c r="C3" s="1137"/>
      <c r="D3" s="628"/>
      <c r="E3" s="627"/>
      <c r="F3" s="627"/>
      <c r="G3" s="627"/>
      <c r="H3" s="628"/>
      <c r="I3" s="629"/>
      <c r="J3" s="630"/>
      <c r="K3" s="630"/>
      <c r="L3" s="630"/>
      <c r="M3" s="625"/>
      <c r="N3" s="630"/>
    </row>
    <row r="4" spans="2:16" ht="30.75" customHeight="1" thickBot="1" x14ac:dyDescent="0.45">
      <c r="B4" s="634" t="s">
        <v>4680</v>
      </c>
      <c r="C4" s="635" t="s">
        <v>414</v>
      </c>
      <c r="D4" s="1138"/>
      <c r="E4" s="636"/>
      <c r="F4" s="636"/>
      <c r="G4" s="636"/>
      <c r="H4" s="636"/>
      <c r="I4" s="636"/>
      <c r="J4" s="637" t="s">
        <v>415</v>
      </c>
      <c r="K4" s="637" t="s">
        <v>416</v>
      </c>
      <c r="L4" s="637" t="s">
        <v>167</v>
      </c>
      <c r="M4" s="638" t="s">
        <v>100</v>
      </c>
      <c r="N4" s="1139"/>
      <c r="O4" s="640"/>
      <c r="P4" s="640"/>
    </row>
    <row r="5" spans="2:16" s="624" customFormat="1" ht="13.5" x14ac:dyDescent="0.4">
      <c r="B5" s="641">
        <v>1</v>
      </c>
      <c r="C5" s="1140" t="s">
        <v>2534</v>
      </c>
      <c r="D5" s="1141"/>
      <c r="E5" s="1141"/>
      <c r="F5" s="1141"/>
      <c r="G5" s="1141"/>
      <c r="H5" s="1141"/>
      <c r="I5" s="1141"/>
      <c r="J5" s="1142" t="s">
        <v>4681</v>
      </c>
      <c r="K5" s="1143" t="s">
        <v>4682</v>
      </c>
      <c r="L5" s="1143" t="s">
        <v>4683</v>
      </c>
      <c r="M5" s="1144"/>
      <c r="N5" s="1139"/>
      <c r="O5" s="1932"/>
      <c r="P5" s="1932"/>
    </row>
    <row r="6" spans="2:16" s="624" customFormat="1" ht="13.5" x14ac:dyDescent="0.4">
      <c r="B6" s="641">
        <f t="shared" ref="B6:B69" si="0">B5+1</f>
        <v>2</v>
      </c>
      <c r="C6" s="1145" t="s">
        <v>921</v>
      </c>
      <c r="D6" s="1146"/>
      <c r="E6" s="1146"/>
      <c r="F6" s="1146"/>
      <c r="G6" s="1146"/>
      <c r="H6" s="1146"/>
      <c r="I6" s="1146"/>
      <c r="J6" s="1147" t="s">
        <v>4684</v>
      </c>
      <c r="K6" s="1147" t="s">
        <v>4685</v>
      </c>
      <c r="L6" s="725" t="s">
        <v>4686</v>
      </c>
      <c r="M6" s="2320"/>
      <c r="N6" s="1139"/>
      <c r="O6" s="1932"/>
      <c r="P6" s="1932"/>
    </row>
    <row r="7" spans="2:16" s="624" customFormat="1" ht="13.5" x14ac:dyDescent="0.4">
      <c r="B7" s="641">
        <f t="shared" si="0"/>
        <v>3</v>
      </c>
      <c r="C7" s="1148" t="s">
        <v>4687</v>
      </c>
      <c r="D7" s="1146"/>
      <c r="E7" s="1146"/>
      <c r="F7" s="1146"/>
      <c r="G7" s="1146"/>
      <c r="H7" s="1146"/>
      <c r="I7" s="1146"/>
      <c r="J7" s="1147" t="s">
        <v>4685</v>
      </c>
      <c r="K7" s="1147" t="s">
        <v>4685</v>
      </c>
      <c r="L7" s="725" t="s">
        <v>4686</v>
      </c>
      <c r="M7" s="2320"/>
      <c r="N7" s="1139"/>
      <c r="O7" s="1932"/>
      <c r="P7" s="1932"/>
    </row>
    <row r="8" spans="2:16" s="624" customFormat="1" ht="13.5" x14ac:dyDescent="0.4">
      <c r="B8" s="641">
        <f t="shared" si="0"/>
        <v>4</v>
      </c>
      <c r="C8" s="1175"/>
      <c r="D8" s="987" t="s">
        <v>4688</v>
      </c>
      <c r="E8" s="1146"/>
      <c r="F8" s="1146"/>
      <c r="G8" s="1146"/>
      <c r="H8" s="1146"/>
      <c r="I8" s="1146"/>
      <c r="J8" s="1147" t="s">
        <v>4685</v>
      </c>
      <c r="K8" s="1147" t="s">
        <v>3741</v>
      </c>
      <c r="L8" s="725" t="s">
        <v>4689</v>
      </c>
      <c r="M8" s="2320"/>
      <c r="N8" s="1139"/>
      <c r="O8" s="1932"/>
      <c r="P8" s="1932"/>
    </row>
    <row r="9" spans="2:16" s="624" customFormat="1" ht="13.5" x14ac:dyDescent="0.4">
      <c r="B9" s="641">
        <f t="shared" si="0"/>
        <v>5</v>
      </c>
      <c r="C9" s="1175"/>
      <c r="D9" s="2021"/>
      <c r="E9" s="987" t="s">
        <v>4690</v>
      </c>
      <c r="F9" s="987"/>
      <c r="G9" s="987"/>
      <c r="H9" s="987"/>
      <c r="I9" s="987"/>
      <c r="J9" s="1149" t="s">
        <v>417</v>
      </c>
      <c r="K9" s="1149" t="s">
        <v>417</v>
      </c>
      <c r="L9" s="704" t="s">
        <v>4689</v>
      </c>
      <c r="M9" s="1937"/>
      <c r="N9" s="1139"/>
      <c r="O9" s="1932"/>
      <c r="P9" s="1932"/>
    </row>
    <row r="10" spans="2:16" s="624" customFormat="1" ht="13.5" x14ac:dyDescent="0.4">
      <c r="B10" s="641">
        <f t="shared" si="0"/>
        <v>6</v>
      </c>
      <c r="C10" s="1175"/>
      <c r="D10" s="2021"/>
      <c r="E10" s="772"/>
      <c r="F10" s="2385" t="s">
        <v>4691</v>
      </c>
      <c r="G10" s="774"/>
      <c r="H10" s="774"/>
      <c r="I10" s="2386"/>
      <c r="J10" s="2387" t="s">
        <v>4692</v>
      </c>
      <c r="K10" s="2290" t="s">
        <v>417</v>
      </c>
      <c r="L10" s="1960" t="s">
        <v>417</v>
      </c>
      <c r="M10" s="1168"/>
      <c r="N10" s="1139"/>
      <c r="O10" s="1932"/>
      <c r="P10" s="1932"/>
    </row>
    <row r="11" spans="2:16" s="624" customFormat="1" ht="13.5" x14ac:dyDescent="0.4">
      <c r="B11" s="641">
        <f t="shared" si="0"/>
        <v>7</v>
      </c>
      <c r="C11" s="1175"/>
      <c r="D11" s="2021"/>
      <c r="E11" s="790"/>
      <c r="F11" s="2388" t="s">
        <v>4693</v>
      </c>
      <c r="G11" s="716"/>
      <c r="H11" s="716"/>
      <c r="I11" s="835"/>
      <c r="J11" s="2389" t="s">
        <v>4692</v>
      </c>
      <c r="K11" s="2291" t="s">
        <v>417</v>
      </c>
      <c r="L11" s="641" t="s">
        <v>3530</v>
      </c>
      <c r="M11" s="2329"/>
      <c r="N11" s="1139"/>
      <c r="O11" s="1932"/>
      <c r="P11" s="1932"/>
    </row>
    <row r="12" spans="2:16" s="624" customFormat="1" ht="13.5" x14ac:dyDescent="0.4">
      <c r="B12" s="641">
        <f t="shared" si="0"/>
        <v>8</v>
      </c>
      <c r="C12" s="1175"/>
      <c r="D12" s="2021"/>
      <c r="E12" s="790"/>
      <c r="F12" s="2388" t="s">
        <v>4694</v>
      </c>
      <c r="G12" s="716"/>
      <c r="H12" s="716"/>
      <c r="I12" s="835"/>
      <c r="J12" s="2389" t="s">
        <v>4692</v>
      </c>
      <c r="K12" s="2291" t="s">
        <v>417</v>
      </c>
      <c r="L12" s="641" t="s">
        <v>3065</v>
      </c>
      <c r="M12" s="2329"/>
      <c r="N12" s="1139"/>
      <c r="O12" s="1932"/>
      <c r="P12" s="1932"/>
    </row>
    <row r="13" spans="2:16" s="624" customFormat="1" ht="13.5" x14ac:dyDescent="0.4">
      <c r="B13" s="641">
        <f t="shared" si="0"/>
        <v>9</v>
      </c>
      <c r="C13" s="1175"/>
      <c r="D13" s="2021"/>
      <c r="E13" s="790"/>
      <c r="F13" s="2388" t="s">
        <v>4695</v>
      </c>
      <c r="G13" s="716"/>
      <c r="H13" s="716"/>
      <c r="I13" s="835"/>
      <c r="J13" s="2389" t="s">
        <v>4692</v>
      </c>
      <c r="K13" s="2291" t="s">
        <v>417</v>
      </c>
      <c r="L13" s="641" t="s">
        <v>3065</v>
      </c>
      <c r="M13" s="2329"/>
      <c r="N13" s="1139"/>
      <c r="O13" s="1932"/>
      <c r="P13" s="1932"/>
    </row>
    <row r="14" spans="2:16" s="624" customFormat="1" ht="13.5" x14ac:dyDescent="0.4">
      <c r="B14" s="641">
        <f t="shared" si="0"/>
        <v>10</v>
      </c>
      <c r="C14" s="1175"/>
      <c r="D14" s="2021"/>
      <c r="E14" s="790"/>
      <c r="F14" s="2388" t="s">
        <v>4696</v>
      </c>
      <c r="G14" s="716"/>
      <c r="H14" s="716"/>
      <c r="I14" s="835"/>
      <c r="J14" s="2389" t="s">
        <v>4692</v>
      </c>
      <c r="K14" s="2291" t="s">
        <v>417</v>
      </c>
      <c r="L14" s="641" t="s">
        <v>4689</v>
      </c>
      <c r="M14" s="2329"/>
      <c r="N14" s="1139"/>
      <c r="O14" s="1932"/>
      <c r="P14" s="1932"/>
    </row>
    <row r="15" spans="2:16" s="624" customFormat="1" ht="13.5" x14ac:dyDescent="0.4">
      <c r="B15" s="641">
        <f t="shared" si="0"/>
        <v>11</v>
      </c>
      <c r="C15" s="1175"/>
      <c r="D15" s="2021"/>
      <c r="E15" s="790"/>
      <c r="F15" s="2388" t="s">
        <v>4697</v>
      </c>
      <c r="G15" s="716"/>
      <c r="H15" s="716"/>
      <c r="I15" s="835"/>
      <c r="J15" s="2389" t="s">
        <v>4692</v>
      </c>
      <c r="K15" s="2291" t="s">
        <v>417</v>
      </c>
      <c r="L15" s="641" t="s">
        <v>4686</v>
      </c>
      <c r="M15" s="2329"/>
      <c r="N15" s="1139"/>
      <c r="O15" s="1932"/>
      <c r="P15" s="1932"/>
    </row>
    <row r="16" spans="2:16" s="624" customFormat="1" ht="13.5" x14ac:dyDescent="0.4">
      <c r="B16" s="641">
        <f t="shared" si="0"/>
        <v>12</v>
      </c>
      <c r="C16" s="1175"/>
      <c r="D16" s="2021"/>
      <c r="E16" s="790"/>
      <c r="F16" s="2388" t="s">
        <v>4698</v>
      </c>
      <c r="G16" s="716"/>
      <c r="H16" s="716"/>
      <c r="I16" s="835"/>
      <c r="J16" s="2389" t="s">
        <v>4692</v>
      </c>
      <c r="K16" s="2291" t="s">
        <v>417</v>
      </c>
      <c r="L16" s="641" t="s">
        <v>4699</v>
      </c>
      <c r="M16" s="2329"/>
      <c r="N16" s="1139"/>
      <c r="O16" s="1932"/>
      <c r="P16" s="1932"/>
    </row>
    <row r="17" spans="2:16" s="624" customFormat="1" ht="13.5" x14ac:dyDescent="0.4">
      <c r="B17" s="641">
        <f t="shared" si="0"/>
        <v>13</v>
      </c>
      <c r="C17" s="1175"/>
      <c r="D17" s="2021"/>
      <c r="E17" s="790"/>
      <c r="F17" s="2388" t="s">
        <v>4700</v>
      </c>
      <c r="G17" s="716"/>
      <c r="H17" s="716"/>
      <c r="I17" s="835"/>
      <c r="J17" s="2389" t="s">
        <v>4692</v>
      </c>
      <c r="K17" s="2291" t="s">
        <v>417</v>
      </c>
      <c r="L17" s="641" t="s">
        <v>4686</v>
      </c>
      <c r="M17" s="2329"/>
      <c r="N17" s="1139"/>
      <c r="O17" s="1932"/>
      <c r="P17" s="1932"/>
    </row>
    <row r="18" spans="2:16" s="624" customFormat="1" ht="13.5" x14ac:dyDescent="0.4">
      <c r="B18" s="641">
        <f t="shared" si="0"/>
        <v>14</v>
      </c>
      <c r="C18" s="1175"/>
      <c r="D18" s="2021"/>
      <c r="E18" s="2390"/>
      <c r="F18" s="2391" t="s">
        <v>4701</v>
      </c>
      <c r="G18" s="1165"/>
      <c r="H18" s="1165"/>
      <c r="I18" s="2392"/>
      <c r="J18" s="2393" t="s">
        <v>2753</v>
      </c>
      <c r="K18" s="2292"/>
      <c r="L18" s="2289" t="s">
        <v>175</v>
      </c>
      <c r="M18" s="2293" t="s">
        <v>4048</v>
      </c>
      <c r="N18" s="1139"/>
      <c r="O18" s="1932"/>
      <c r="P18" s="1932"/>
    </row>
    <row r="19" spans="2:16" s="624" customFormat="1" ht="13.5" x14ac:dyDescent="0.4">
      <c r="B19" s="641">
        <f t="shared" si="0"/>
        <v>15</v>
      </c>
      <c r="C19" s="1175"/>
      <c r="D19" s="2021"/>
      <c r="E19" s="1146" t="s">
        <v>4702</v>
      </c>
      <c r="F19" s="1146"/>
      <c r="G19" s="1146"/>
      <c r="H19" s="1146"/>
      <c r="I19" s="1146"/>
      <c r="J19" s="2394" t="s">
        <v>4692</v>
      </c>
      <c r="K19" s="1147" t="s">
        <v>417</v>
      </c>
      <c r="L19" s="725" t="s">
        <v>417</v>
      </c>
      <c r="M19" s="2320"/>
      <c r="N19" s="1139"/>
      <c r="O19" s="1932"/>
      <c r="P19" s="1932"/>
    </row>
    <row r="20" spans="2:16" s="624" customFormat="1" ht="13.5" x14ac:dyDescent="0.4">
      <c r="B20" s="641">
        <f t="shared" si="0"/>
        <v>16</v>
      </c>
      <c r="C20" s="1175"/>
      <c r="D20" s="2021"/>
      <c r="E20" s="987" t="s">
        <v>4703</v>
      </c>
      <c r="F20" s="1146"/>
      <c r="G20" s="1146"/>
      <c r="H20" s="1146"/>
      <c r="I20" s="1146"/>
      <c r="J20" s="1149" t="s">
        <v>417</v>
      </c>
      <c r="K20" s="1149" t="s">
        <v>417</v>
      </c>
      <c r="L20" s="704" t="s">
        <v>175</v>
      </c>
      <c r="M20" s="2320"/>
      <c r="N20" s="1139"/>
      <c r="O20" s="1932"/>
      <c r="P20" s="1932"/>
    </row>
    <row r="21" spans="2:16" s="624" customFormat="1" ht="13.5" x14ac:dyDescent="0.4">
      <c r="B21" s="641">
        <f t="shared" si="0"/>
        <v>17</v>
      </c>
      <c r="C21" s="1175"/>
      <c r="D21" s="2021"/>
      <c r="E21" s="790"/>
      <c r="F21" s="2385" t="s">
        <v>4704</v>
      </c>
      <c r="G21" s="774"/>
      <c r="H21" s="774"/>
      <c r="I21" s="774"/>
      <c r="J21" s="2387" t="s">
        <v>4692</v>
      </c>
      <c r="K21" s="2290" t="s">
        <v>417</v>
      </c>
      <c r="L21" s="1960" t="s">
        <v>3065</v>
      </c>
      <c r="M21" s="1168"/>
      <c r="N21" s="1139"/>
      <c r="O21" s="1932"/>
      <c r="P21" s="1932"/>
    </row>
    <row r="22" spans="2:16" s="624" customFormat="1" ht="13.5" x14ac:dyDescent="0.4">
      <c r="B22" s="641">
        <f t="shared" si="0"/>
        <v>18</v>
      </c>
      <c r="C22" s="1175"/>
      <c r="D22" s="2021"/>
      <c r="E22" s="790"/>
      <c r="F22" s="2388" t="s">
        <v>4705</v>
      </c>
      <c r="G22" s="716"/>
      <c r="H22" s="716"/>
      <c r="I22" s="716"/>
      <c r="J22" s="2389" t="s">
        <v>4692</v>
      </c>
      <c r="K22" s="2291" t="s">
        <v>417</v>
      </c>
      <c r="L22" s="641" t="s">
        <v>3065</v>
      </c>
      <c r="M22" s="2329"/>
      <c r="N22" s="1139"/>
      <c r="O22" s="1932"/>
      <c r="P22" s="1932"/>
    </row>
    <row r="23" spans="2:16" s="624" customFormat="1" ht="13.5" x14ac:dyDescent="0.4">
      <c r="B23" s="641">
        <f t="shared" si="0"/>
        <v>19</v>
      </c>
      <c r="C23" s="1175"/>
      <c r="D23" s="2021"/>
      <c r="E23" s="790"/>
      <c r="F23" s="2388" t="s">
        <v>4706</v>
      </c>
      <c r="G23" s="716"/>
      <c r="H23" s="716"/>
      <c r="I23" s="716"/>
      <c r="J23" s="2389" t="s">
        <v>4692</v>
      </c>
      <c r="K23" s="2291" t="s">
        <v>417</v>
      </c>
      <c r="L23" s="641" t="s">
        <v>175</v>
      </c>
      <c r="M23" s="2329"/>
      <c r="N23" s="1139"/>
      <c r="O23" s="1932"/>
      <c r="P23" s="1932"/>
    </row>
    <row r="24" spans="2:16" s="624" customFormat="1" ht="13.5" x14ac:dyDescent="0.4">
      <c r="B24" s="641">
        <f t="shared" si="0"/>
        <v>20</v>
      </c>
      <c r="C24" s="1175"/>
      <c r="D24" s="2021"/>
      <c r="E24" s="790"/>
      <c r="F24" s="2388" t="s">
        <v>4707</v>
      </c>
      <c r="G24" s="716"/>
      <c r="H24" s="716"/>
      <c r="I24" s="716"/>
      <c r="J24" s="2389" t="s">
        <v>4692</v>
      </c>
      <c r="K24" s="2291" t="s">
        <v>417</v>
      </c>
      <c r="L24" s="641" t="s">
        <v>4708</v>
      </c>
      <c r="M24" s="2329"/>
      <c r="N24" s="1139"/>
      <c r="O24" s="1932"/>
      <c r="P24" s="1932"/>
    </row>
    <row r="25" spans="2:16" s="624" customFormat="1" ht="13.5" x14ac:dyDescent="0.4">
      <c r="B25" s="641">
        <f t="shared" si="0"/>
        <v>21</v>
      </c>
      <c r="C25" s="1175"/>
      <c r="D25" s="2021"/>
      <c r="E25" s="790"/>
      <c r="F25" s="2388" t="s">
        <v>4709</v>
      </c>
      <c r="G25" s="716"/>
      <c r="H25" s="716"/>
      <c r="I25" s="716"/>
      <c r="J25" s="2389" t="s">
        <v>4692</v>
      </c>
      <c r="K25" s="2291" t="s">
        <v>417</v>
      </c>
      <c r="L25" s="641" t="s">
        <v>4699</v>
      </c>
      <c r="M25" s="2329"/>
      <c r="N25" s="1139"/>
      <c r="O25" s="1932"/>
      <c r="P25" s="1932"/>
    </row>
    <row r="26" spans="2:16" s="624" customFormat="1" ht="13.5" x14ac:dyDescent="0.4">
      <c r="B26" s="641">
        <f t="shared" si="0"/>
        <v>22</v>
      </c>
      <c r="C26" s="1175"/>
      <c r="D26" s="2021"/>
      <c r="E26" s="790"/>
      <c r="F26" s="2388" t="s">
        <v>4710</v>
      </c>
      <c r="G26" s="716"/>
      <c r="H26" s="716"/>
      <c r="I26" s="716"/>
      <c r="J26" s="2389" t="s">
        <v>4692</v>
      </c>
      <c r="K26" s="2291" t="s">
        <v>417</v>
      </c>
      <c r="L26" s="641" t="s">
        <v>3065</v>
      </c>
      <c r="M26" s="2329"/>
      <c r="N26" s="1139"/>
      <c r="O26" s="1932"/>
      <c r="P26" s="1932"/>
    </row>
    <row r="27" spans="2:16" s="624" customFormat="1" ht="13.5" x14ac:dyDescent="0.4">
      <c r="B27" s="641">
        <f t="shared" si="0"/>
        <v>23</v>
      </c>
      <c r="C27" s="1175"/>
      <c r="D27" s="2021"/>
      <c r="E27" s="790"/>
      <c r="F27" s="2388" t="s">
        <v>4711</v>
      </c>
      <c r="G27" s="716"/>
      <c r="H27" s="716"/>
      <c r="I27" s="716"/>
      <c r="J27" s="2389" t="s">
        <v>4692</v>
      </c>
      <c r="K27" s="2291" t="s">
        <v>417</v>
      </c>
      <c r="L27" s="641" t="s">
        <v>3065</v>
      </c>
      <c r="M27" s="2329"/>
      <c r="N27" s="1139"/>
      <c r="O27" s="1932"/>
      <c r="P27" s="1932"/>
    </row>
    <row r="28" spans="2:16" s="624" customFormat="1" ht="13.5" x14ac:dyDescent="0.4">
      <c r="B28" s="641">
        <f t="shared" si="0"/>
        <v>24</v>
      </c>
      <c r="C28" s="1175"/>
      <c r="D28" s="2022"/>
      <c r="E28" s="2390"/>
      <c r="F28" s="2391" t="s">
        <v>4701</v>
      </c>
      <c r="G28" s="1165"/>
      <c r="H28" s="1165"/>
      <c r="I28" s="1165"/>
      <c r="J28" s="2393" t="s">
        <v>2753</v>
      </c>
      <c r="K28" s="2292"/>
      <c r="L28" s="2289" t="s">
        <v>3065</v>
      </c>
      <c r="M28" s="2293" t="s">
        <v>4712</v>
      </c>
      <c r="N28" s="1139"/>
      <c r="O28" s="1932"/>
      <c r="P28" s="1932"/>
    </row>
    <row r="29" spans="2:16" s="624" customFormat="1" ht="13.5" x14ac:dyDescent="0.4">
      <c r="B29" s="641">
        <f t="shared" si="0"/>
        <v>25</v>
      </c>
      <c r="C29" s="1175"/>
      <c r="D29" s="1146" t="s">
        <v>4713</v>
      </c>
      <c r="E29" s="1146"/>
      <c r="F29" s="1146"/>
      <c r="G29" s="1146"/>
      <c r="H29" s="1146"/>
      <c r="I29" s="1146"/>
      <c r="J29" s="1147" t="s">
        <v>417</v>
      </c>
      <c r="K29" s="1147" t="s">
        <v>417</v>
      </c>
      <c r="L29" s="725" t="s">
        <v>3065</v>
      </c>
      <c r="M29" s="2320"/>
      <c r="N29" s="1139"/>
      <c r="O29" s="1932"/>
      <c r="P29" s="1932"/>
    </row>
    <row r="30" spans="2:16" s="624" customFormat="1" ht="13.5" x14ac:dyDescent="0.4">
      <c r="B30" s="641">
        <f t="shared" si="0"/>
        <v>26</v>
      </c>
      <c r="C30" s="2395"/>
      <c r="D30" s="1146" t="s">
        <v>4714</v>
      </c>
      <c r="E30" s="1146"/>
      <c r="F30" s="1146"/>
      <c r="G30" s="1146"/>
      <c r="H30" s="1146"/>
      <c r="I30" s="1146"/>
      <c r="J30" s="1147" t="s">
        <v>417</v>
      </c>
      <c r="K30" s="1147" t="s">
        <v>417</v>
      </c>
      <c r="L30" s="725" t="s">
        <v>3065</v>
      </c>
      <c r="M30" s="2320"/>
      <c r="N30" s="1139"/>
      <c r="O30" s="1932"/>
      <c r="P30" s="1932"/>
    </row>
    <row r="31" spans="2:16" s="624" customFormat="1" ht="13.5" x14ac:dyDescent="0.4">
      <c r="B31" s="641">
        <f t="shared" si="0"/>
        <v>27</v>
      </c>
      <c r="C31" s="1148" t="s">
        <v>4715</v>
      </c>
      <c r="D31" s="1146"/>
      <c r="E31" s="1146"/>
      <c r="F31" s="1146"/>
      <c r="G31" s="1146"/>
      <c r="H31" s="1146"/>
      <c r="I31" s="1146"/>
      <c r="J31" s="1147" t="s">
        <v>4716</v>
      </c>
      <c r="K31" s="1147" t="s">
        <v>3741</v>
      </c>
      <c r="L31" s="725" t="s">
        <v>3065</v>
      </c>
      <c r="M31" s="2320"/>
      <c r="N31" s="1139"/>
      <c r="O31" s="1932"/>
      <c r="P31" s="1932"/>
    </row>
    <row r="32" spans="2:16" s="624" customFormat="1" ht="13.5" x14ac:dyDescent="0.4">
      <c r="B32" s="641">
        <f t="shared" si="0"/>
        <v>28</v>
      </c>
      <c r="C32" s="1150"/>
      <c r="D32" s="2396" t="s">
        <v>4717</v>
      </c>
      <c r="E32" s="1146"/>
      <c r="F32" s="1146"/>
      <c r="G32" s="1146"/>
      <c r="H32" s="1146"/>
      <c r="I32" s="1146"/>
      <c r="J32" s="1147" t="s">
        <v>266</v>
      </c>
      <c r="K32" s="1147" t="s">
        <v>3741</v>
      </c>
      <c r="L32" s="725" t="s">
        <v>3065</v>
      </c>
      <c r="M32" s="2320"/>
      <c r="N32" s="1139"/>
      <c r="O32" s="1932"/>
      <c r="P32" s="1932"/>
    </row>
    <row r="33" spans="1:16" s="624" customFormat="1" ht="13.5" x14ac:dyDescent="0.4">
      <c r="B33" s="641">
        <f t="shared" si="0"/>
        <v>29</v>
      </c>
      <c r="C33" s="1150"/>
      <c r="D33" s="2396" t="s">
        <v>4718</v>
      </c>
      <c r="E33" s="1146"/>
      <c r="F33" s="1146"/>
      <c r="G33" s="1146"/>
      <c r="H33" s="1146"/>
      <c r="I33" s="1146"/>
      <c r="J33" s="1147" t="s">
        <v>417</v>
      </c>
      <c r="K33" s="1147" t="s">
        <v>417</v>
      </c>
      <c r="L33" s="725" t="s">
        <v>417</v>
      </c>
      <c r="M33" s="2320"/>
      <c r="N33" s="1139"/>
      <c r="O33" s="1932"/>
      <c r="P33" s="1932"/>
    </row>
    <row r="34" spans="1:16" s="624" customFormat="1" ht="13.5" x14ac:dyDescent="0.4">
      <c r="B34" s="641">
        <f t="shared" si="0"/>
        <v>30</v>
      </c>
      <c r="C34" s="1150"/>
      <c r="D34" s="2396" t="s">
        <v>4719</v>
      </c>
      <c r="E34" s="1146"/>
      <c r="F34" s="1146"/>
      <c r="G34" s="1146"/>
      <c r="H34" s="1146"/>
      <c r="I34" s="1146"/>
      <c r="J34" s="1147" t="s">
        <v>417</v>
      </c>
      <c r="K34" s="1147" t="s">
        <v>417</v>
      </c>
      <c r="L34" s="725" t="s">
        <v>417</v>
      </c>
      <c r="M34" s="2320"/>
      <c r="N34" s="1139"/>
      <c r="O34" s="1932"/>
      <c r="P34" s="1932"/>
    </row>
    <row r="35" spans="1:16" s="624" customFormat="1" ht="13.5" x14ac:dyDescent="0.4">
      <c r="B35" s="641">
        <f t="shared" si="0"/>
        <v>31</v>
      </c>
      <c r="C35" s="1145" t="s">
        <v>2535</v>
      </c>
      <c r="D35" s="1146"/>
      <c r="E35" s="1146"/>
      <c r="F35" s="1146"/>
      <c r="G35" s="1146"/>
      <c r="H35" s="1146"/>
      <c r="I35" s="1146"/>
      <c r="J35" s="1147" t="s">
        <v>267</v>
      </c>
      <c r="K35" s="1147" t="s">
        <v>266</v>
      </c>
      <c r="L35" s="725" t="s">
        <v>4096</v>
      </c>
      <c r="M35" s="2320"/>
      <c r="N35" s="1139"/>
      <c r="O35" s="1932"/>
      <c r="P35" s="1932"/>
    </row>
    <row r="36" spans="1:16" s="624" customFormat="1" ht="13.5" x14ac:dyDescent="0.4">
      <c r="A36" s="624" t="s">
        <v>2536</v>
      </c>
      <c r="B36" s="641">
        <f t="shared" si="0"/>
        <v>32</v>
      </c>
      <c r="C36" s="1148" t="s">
        <v>923</v>
      </c>
      <c r="D36" s="987"/>
      <c r="E36" s="987"/>
      <c r="F36" s="987"/>
      <c r="G36" s="987"/>
      <c r="H36" s="987"/>
      <c r="I36" s="987"/>
      <c r="J36" s="1147" t="s">
        <v>266</v>
      </c>
      <c r="K36" s="1147" t="s">
        <v>3741</v>
      </c>
      <c r="L36" s="725" t="s">
        <v>3741</v>
      </c>
      <c r="M36" s="1937"/>
      <c r="N36" s="1139"/>
      <c r="O36" s="1932"/>
      <c r="P36" s="1932"/>
    </row>
    <row r="37" spans="1:16" s="624" customFormat="1" ht="13.5" x14ac:dyDescent="0.4">
      <c r="B37" s="641">
        <f t="shared" si="0"/>
        <v>33</v>
      </c>
      <c r="C37" s="1175"/>
      <c r="D37" s="987" t="s">
        <v>4720</v>
      </c>
      <c r="E37" s="987"/>
      <c r="F37" s="987"/>
      <c r="G37" s="987"/>
      <c r="H37" s="987"/>
      <c r="I37" s="987"/>
      <c r="J37" s="1147" t="s">
        <v>4685</v>
      </c>
      <c r="K37" s="1147" t="s">
        <v>3741</v>
      </c>
      <c r="L37" s="725" t="s">
        <v>3741</v>
      </c>
      <c r="M37" s="1937"/>
      <c r="N37" s="1139"/>
      <c r="O37" s="1932"/>
      <c r="P37" s="1932"/>
    </row>
    <row r="38" spans="1:16" s="624" customFormat="1" ht="13.5" x14ac:dyDescent="0.4">
      <c r="B38" s="641">
        <f t="shared" si="0"/>
        <v>34</v>
      </c>
      <c r="C38" s="1175"/>
      <c r="D38" s="987" t="s">
        <v>4721</v>
      </c>
      <c r="E38" s="987"/>
      <c r="F38" s="987"/>
      <c r="G38" s="987"/>
      <c r="H38" s="987"/>
      <c r="I38" s="987"/>
      <c r="J38" s="1147" t="s">
        <v>3741</v>
      </c>
      <c r="K38" s="1147" t="s">
        <v>3741</v>
      </c>
      <c r="L38" s="725" t="s">
        <v>3741</v>
      </c>
      <c r="M38" s="1937"/>
      <c r="N38" s="1139"/>
      <c r="O38" s="1932"/>
      <c r="P38" s="1932"/>
    </row>
    <row r="39" spans="1:16" s="624" customFormat="1" ht="13.5" x14ac:dyDescent="0.4">
      <c r="B39" s="641">
        <f t="shared" si="0"/>
        <v>35</v>
      </c>
      <c r="C39" s="1175"/>
      <c r="D39" s="2022"/>
      <c r="E39" s="987" t="s">
        <v>4722</v>
      </c>
      <c r="F39" s="987"/>
      <c r="G39" s="987"/>
      <c r="H39" s="987"/>
      <c r="I39" s="2397" t="s">
        <v>4723</v>
      </c>
      <c r="J39" s="2398" t="s">
        <v>933</v>
      </c>
      <c r="K39" s="2294"/>
      <c r="L39" s="704"/>
      <c r="M39" s="1937"/>
      <c r="N39" s="1139"/>
      <c r="O39" s="1932"/>
      <c r="P39" s="1932"/>
    </row>
    <row r="40" spans="1:16" s="624" customFormat="1" ht="13.5" x14ac:dyDescent="0.4">
      <c r="B40" s="641">
        <f t="shared" si="0"/>
        <v>36</v>
      </c>
      <c r="C40" s="1175"/>
      <c r="D40" s="987" t="s">
        <v>4724</v>
      </c>
      <c r="E40" s="987"/>
      <c r="F40" s="987"/>
      <c r="G40" s="987"/>
      <c r="H40" s="987"/>
      <c r="I40" s="987"/>
      <c r="J40" s="1149" t="s">
        <v>417</v>
      </c>
      <c r="K40" s="1149" t="s">
        <v>417</v>
      </c>
      <c r="L40" s="704" t="s">
        <v>417</v>
      </c>
      <c r="M40" s="1937"/>
      <c r="N40" s="1139"/>
      <c r="O40" s="1932"/>
      <c r="P40" s="1932"/>
    </row>
    <row r="41" spans="1:16" s="624" customFormat="1" ht="13.5" x14ac:dyDescent="0.4">
      <c r="B41" s="641">
        <f t="shared" si="0"/>
        <v>37</v>
      </c>
      <c r="C41" s="1175"/>
      <c r="D41" s="987" t="s">
        <v>4725</v>
      </c>
      <c r="E41" s="987"/>
      <c r="F41" s="987"/>
      <c r="G41" s="987"/>
      <c r="H41" s="987"/>
      <c r="I41" s="987"/>
      <c r="J41" s="1149" t="s">
        <v>4096</v>
      </c>
      <c r="K41" s="704" t="s">
        <v>4726</v>
      </c>
      <c r="L41" s="704" t="s">
        <v>4096</v>
      </c>
      <c r="M41" s="1937"/>
      <c r="N41" s="1139"/>
      <c r="O41" s="1932"/>
      <c r="P41" s="1932"/>
    </row>
    <row r="42" spans="1:16" s="624" customFormat="1" ht="13.5" x14ac:dyDescent="0.4">
      <c r="B42" s="641">
        <f t="shared" si="0"/>
        <v>38</v>
      </c>
      <c r="C42" s="1150"/>
      <c r="D42" s="2021"/>
      <c r="E42" s="987" t="s">
        <v>2537</v>
      </c>
      <c r="F42" s="987"/>
      <c r="G42" s="987"/>
      <c r="H42" s="987"/>
      <c r="I42" s="1151"/>
      <c r="J42" s="704" t="s">
        <v>3741</v>
      </c>
      <c r="K42" s="704" t="s">
        <v>3741</v>
      </c>
      <c r="L42" s="704" t="s">
        <v>3741</v>
      </c>
      <c r="M42" s="1937"/>
      <c r="N42" s="1139"/>
      <c r="O42" s="1932"/>
      <c r="P42" s="1932"/>
    </row>
    <row r="43" spans="1:16" s="1155" customFormat="1" ht="27" customHeight="1" x14ac:dyDescent="0.4">
      <c r="A43" s="1152" t="e">
        <f>#REF!+1</f>
        <v>#REF!</v>
      </c>
      <c r="B43" s="641">
        <f t="shared" si="0"/>
        <v>39</v>
      </c>
      <c r="C43" s="771"/>
      <c r="D43" s="1959"/>
      <c r="E43" s="974"/>
      <c r="F43" s="802" t="s">
        <v>924</v>
      </c>
      <c r="G43" s="1934"/>
      <c r="H43" s="1934"/>
      <c r="I43" s="1935"/>
      <c r="J43" s="976" t="s">
        <v>4727</v>
      </c>
      <c r="K43" s="1006"/>
      <c r="L43" s="725" t="s">
        <v>4096</v>
      </c>
      <c r="M43" s="2320"/>
      <c r="N43" s="1153"/>
      <c r="O43" s="1152"/>
      <c r="P43" s="1154"/>
    </row>
    <row r="44" spans="1:16" s="1155" customFormat="1" ht="27" customHeight="1" x14ac:dyDescent="0.4">
      <c r="A44" s="1152"/>
      <c r="B44" s="641">
        <f t="shared" si="0"/>
        <v>40</v>
      </c>
      <c r="C44" s="771"/>
      <c r="D44" s="1959"/>
      <c r="E44" s="974"/>
      <c r="F44" s="802" t="s">
        <v>925</v>
      </c>
      <c r="G44" s="1934"/>
      <c r="H44" s="1934"/>
      <c r="I44" s="1935"/>
      <c r="J44" s="976" t="s">
        <v>2538</v>
      </c>
      <c r="K44" s="1006"/>
      <c r="L44" s="725" t="s">
        <v>417</v>
      </c>
      <c r="M44" s="2320"/>
      <c r="N44" s="1153"/>
      <c r="O44" s="1152"/>
      <c r="P44" s="1154"/>
    </row>
    <row r="45" spans="1:16" s="1155" customFormat="1" ht="13.5" customHeight="1" x14ac:dyDescent="0.4">
      <c r="A45" s="1152"/>
      <c r="B45" s="641">
        <f t="shared" si="0"/>
        <v>41</v>
      </c>
      <c r="C45" s="771"/>
      <c r="D45" s="1959"/>
      <c r="E45" s="974"/>
      <c r="F45" s="1075" t="s">
        <v>4728</v>
      </c>
      <c r="G45" s="743" t="s">
        <v>926</v>
      </c>
      <c r="H45" s="650"/>
      <c r="I45" s="971"/>
      <c r="J45" s="828" t="s">
        <v>4729</v>
      </c>
      <c r="K45" s="2295"/>
      <c r="L45" s="722" t="s">
        <v>417</v>
      </c>
      <c r="M45" s="1156"/>
      <c r="N45" s="1153"/>
      <c r="O45" s="1152"/>
      <c r="P45" s="1154"/>
    </row>
    <row r="46" spans="1:16" s="1155" customFormat="1" ht="13.5" x14ac:dyDescent="0.4">
      <c r="B46" s="641">
        <f t="shared" si="0"/>
        <v>42</v>
      </c>
      <c r="C46" s="771"/>
      <c r="D46" s="1959"/>
      <c r="E46" s="2296"/>
      <c r="F46" s="830"/>
      <c r="G46" s="663" t="s">
        <v>927</v>
      </c>
      <c r="H46" s="691"/>
      <c r="I46" s="756"/>
      <c r="J46" s="692" t="s">
        <v>4730</v>
      </c>
      <c r="K46" s="1015"/>
      <c r="L46" s="1964" t="s">
        <v>417</v>
      </c>
      <c r="M46" s="2329"/>
      <c r="N46" s="1153"/>
      <c r="O46" s="1154"/>
      <c r="P46" s="1154"/>
    </row>
    <row r="47" spans="1:16" s="1155" customFormat="1" ht="13.5" x14ac:dyDescent="0.4">
      <c r="B47" s="641">
        <f t="shared" si="0"/>
        <v>43</v>
      </c>
      <c r="C47" s="771"/>
      <c r="D47" s="1959"/>
      <c r="E47" s="2296"/>
      <c r="F47" s="1076"/>
      <c r="G47" s="808" t="s">
        <v>928</v>
      </c>
      <c r="H47" s="745" t="s">
        <v>929</v>
      </c>
      <c r="I47" s="756"/>
      <c r="J47" s="692" t="s">
        <v>2753</v>
      </c>
      <c r="K47" s="1015"/>
      <c r="L47" s="1964" t="s">
        <v>417</v>
      </c>
      <c r="M47" s="2329"/>
      <c r="N47" s="1153"/>
      <c r="O47" s="1154"/>
      <c r="P47" s="1154"/>
    </row>
    <row r="48" spans="1:16" s="1155" customFormat="1" ht="13.5" x14ac:dyDescent="0.4">
      <c r="B48" s="641">
        <f t="shared" si="0"/>
        <v>44</v>
      </c>
      <c r="C48" s="771"/>
      <c r="D48" s="1959"/>
      <c r="E48" s="2296"/>
      <c r="F48" s="1076"/>
      <c r="G48" s="747"/>
      <c r="H48" s="663" t="s">
        <v>930</v>
      </c>
      <c r="I48" s="756"/>
      <c r="J48" s="692" t="s">
        <v>4565</v>
      </c>
      <c r="K48" s="1015"/>
      <c r="L48" s="1964" t="s">
        <v>417</v>
      </c>
      <c r="M48" s="2329"/>
      <c r="N48" s="1153"/>
      <c r="O48" s="1154"/>
      <c r="P48" s="1154"/>
    </row>
    <row r="49" spans="2:16" s="1155" customFormat="1" ht="13.5" x14ac:dyDescent="0.4">
      <c r="B49" s="641">
        <f t="shared" si="0"/>
        <v>45</v>
      </c>
      <c r="C49" s="771"/>
      <c r="D49" s="1959"/>
      <c r="E49" s="2296"/>
      <c r="F49" s="830"/>
      <c r="G49" s="663" t="s">
        <v>931</v>
      </c>
      <c r="H49" s="664"/>
      <c r="I49" s="741"/>
      <c r="J49" s="665" t="s">
        <v>4731</v>
      </c>
      <c r="K49" s="753"/>
      <c r="L49" s="641" t="s">
        <v>417</v>
      </c>
      <c r="M49" s="2329"/>
      <c r="N49" s="1153"/>
      <c r="O49" s="1154"/>
      <c r="P49" s="1154"/>
    </row>
    <row r="50" spans="2:16" s="1155" customFormat="1" ht="13.5" x14ac:dyDescent="0.4">
      <c r="B50" s="641">
        <f t="shared" si="0"/>
        <v>46</v>
      </c>
      <c r="C50" s="771"/>
      <c r="D50" s="1959"/>
      <c r="E50" s="2296"/>
      <c r="F50" s="989"/>
      <c r="G50" s="673" t="s">
        <v>932</v>
      </c>
      <c r="H50" s="674"/>
      <c r="I50" s="1009"/>
      <c r="J50" s="675" t="s">
        <v>933</v>
      </c>
      <c r="K50" s="755"/>
      <c r="L50" s="2289" t="s">
        <v>3530</v>
      </c>
      <c r="M50" s="1158"/>
      <c r="N50" s="1153"/>
      <c r="O50" s="1154"/>
      <c r="P50" s="1154"/>
    </row>
    <row r="51" spans="2:16" s="1155" customFormat="1" ht="13.5" x14ac:dyDescent="0.4">
      <c r="B51" s="641">
        <f t="shared" si="0"/>
        <v>47</v>
      </c>
      <c r="C51" s="771"/>
      <c r="D51" s="1959"/>
      <c r="E51" s="974"/>
      <c r="F51" s="1076" t="s">
        <v>934</v>
      </c>
      <c r="G51" s="746" t="s">
        <v>935</v>
      </c>
      <c r="H51" s="650"/>
      <c r="I51" s="971"/>
      <c r="J51" s="776" t="s">
        <v>3107</v>
      </c>
      <c r="K51" s="1010"/>
      <c r="L51" s="2297" t="s">
        <v>4732</v>
      </c>
      <c r="M51" s="1156"/>
      <c r="N51" s="1153"/>
      <c r="O51" s="1154"/>
      <c r="P51" s="1154"/>
    </row>
    <row r="52" spans="2:16" s="1155" customFormat="1" ht="13.5" x14ac:dyDescent="0.4">
      <c r="B52" s="641">
        <f t="shared" si="0"/>
        <v>48</v>
      </c>
      <c r="C52" s="771"/>
      <c r="D52" s="1959"/>
      <c r="E52" s="974"/>
      <c r="F52" s="1076"/>
      <c r="G52" s="663" t="s">
        <v>936</v>
      </c>
      <c r="H52" s="691"/>
      <c r="I52" s="756"/>
      <c r="J52" s="665" t="s">
        <v>4733</v>
      </c>
      <c r="K52" s="1015"/>
      <c r="L52" s="641" t="s">
        <v>4734</v>
      </c>
      <c r="M52" s="2329"/>
      <c r="N52" s="1153"/>
      <c r="O52" s="1154"/>
      <c r="P52" s="1154"/>
    </row>
    <row r="53" spans="2:16" s="1155" customFormat="1" ht="13.5" x14ac:dyDescent="0.4">
      <c r="B53" s="641">
        <f t="shared" si="0"/>
        <v>49</v>
      </c>
      <c r="C53" s="771"/>
      <c r="D53" s="1959"/>
      <c r="E53" s="974"/>
      <c r="F53" s="1076"/>
      <c r="G53" s="715" t="s">
        <v>937</v>
      </c>
      <c r="H53" s="664"/>
      <c r="I53" s="741"/>
      <c r="J53" s="692" t="s">
        <v>3388</v>
      </c>
      <c r="K53" s="1015"/>
      <c r="L53" s="641" t="s">
        <v>4735</v>
      </c>
      <c r="M53" s="2329"/>
      <c r="N53" s="1153"/>
      <c r="O53" s="1154"/>
      <c r="P53" s="1154"/>
    </row>
    <row r="54" spans="2:16" s="1155" customFormat="1" ht="13.5" x14ac:dyDescent="0.4">
      <c r="B54" s="641">
        <f t="shared" si="0"/>
        <v>50</v>
      </c>
      <c r="C54" s="771"/>
      <c r="D54" s="1959"/>
      <c r="E54" s="974"/>
      <c r="F54" s="1076"/>
      <c r="G54" s="745" t="s">
        <v>938</v>
      </c>
      <c r="H54" s="691"/>
      <c r="I54" s="756"/>
      <c r="J54" s="692" t="s">
        <v>4736</v>
      </c>
      <c r="K54" s="753"/>
      <c r="L54" s="641" t="s">
        <v>4737</v>
      </c>
      <c r="M54" s="2329"/>
      <c r="N54" s="1153"/>
      <c r="O54" s="1154"/>
      <c r="P54" s="1154"/>
    </row>
    <row r="55" spans="2:16" s="1155" customFormat="1" ht="13.5" x14ac:dyDescent="0.4">
      <c r="B55" s="641">
        <f t="shared" si="0"/>
        <v>51</v>
      </c>
      <c r="C55" s="771"/>
      <c r="D55" s="1959"/>
      <c r="E55" s="974"/>
      <c r="F55" s="1081"/>
      <c r="G55" s="673" t="s">
        <v>939</v>
      </c>
      <c r="H55" s="674"/>
      <c r="I55" s="1009"/>
      <c r="J55" s="675" t="s">
        <v>4738</v>
      </c>
      <c r="K55" s="755"/>
      <c r="L55" s="2289" t="s">
        <v>4737</v>
      </c>
      <c r="M55" s="1158"/>
      <c r="N55" s="1153"/>
      <c r="O55" s="1154"/>
      <c r="P55" s="1154"/>
    </row>
    <row r="56" spans="2:16" s="1155" customFormat="1" ht="27" x14ac:dyDescent="0.4">
      <c r="B56" s="641">
        <f t="shared" si="0"/>
        <v>52</v>
      </c>
      <c r="C56" s="771"/>
      <c r="D56" s="1959"/>
      <c r="E56" s="2298"/>
      <c r="F56" s="802" t="s">
        <v>4739</v>
      </c>
      <c r="G56" s="1087"/>
      <c r="H56" s="2399"/>
      <c r="I56" s="1032"/>
      <c r="J56" s="955" t="s">
        <v>417</v>
      </c>
      <c r="K56" s="2299" t="s">
        <v>417</v>
      </c>
      <c r="L56" s="644" t="s">
        <v>417</v>
      </c>
      <c r="M56" s="2412" t="s">
        <v>4947</v>
      </c>
      <c r="N56" s="1153"/>
      <c r="O56" s="1154"/>
      <c r="P56" s="1154"/>
    </row>
    <row r="57" spans="2:16" s="624" customFormat="1" ht="13.5" x14ac:dyDescent="0.4">
      <c r="B57" s="641">
        <f t="shared" si="0"/>
        <v>53</v>
      </c>
      <c r="C57" s="1150"/>
      <c r="D57" s="2021"/>
      <c r="E57" s="987" t="s">
        <v>4740</v>
      </c>
      <c r="F57" s="987"/>
      <c r="G57" s="987"/>
      <c r="H57" s="987"/>
      <c r="I57" s="1151"/>
      <c r="J57" s="704" t="s">
        <v>4741</v>
      </c>
      <c r="K57" s="704" t="s">
        <v>4742</v>
      </c>
      <c r="L57" s="704" t="s">
        <v>4742</v>
      </c>
      <c r="M57" s="1937"/>
      <c r="N57" s="1139"/>
      <c r="O57" s="1932"/>
      <c r="P57" s="1932"/>
    </row>
    <row r="58" spans="2:16" s="624" customFormat="1" ht="13.5" x14ac:dyDescent="0.4">
      <c r="B58" s="641">
        <f t="shared" si="0"/>
        <v>54</v>
      </c>
      <c r="C58" s="1150"/>
      <c r="D58" s="2021"/>
      <c r="E58" s="987" t="s">
        <v>2539</v>
      </c>
      <c r="F58" s="987"/>
      <c r="G58" s="987"/>
      <c r="H58" s="987"/>
      <c r="I58" s="1151"/>
      <c r="J58" s="704" t="s">
        <v>3741</v>
      </c>
      <c r="K58" s="704" t="s">
        <v>4743</v>
      </c>
      <c r="L58" s="704" t="s">
        <v>3741</v>
      </c>
      <c r="M58" s="1937"/>
      <c r="N58" s="1139"/>
      <c r="O58" s="1932"/>
      <c r="P58" s="1932"/>
    </row>
    <row r="59" spans="2:16" s="624" customFormat="1" ht="13.5" x14ac:dyDescent="0.4">
      <c r="B59" s="641">
        <f t="shared" si="0"/>
        <v>55</v>
      </c>
      <c r="C59" s="1150"/>
      <c r="D59" s="2021"/>
      <c r="E59" s="2021"/>
      <c r="F59" s="2385" t="s">
        <v>4744</v>
      </c>
      <c r="G59" s="774"/>
      <c r="H59" s="774"/>
      <c r="I59" s="2400" t="s">
        <v>4745</v>
      </c>
      <c r="J59" s="2387" t="s">
        <v>4746</v>
      </c>
      <c r="K59" s="1172"/>
      <c r="L59" s="1960" t="s">
        <v>868</v>
      </c>
      <c r="M59" s="1168"/>
      <c r="N59" s="1139"/>
      <c r="O59" s="1932"/>
      <c r="P59" s="1932"/>
    </row>
    <row r="60" spans="2:16" s="624" customFormat="1" ht="13.5" x14ac:dyDescent="0.4">
      <c r="B60" s="641">
        <f t="shared" si="0"/>
        <v>56</v>
      </c>
      <c r="C60" s="1150"/>
      <c r="D60" s="2021"/>
      <c r="E60" s="2021"/>
      <c r="F60" s="2388" t="s">
        <v>4747</v>
      </c>
      <c r="G60" s="716"/>
      <c r="H60" s="716"/>
      <c r="I60" s="2401" t="s">
        <v>4748</v>
      </c>
      <c r="J60" s="2389" t="s">
        <v>867</v>
      </c>
      <c r="K60" s="1169"/>
      <c r="L60" s="641" t="s">
        <v>868</v>
      </c>
      <c r="M60" s="2329"/>
      <c r="N60" s="1139"/>
      <c r="O60" s="1932"/>
      <c r="P60" s="1932"/>
    </row>
    <row r="61" spans="2:16" s="624" customFormat="1" ht="13.5" x14ac:dyDescent="0.4">
      <c r="B61" s="641">
        <f t="shared" si="0"/>
        <v>57</v>
      </c>
      <c r="C61" s="1150"/>
      <c r="D61" s="2021"/>
      <c r="E61" s="2021"/>
      <c r="F61" s="2388" t="s">
        <v>4749</v>
      </c>
      <c r="G61" s="716"/>
      <c r="H61" s="716"/>
      <c r="I61" s="716"/>
      <c r="J61" s="2389" t="s">
        <v>4750</v>
      </c>
      <c r="K61" s="1169"/>
      <c r="L61" s="641" t="s">
        <v>417</v>
      </c>
      <c r="M61" s="2329"/>
      <c r="N61" s="1139"/>
      <c r="O61" s="1932"/>
      <c r="P61" s="1932"/>
    </row>
    <row r="62" spans="2:16" s="624" customFormat="1" ht="13.5" x14ac:dyDescent="0.4">
      <c r="B62" s="641">
        <f t="shared" si="0"/>
        <v>58</v>
      </c>
      <c r="C62" s="1150"/>
      <c r="D62" s="2022"/>
      <c r="E62" s="2022"/>
      <c r="F62" s="2391" t="s">
        <v>4751</v>
      </c>
      <c r="G62" s="1165"/>
      <c r="H62" s="1165"/>
      <c r="I62" s="2402" t="s">
        <v>4748</v>
      </c>
      <c r="J62" s="2393" t="s">
        <v>867</v>
      </c>
      <c r="K62" s="1171"/>
      <c r="L62" s="2289" t="s">
        <v>868</v>
      </c>
      <c r="M62" s="1158"/>
      <c r="N62" s="1139"/>
      <c r="O62" s="1932"/>
      <c r="P62" s="1932"/>
    </row>
    <row r="63" spans="2:16" s="624" customFormat="1" ht="13.5" x14ac:dyDescent="0.4">
      <c r="B63" s="641">
        <f t="shared" si="0"/>
        <v>59</v>
      </c>
      <c r="C63" s="1175"/>
      <c r="D63" s="987" t="s">
        <v>4752</v>
      </c>
      <c r="E63" s="987"/>
      <c r="F63" s="987"/>
      <c r="G63" s="987"/>
      <c r="H63" s="987"/>
      <c r="I63" s="987"/>
      <c r="J63" s="1149" t="s">
        <v>4096</v>
      </c>
      <c r="K63" s="704" t="s">
        <v>4753</v>
      </c>
      <c r="L63" s="704" t="s">
        <v>4096</v>
      </c>
      <c r="M63" s="1937"/>
      <c r="N63" s="1139"/>
      <c r="O63" s="1932"/>
      <c r="P63" s="1932"/>
    </row>
    <row r="64" spans="2:16" s="624" customFormat="1" ht="13.5" x14ac:dyDescent="0.4">
      <c r="B64" s="641">
        <f t="shared" si="0"/>
        <v>60</v>
      </c>
      <c r="C64" s="1175"/>
      <c r="D64" s="2021"/>
      <c r="E64" s="987" t="s">
        <v>4754</v>
      </c>
      <c r="F64" s="987"/>
      <c r="G64" s="987"/>
      <c r="H64" s="987"/>
      <c r="I64" s="987"/>
      <c r="J64" s="1149" t="s">
        <v>4755</v>
      </c>
      <c r="K64" s="704" t="s">
        <v>4096</v>
      </c>
      <c r="L64" s="704" t="s">
        <v>4096</v>
      </c>
      <c r="M64" s="1937"/>
      <c r="N64" s="1139"/>
      <c r="O64" s="1932"/>
      <c r="P64" s="1932"/>
    </row>
    <row r="65" spans="2:16" s="624" customFormat="1" ht="13.5" x14ac:dyDescent="0.4">
      <c r="B65" s="641">
        <f t="shared" si="0"/>
        <v>61</v>
      </c>
      <c r="C65" s="1175"/>
      <c r="D65" s="2021"/>
      <c r="E65" s="2021"/>
      <c r="F65" s="2385" t="s">
        <v>941</v>
      </c>
      <c r="G65" s="774"/>
      <c r="H65" s="774"/>
      <c r="I65" s="774"/>
      <c r="J65" s="2387" t="s">
        <v>560</v>
      </c>
      <c r="K65" s="1206"/>
      <c r="L65" s="1960" t="s">
        <v>417</v>
      </c>
      <c r="M65" s="1168"/>
      <c r="N65" s="1139"/>
      <c r="O65" s="1932"/>
      <c r="P65" s="1932"/>
    </row>
    <row r="66" spans="2:16" s="624" customFormat="1" ht="13.5" x14ac:dyDescent="0.4">
      <c r="B66" s="641">
        <f t="shared" si="0"/>
        <v>62</v>
      </c>
      <c r="C66" s="1175"/>
      <c r="D66" s="2021"/>
      <c r="E66" s="2021"/>
      <c r="F66" s="2388" t="s">
        <v>572</v>
      </c>
      <c r="G66" s="716"/>
      <c r="H66" s="716"/>
      <c r="I66" s="716"/>
      <c r="J66" s="2389" t="s">
        <v>4756</v>
      </c>
      <c r="K66" s="2300"/>
      <c r="L66" s="641" t="s">
        <v>2720</v>
      </c>
      <c r="M66" s="2329"/>
      <c r="N66" s="1139"/>
      <c r="O66" s="1932"/>
      <c r="P66" s="1932"/>
    </row>
    <row r="67" spans="2:16" s="624" customFormat="1" ht="13.5" x14ac:dyDescent="0.4">
      <c r="B67" s="641">
        <f t="shared" si="0"/>
        <v>63</v>
      </c>
      <c r="C67" s="1175"/>
      <c r="D67" s="2021"/>
      <c r="E67" s="2021"/>
      <c r="F67" s="2388" t="s">
        <v>4757</v>
      </c>
      <c r="G67" s="716"/>
      <c r="H67" s="716"/>
      <c r="I67" s="716"/>
      <c r="J67" s="2389" t="s">
        <v>945</v>
      </c>
      <c r="K67" s="2300"/>
      <c r="L67" s="641" t="s">
        <v>2720</v>
      </c>
      <c r="M67" s="2329"/>
      <c r="N67" s="1139"/>
      <c r="O67" s="1932"/>
      <c r="P67" s="1932"/>
    </row>
    <row r="68" spans="2:16" s="624" customFormat="1" ht="13.5" x14ac:dyDescent="0.4">
      <c r="B68" s="641">
        <f t="shared" si="0"/>
        <v>64</v>
      </c>
      <c r="C68" s="1175"/>
      <c r="D68" s="2021"/>
      <c r="E68" s="2021"/>
      <c r="F68" s="2391" t="s">
        <v>4758</v>
      </c>
      <c r="G68" s="1165"/>
      <c r="H68" s="1165"/>
      <c r="I68" s="1165"/>
      <c r="J68" s="2393" t="s">
        <v>867</v>
      </c>
      <c r="K68" s="2301"/>
      <c r="L68" s="2289" t="s">
        <v>868</v>
      </c>
      <c r="M68" s="1158"/>
      <c r="N68" s="1139"/>
      <c r="O68" s="1932"/>
      <c r="P68" s="1932"/>
    </row>
    <row r="69" spans="2:16" s="624" customFormat="1" ht="13.5" x14ac:dyDescent="0.4">
      <c r="B69" s="641">
        <f t="shared" si="0"/>
        <v>65</v>
      </c>
      <c r="C69" s="1175"/>
      <c r="D69" s="2021"/>
      <c r="E69" s="987" t="s">
        <v>4759</v>
      </c>
      <c r="F69" s="987"/>
      <c r="G69" s="987"/>
      <c r="H69" s="987"/>
      <c r="I69" s="987"/>
      <c r="J69" s="1149" t="s">
        <v>417</v>
      </c>
      <c r="K69" s="704" t="s">
        <v>417</v>
      </c>
      <c r="L69" s="704" t="s">
        <v>417</v>
      </c>
      <c r="M69" s="1937"/>
      <c r="N69" s="1139"/>
      <c r="O69" s="1932"/>
      <c r="P69" s="1932"/>
    </row>
    <row r="70" spans="2:16" s="624" customFormat="1" ht="13.5" x14ac:dyDescent="0.4">
      <c r="B70" s="641">
        <f t="shared" ref="B70:B133" si="1">B69+1</f>
        <v>66</v>
      </c>
      <c r="C70" s="1175"/>
      <c r="D70" s="2021"/>
      <c r="E70" s="2021"/>
      <c r="F70" s="2385" t="s">
        <v>941</v>
      </c>
      <c r="G70" s="774"/>
      <c r="H70" s="774"/>
      <c r="I70" s="774"/>
      <c r="J70" s="2387" t="s">
        <v>560</v>
      </c>
      <c r="K70" s="1206"/>
      <c r="L70" s="1960" t="s">
        <v>417</v>
      </c>
      <c r="M70" s="2302"/>
      <c r="N70" s="1139"/>
      <c r="O70" s="1932"/>
      <c r="P70" s="1932"/>
    </row>
    <row r="71" spans="2:16" s="624" customFormat="1" ht="13.5" x14ac:dyDescent="0.4">
      <c r="B71" s="641">
        <f t="shared" si="1"/>
        <v>67</v>
      </c>
      <c r="C71" s="1175"/>
      <c r="D71" s="2021"/>
      <c r="E71" s="2021"/>
      <c r="F71" s="2388" t="s">
        <v>572</v>
      </c>
      <c r="G71" s="716"/>
      <c r="H71" s="716"/>
      <c r="I71" s="716"/>
      <c r="J71" s="2389" t="s">
        <v>4756</v>
      </c>
      <c r="K71" s="2300"/>
      <c r="L71" s="641" t="s">
        <v>2720</v>
      </c>
      <c r="M71" s="786"/>
      <c r="N71" s="1139"/>
      <c r="O71" s="1932"/>
      <c r="P71" s="1932"/>
    </row>
    <row r="72" spans="2:16" s="624" customFormat="1" ht="13.5" x14ac:dyDescent="0.4">
      <c r="B72" s="641">
        <f t="shared" si="1"/>
        <v>68</v>
      </c>
      <c r="C72" s="1175"/>
      <c r="D72" s="2021"/>
      <c r="E72" s="2021"/>
      <c r="F72" s="2388" t="s">
        <v>4757</v>
      </c>
      <c r="G72" s="716"/>
      <c r="H72" s="716"/>
      <c r="I72" s="716"/>
      <c r="J72" s="2389" t="s">
        <v>945</v>
      </c>
      <c r="K72" s="2300"/>
      <c r="L72" s="641" t="s">
        <v>2720</v>
      </c>
      <c r="M72" s="786"/>
      <c r="N72" s="1139"/>
      <c r="O72" s="1932"/>
      <c r="P72" s="1932"/>
    </row>
    <row r="73" spans="2:16" s="624" customFormat="1" ht="13.5" x14ac:dyDescent="0.4">
      <c r="B73" s="641">
        <f t="shared" si="1"/>
        <v>69</v>
      </c>
      <c r="C73" s="1175"/>
      <c r="D73" s="2021"/>
      <c r="E73" s="2022"/>
      <c r="F73" s="2391" t="s">
        <v>4758</v>
      </c>
      <c r="G73" s="1165"/>
      <c r="H73" s="1165"/>
      <c r="I73" s="1165"/>
      <c r="J73" s="2393" t="s">
        <v>867</v>
      </c>
      <c r="K73" s="2301"/>
      <c r="L73" s="2289" t="s">
        <v>868</v>
      </c>
      <c r="M73" s="1167"/>
      <c r="N73" s="1139"/>
      <c r="O73" s="1932"/>
      <c r="P73" s="1932"/>
    </row>
    <row r="74" spans="2:16" s="624" customFormat="1" ht="13.5" x14ac:dyDescent="0.4">
      <c r="B74" s="641">
        <f t="shared" si="1"/>
        <v>70</v>
      </c>
      <c r="C74" s="1175"/>
      <c r="D74" s="2021"/>
      <c r="E74" s="987" t="s">
        <v>4760</v>
      </c>
      <c r="F74" s="987"/>
      <c r="G74" s="987"/>
      <c r="H74" s="987"/>
      <c r="I74" s="987"/>
      <c r="J74" s="1149" t="s">
        <v>417</v>
      </c>
      <c r="K74" s="704" t="s">
        <v>417</v>
      </c>
      <c r="L74" s="704" t="s">
        <v>417</v>
      </c>
      <c r="M74" s="1937"/>
      <c r="N74" s="1139"/>
      <c r="O74" s="1932"/>
      <c r="P74" s="1932"/>
    </row>
    <row r="75" spans="2:16" s="624" customFormat="1" ht="13.5" x14ac:dyDescent="0.4">
      <c r="B75" s="641">
        <f t="shared" si="1"/>
        <v>71</v>
      </c>
      <c r="C75" s="1175"/>
      <c r="D75" s="2021"/>
      <c r="E75" s="2021"/>
      <c r="F75" s="2385" t="s">
        <v>941</v>
      </c>
      <c r="G75" s="774"/>
      <c r="H75" s="774"/>
      <c r="I75" s="774"/>
      <c r="J75" s="2387" t="s">
        <v>560</v>
      </c>
      <c r="K75" s="1206"/>
      <c r="L75" s="1960" t="s">
        <v>417</v>
      </c>
      <c r="M75" s="2302"/>
      <c r="N75" s="1139"/>
      <c r="O75" s="1932"/>
      <c r="P75" s="1932"/>
    </row>
    <row r="76" spans="2:16" s="624" customFormat="1" ht="13.5" x14ac:dyDescent="0.4">
      <c r="B76" s="641">
        <f t="shared" si="1"/>
        <v>72</v>
      </c>
      <c r="C76" s="1175"/>
      <c r="D76" s="2021"/>
      <c r="E76" s="2021"/>
      <c r="F76" s="2388" t="s">
        <v>572</v>
      </c>
      <c r="G76" s="716"/>
      <c r="H76" s="716"/>
      <c r="I76" s="716"/>
      <c r="J76" s="2389" t="s">
        <v>4756</v>
      </c>
      <c r="K76" s="2300"/>
      <c r="L76" s="641" t="s">
        <v>2720</v>
      </c>
      <c r="M76" s="786"/>
      <c r="N76" s="1139"/>
      <c r="O76" s="1932"/>
      <c r="P76" s="1932"/>
    </row>
    <row r="77" spans="2:16" s="624" customFormat="1" ht="13.5" x14ac:dyDescent="0.4">
      <c r="B77" s="641">
        <f t="shared" si="1"/>
        <v>73</v>
      </c>
      <c r="C77" s="1175"/>
      <c r="D77" s="2021"/>
      <c r="E77" s="2021"/>
      <c r="F77" s="2388" t="s">
        <v>4757</v>
      </c>
      <c r="G77" s="716"/>
      <c r="H77" s="716"/>
      <c r="I77" s="716"/>
      <c r="J77" s="2389" t="s">
        <v>945</v>
      </c>
      <c r="K77" s="2300"/>
      <c r="L77" s="641" t="s">
        <v>2720</v>
      </c>
      <c r="M77" s="786"/>
      <c r="N77" s="1139"/>
      <c r="O77" s="1932"/>
      <c r="P77" s="1932"/>
    </row>
    <row r="78" spans="2:16" s="624" customFormat="1" ht="13.5" x14ac:dyDescent="0.4">
      <c r="B78" s="641">
        <f t="shared" si="1"/>
        <v>74</v>
      </c>
      <c r="C78" s="1175"/>
      <c r="D78" s="2021"/>
      <c r="E78" s="2022"/>
      <c r="F78" s="2391" t="s">
        <v>4758</v>
      </c>
      <c r="G78" s="1165"/>
      <c r="H78" s="1165"/>
      <c r="I78" s="1165"/>
      <c r="J78" s="2393" t="s">
        <v>867</v>
      </c>
      <c r="K78" s="2301"/>
      <c r="L78" s="2289" t="s">
        <v>868</v>
      </c>
      <c r="M78" s="1167"/>
      <c r="N78" s="1139"/>
      <c r="O78" s="1932"/>
      <c r="P78" s="1932"/>
    </row>
    <row r="79" spans="2:16" s="624" customFormat="1" ht="13.5" x14ac:dyDescent="0.4">
      <c r="B79" s="641">
        <f t="shared" si="1"/>
        <v>75</v>
      </c>
      <c r="C79" s="1175"/>
      <c r="D79" s="2021"/>
      <c r="E79" s="987" t="s">
        <v>4761</v>
      </c>
      <c r="F79" s="987"/>
      <c r="G79" s="987"/>
      <c r="H79" s="987"/>
      <c r="I79" s="987"/>
      <c r="J79" s="1149" t="s">
        <v>417</v>
      </c>
      <c r="K79" s="704" t="s">
        <v>417</v>
      </c>
      <c r="L79" s="704" t="s">
        <v>417</v>
      </c>
      <c r="M79" s="1937"/>
      <c r="N79" s="1139"/>
      <c r="O79" s="1932"/>
      <c r="P79" s="1932"/>
    </row>
    <row r="80" spans="2:16" s="624" customFormat="1" ht="13.5" x14ac:dyDescent="0.4">
      <c r="B80" s="641">
        <f t="shared" si="1"/>
        <v>76</v>
      </c>
      <c r="C80" s="1175"/>
      <c r="D80" s="2021"/>
      <c r="E80" s="2021"/>
      <c r="F80" s="2385" t="s">
        <v>941</v>
      </c>
      <c r="G80" s="774"/>
      <c r="H80" s="774"/>
      <c r="I80" s="774"/>
      <c r="J80" s="2387" t="s">
        <v>560</v>
      </c>
      <c r="K80" s="1206"/>
      <c r="L80" s="1960" t="s">
        <v>417</v>
      </c>
      <c r="M80" s="2302"/>
      <c r="N80" s="1139"/>
      <c r="O80" s="1932"/>
      <c r="P80" s="1932"/>
    </row>
    <row r="81" spans="2:16" s="624" customFormat="1" ht="13.5" x14ac:dyDescent="0.4">
      <c r="B81" s="641">
        <f t="shared" si="1"/>
        <v>77</v>
      </c>
      <c r="C81" s="1175"/>
      <c r="D81" s="2021"/>
      <c r="E81" s="2021"/>
      <c r="F81" s="2388" t="s">
        <v>572</v>
      </c>
      <c r="G81" s="716"/>
      <c r="H81" s="716"/>
      <c r="I81" s="716"/>
      <c r="J81" s="2389" t="s">
        <v>4756</v>
      </c>
      <c r="K81" s="2300"/>
      <c r="L81" s="641" t="s">
        <v>2720</v>
      </c>
      <c r="M81" s="786"/>
      <c r="N81" s="1139"/>
      <c r="O81" s="1932"/>
      <c r="P81" s="1932"/>
    </row>
    <row r="82" spans="2:16" s="624" customFormat="1" ht="13.5" x14ac:dyDescent="0.4">
      <c r="B82" s="641">
        <f t="shared" si="1"/>
        <v>78</v>
      </c>
      <c r="C82" s="1175"/>
      <c r="D82" s="2021"/>
      <c r="E82" s="2021"/>
      <c r="F82" s="2388" t="s">
        <v>4757</v>
      </c>
      <c r="G82" s="716"/>
      <c r="H82" s="716"/>
      <c r="I82" s="716"/>
      <c r="J82" s="2389" t="s">
        <v>945</v>
      </c>
      <c r="K82" s="2300"/>
      <c r="L82" s="641" t="s">
        <v>2720</v>
      </c>
      <c r="M82" s="786"/>
      <c r="N82" s="1139"/>
      <c r="O82" s="1932"/>
      <c r="P82" s="1932"/>
    </row>
    <row r="83" spans="2:16" s="624" customFormat="1" ht="13.5" x14ac:dyDescent="0.4">
      <c r="B83" s="641">
        <f t="shared" si="1"/>
        <v>79</v>
      </c>
      <c r="C83" s="1175"/>
      <c r="D83" s="2021"/>
      <c r="E83" s="2021"/>
      <c r="F83" s="2388" t="s">
        <v>4758</v>
      </c>
      <c r="G83" s="716"/>
      <c r="H83" s="716"/>
      <c r="I83" s="716"/>
      <c r="J83" s="2389" t="s">
        <v>867</v>
      </c>
      <c r="K83" s="2300"/>
      <c r="L83" s="641" t="s">
        <v>868</v>
      </c>
      <c r="M83" s="786"/>
      <c r="N83" s="1139"/>
      <c r="O83" s="1932"/>
      <c r="P83" s="1932"/>
    </row>
    <row r="84" spans="2:16" s="1155" customFormat="1" ht="13.5" x14ac:dyDescent="0.4">
      <c r="B84" s="641">
        <f t="shared" si="1"/>
        <v>80</v>
      </c>
      <c r="C84" s="782"/>
      <c r="D84" s="788"/>
      <c r="E84" s="788"/>
      <c r="F84" s="3012" t="s">
        <v>4762</v>
      </c>
      <c r="G84" s="808" t="s">
        <v>4763</v>
      </c>
      <c r="H84" s="680" t="s">
        <v>2540</v>
      </c>
      <c r="I84" s="680"/>
      <c r="J84" s="1066" t="s">
        <v>2541</v>
      </c>
      <c r="K84" s="1010"/>
      <c r="L84" s="2297" t="s">
        <v>425</v>
      </c>
      <c r="M84" s="1156"/>
      <c r="N84" s="1153"/>
      <c r="O84" s="1154"/>
      <c r="P84" s="1154"/>
    </row>
    <row r="85" spans="2:16" s="1155" customFormat="1" ht="13.5" x14ac:dyDescent="0.4">
      <c r="B85" s="641">
        <f t="shared" si="1"/>
        <v>81</v>
      </c>
      <c r="C85" s="782"/>
      <c r="D85" s="788"/>
      <c r="E85" s="788"/>
      <c r="F85" s="3012"/>
      <c r="G85" s="841" t="s">
        <v>4764</v>
      </c>
      <c r="H85" s="664" t="s">
        <v>2542</v>
      </c>
      <c r="I85" s="664"/>
      <c r="J85" s="1052" t="s">
        <v>2543</v>
      </c>
      <c r="K85" s="753"/>
      <c r="L85" s="641" t="s">
        <v>421</v>
      </c>
      <c r="M85" s="2329"/>
      <c r="N85" s="1153"/>
      <c r="O85" s="1154"/>
      <c r="P85" s="1154"/>
    </row>
    <row r="86" spans="2:16" s="1155" customFormat="1" ht="13.5" x14ac:dyDescent="0.4">
      <c r="B86" s="641">
        <f t="shared" si="1"/>
        <v>82</v>
      </c>
      <c r="C86" s="782"/>
      <c r="D86" s="1029"/>
      <c r="E86" s="1029"/>
      <c r="F86" s="3043"/>
      <c r="G86" s="2403"/>
      <c r="H86" s="674" t="s">
        <v>2544</v>
      </c>
      <c r="I86" s="674"/>
      <c r="J86" s="1166" t="s">
        <v>2545</v>
      </c>
      <c r="K86" s="755"/>
      <c r="L86" s="2289" t="s">
        <v>421</v>
      </c>
      <c r="M86" s="1158"/>
      <c r="N86" s="1153"/>
      <c r="O86" s="1154"/>
      <c r="P86" s="1154"/>
    </row>
    <row r="87" spans="2:16" s="624" customFormat="1" ht="13.5" x14ac:dyDescent="0.4">
      <c r="B87" s="641">
        <f t="shared" si="1"/>
        <v>83</v>
      </c>
      <c r="C87" s="1175"/>
      <c r="D87" s="987" t="s">
        <v>4765</v>
      </c>
      <c r="E87" s="987"/>
      <c r="F87" s="987"/>
      <c r="G87" s="987"/>
      <c r="H87" s="987"/>
      <c r="I87" s="987"/>
      <c r="J87" s="1149" t="s">
        <v>4096</v>
      </c>
      <c r="K87" s="704" t="s">
        <v>4096</v>
      </c>
      <c r="L87" s="704" t="s">
        <v>4096</v>
      </c>
      <c r="M87" s="1937"/>
      <c r="N87" s="1139"/>
      <c r="O87" s="1932"/>
      <c r="P87" s="1932"/>
    </row>
    <row r="88" spans="2:16" s="624" customFormat="1" ht="13.5" x14ac:dyDescent="0.4">
      <c r="B88" s="641">
        <f t="shared" si="1"/>
        <v>84</v>
      </c>
      <c r="C88" s="1174" t="s">
        <v>946</v>
      </c>
      <c r="D88" s="1072"/>
      <c r="E88" s="1087"/>
      <c r="F88" s="1087"/>
      <c r="G88" s="1087"/>
      <c r="H88" s="1087"/>
      <c r="I88" s="1087"/>
      <c r="J88" s="1149" t="s">
        <v>4766</v>
      </c>
      <c r="K88" s="704" t="s">
        <v>4767</v>
      </c>
      <c r="L88" s="704" t="s">
        <v>4096</v>
      </c>
      <c r="M88" s="2314"/>
      <c r="N88" s="1139"/>
      <c r="O88" s="1932"/>
      <c r="P88" s="1932"/>
    </row>
    <row r="89" spans="2:16" s="624" customFormat="1" ht="13.5" x14ac:dyDescent="0.4">
      <c r="B89" s="641">
        <f t="shared" si="1"/>
        <v>85</v>
      </c>
      <c r="C89" s="1175"/>
      <c r="D89" s="738" t="s">
        <v>4768</v>
      </c>
      <c r="E89" s="701"/>
      <c r="F89" s="701"/>
      <c r="G89" s="701"/>
      <c r="H89" s="701"/>
      <c r="I89" s="701"/>
      <c r="J89" s="1149" t="s">
        <v>417</v>
      </c>
      <c r="K89" s="704" t="s">
        <v>417</v>
      </c>
      <c r="L89" s="704" t="s">
        <v>417</v>
      </c>
      <c r="M89" s="913"/>
      <c r="N89" s="1139"/>
      <c r="O89" s="1932"/>
      <c r="P89" s="1932"/>
    </row>
    <row r="90" spans="2:16" s="624" customFormat="1" ht="13.5" x14ac:dyDescent="0.4">
      <c r="B90" s="641">
        <f t="shared" si="1"/>
        <v>86</v>
      </c>
      <c r="C90" s="1175"/>
      <c r="D90" s="738" t="s">
        <v>4769</v>
      </c>
      <c r="E90" s="701"/>
      <c r="F90" s="701"/>
      <c r="G90" s="701"/>
      <c r="H90" s="701"/>
      <c r="I90" s="701"/>
      <c r="J90" s="1149" t="s">
        <v>417</v>
      </c>
      <c r="K90" s="704" t="s">
        <v>417</v>
      </c>
      <c r="L90" s="704" t="s">
        <v>417</v>
      </c>
      <c r="M90" s="913"/>
      <c r="N90" s="1139"/>
      <c r="O90" s="1932"/>
      <c r="P90" s="1932"/>
    </row>
    <row r="91" spans="2:16" s="1162" customFormat="1" ht="13.5" x14ac:dyDescent="0.4">
      <c r="B91" s="641">
        <f t="shared" si="1"/>
        <v>87</v>
      </c>
      <c r="C91" s="1175"/>
      <c r="D91" s="974"/>
      <c r="E91" s="2315" t="s">
        <v>947</v>
      </c>
      <c r="F91" s="2315"/>
      <c r="G91" s="2315"/>
      <c r="H91" s="2315"/>
      <c r="I91" s="2316"/>
      <c r="J91" s="1176" t="s">
        <v>417</v>
      </c>
      <c r="K91" s="957" t="s">
        <v>417</v>
      </c>
      <c r="L91" s="704" t="s">
        <v>417</v>
      </c>
      <c r="M91" s="913"/>
      <c r="N91" s="1160"/>
      <c r="O91" s="1161"/>
      <c r="P91" s="1161"/>
    </row>
    <row r="92" spans="2:16" s="1155" customFormat="1" ht="13.5" customHeight="1" x14ac:dyDescent="0.4">
      <c r="B92" s="641">
        <f t="shared" si="1"/>
        <v>88</v>
      </c>
      <c r="C92" s="782"/>
      <c r="D92" s="788"/>
      <c r="E92" s="650"/>
      <c r="F92" s="980" t="s">
        <v>948</v>
      </c>
      <c r="G92" s="981" t="s">
        <v>949</v>
      </c>
      <c r="H92" s="2039"/>
      <c r="I92" s="2039"/>
      <c r="J92" s="728" t="s">
        <v>950</v>
      </c>
      <c r="K92" s="1062"/>
      <c r="L92" s="704" t="s">
        <v>417</v>
      </c>
      <c r="M92" s="3044" t="s">
        <v>4770</v>
      </c>
      <c r="N92" s="1153"/>
      <c r="O92" s="1154"/>
      <c r="P92" s="1154"/>
    </row>
    <row r="93" spans="2:16" s="1155" customFormat="1" ht="26.1" customHeight="1" x14ac:dyDescent="0.4">
      <c r="B93" s="641">
        <f t="shared" si="1"/>
        <v>89</v>
      </c>
      <c r="C93" s="782"/>
      <c r="D93" s="788"/>
      <c r="E93" s="650"/>
      <c r="F93" s="2318"/>
      <c r="G93" s="715" t="s">
        <v>4771</v>
      </c>
      <c r="H93" s="691"/>
      <c r="I93" s="691"/>
      <c r="J93" s="665" t="s">
        <v>4772</v>
      </c>
      <c r="K93" s="753"/>
      <c r="L93" s="641" t="s">
        <v>417</v>
      </c>
      <c r="M93" s="3045"/>
      <c r="N93" s="1153"/>
      <c r="O93" s="1154"/>
      <c r="P93" s="1154"/>
    </row>
    <row r="94" spans="2:16" s="1162" customFormat="1" ht="13.5" x14ac:dyDescent="0.4">
      <c r="B94" s="641">
        <f t="shared" si="1"/>
        <v>90</v>
      </c>
      <c r="C94" s="782"/>
      <c r="D94" s="788"/>
      <c r="E94" s="1002" t="s">
        <v>952</v>
      </c>
      <c r="F94" s="1934"/>
      <c r="G94" s="1934"/>
      <c r="H94" s="1934"/>
      <c r="I94" s="1934"/>
      <c r="J94" s="1178" t="s">
        <v>417</v>
      </c>
      <c r="K94" s="697" t="s">
        <v>417</v>
      </c>
      <c r="L94" s="725" t="s">
        <v>417</v>
      </c>
      <c r="M94" s="2320"/>
      <c r="N94" s="1153"/>
      <c r="O94" s="1161"/>
      <c r="P94" s="1161"/>
    </row>
    <row r="95" spans="2:16" s="1162" customFormat="1" ht="13.5" x14ac:dyDescent="0.4">
      <c r="B95" s="641">
        <f t="shared" si="1"/>
        <v>91</v>
      </c>
      <c r="C95" s="782"/>
      <c r="D95" s="788"/>
      <c r="E95" s="1002" t="s">
        <v>4695</v>
      </c>
      <c r="F95" s="1934"/>
      <c r="G95" s="1934"/>
      <c r="H95" s="1934"/>
      <c r="I95" s="1934"/>
      <c r="J95" s="1178" t="s">
        <v>4551</v>
      </c>
      <c r="K95" s="697" t="s">
        <v>3065</v>
      </c>
      <c r="L95" s="725" t="s">
        <v>417</v>
      </c>
      <c r="M95" s="2320"/>
      <c r="N95" s="1160"/>
      <c r="O95" s="1161"/>
      <c r="P95" s="1161"/>
    </row>
    <row r="96" spans="2:16" s="1162" customFormat="1" ht="13.5" x14ac:dyDescent="0.4">
      <c r="B96" s="641">
        <f t="shared" si="1"/>
        <v>92</v>
      </c>
      <c r="C96" s="782"/>
      <c r="D96" s="788"/>
      <c r="E96" s="1002" t="s">
        <v>4773</v>
      </c>
      <c r="F96" s="1934"/>
      <c r="G96" s="1934"/>
      <c r="H96" s="1934"/>
      <c r="I96" s="1934"/>
      <c r="J96" s="1178" t="s">
        <v>417</v>
      </c>
      <c r="K96" s="697" t="s">
        <v>3065</v>
      </c>
      <c r="L96" s="725" t="s">
        <v>417</v>
      </c>
      <c r="M96" s="2320"/>
      <c r="N96" s="1160"/>
      <c r="O96" s="1161"/>
      <c r="P96" s="1161"/>
    </row>
    <row r="97" spans="2:16" s="1162" customFormat="1" ht="13.5" x14ac:dyDescent="0.4">
      <c r="B97" s="641">
        <f t="shared" si="1"/>
        <v>93</v>
      </c>
      <c r="C97" s="782"/>
      <c r="D97" s="1029"/>
      <c r="E97" s="1002" t="s">
        <v>4774</v>
      </c>
      <c r="F97" s="1934"/>
      <c r="G97" s="1934"/>
      <c r="H97" s="1934"/>
      <c r="I97" s="1934"/>
      <c r="J97" s="1178" t="s">
        <v>417</v>
      </c>
      <c r="K97" s="697" t="s">
        <v>4775</v>
      </c>
      <c r="L97" s="725" t="s">
        <v>417</v>
      </c>
      <c r="M97" s="2320"/>
      <c r="N97" s="1153"/>
      <c r="O97" s="1161"/>
      <c r="P97" s="1161"/>
    </row>
    <row r="98" spans="2:16" s="624" customFormat="1" ht="13.5" x14ac:dyDescent="0.4">
      <c r="B98" s="641">
        <f t="shared" si="1"/>
        <v>94</v>
      </c>
      <c r="C98" s="1174" t="s">
        <v>4776</v>
      </c>
      <c r="D98" s="1072"/>
      <c r="E98" s="1087"/>
      <c r="F98" s="1087"/>
      <c r="G98" s="1087"/>
      <c r="H98" s="1087"/>
      <c r="I98" s="1087"/>
      <c r="J98" s="1147" t="s">
        <v>4775</v>
      </c>
      <c r="K98" s="725" t="s">
        <v>4096</v>
      </c>
      <c r="L98" s="725" t="s">
        <v>4096</v>
      </c>
      <c r="M98" s="2314"/>
      <c r="N98" s="1139"/>
      <c r="O98" s="1932"/>
      <c r="P98" s="1932"/>
    </row>
    <row r="99" spans="2:16" s="624" customFormat="1" ht="13.5" x14ac:dyDescent="0.4">
      <c r="B99" s="641">
        <f t="shared" si="1"/>
        <v>95</v>
      </c>
      <c r="C99" s="1175"/>
      <c r="D99" s="738" t="s">
        <v>953</v>
      </c>
      <c r="E99" s="1087"/>
      <c r="F99" s="1087"/>
      <c r="G99" s="1087"/>
      <c r="H99" s="1087"/>
      <c r="I99" s="1087"/>
      <c r="J99" s="1147" t="s">
        <v>4096</v>
      </c>
      <c r="K99" s="725" t="s">
        <v>4096</v>
      </c>
      <c r="L99" s="725" t="s">
        <v>4096</v>
      </c>
      <c r="M99" s="2314"/>
      <c r="N99" s="1139"/>
      <c r="O99" s="1932"/>
      <c r="P99" s="1932"/>
    </row>
    <row r="100" spans="2:16" s="624" customFormat="1" ht="13.5" x14ac:dyDescent="0.4">
      <c r="B100" s="641">
        <f t="shared" si="1"/>
        <v>96</v>
      </c>
      <c r="C100" s="1175"/>
      <c r="D100" s="713"/>
      <c r="E100" s="738" t="s">
        <v>954</v>
      </c>
      <c r="F100" s="701"/>
      <c r="G100" s="701"/>
      <c r="H100" s="701"/>
      <c r="I100" s="701"/>
      <c r="J100" s="1149" t="s">
        <v>3452</v>
      </c>
      <c r="K100" s="704" t="s">
        <v>4096</v>
      </c>
      <c r="L100" s="704" t="s">
        <v>4096</v>
      </c>
      <c r="M100" s="2317"/>
      <c r="N100" s="1139"/>
      <c r="O100" s="1932"/>
      <c r="P100" s="1932"/>
    </row>
    <row r="101" spans="2:16" ht="13.5" x14ac:dyDescent="0.4">
      <c r="B101" s="641">
        <f t="shared" si="1"/>
        <v>97</v>
      </c>
      <c r="C101" s="1175"/>
      <c r="D101" s="2313"/>
      <c r="E101" s="1179"/>
      <c r="F101" s="1180" t="s">
        <v>955</v>
      </c>
      <c r="G101" s="2404" t="s">
        <v>956</v>
      </c>
      <c r="H101" s="864" t="s">
        <v>957</v>
      </c>
      <c r="I101" s="864"/>
      <c r="J101" s="1049" t="s">
        <v>963</v>
      </c>
      <c r="K101" s="975"/>
      <c r="L101" s="1960" t="s">
        <v>3273</v>
      </c>
      <c r="M101" s="1051"/>
      <c r="N101" s="1153"/>
      <c r="O101" s="640"/>
      <c r="P101" s="640"/>
    </row>
    <row r="102" spans="2:16" ht="13.5" x14ac:dyDescent="0.4">
      <c r="B102" s="641">
        <f t="shared" si="1"/>
        <v>98</v>
      </c>
      <c r="C102" s="1175"/>
      <c r="D102" s="2313"/>
      <c r="E102" s="2313"/>
      <c r="F102" s="1181"/>
      <c r="G102" s="1182"/>
      <c r="H102" s="781" t="s">
        <v>958</v>
      </c>
      <c r="I102" s="781"/>
      <c r="J102" s="1066" t="s">
        <v>963</v>
      </c>
      <c r="K102" s="1010"/>
      <c r="L102" s="641" t="s">
        <v>4777</v>
      </c>
      <c r="M102" s="2319"/>
      <c r="N102" s="1153"/>
      <c r="O102" s="640"/>
      <c r="P102" s="640"/>
    </row>
    <row r="103" spans="2:16" ht="13.5" x14ac:dyDescent="0.4">
      <c r="B103" s="641">
        <f t="shared" si="1"/>
        <v>99</v>
      </c>
      <c r="C103" s="1175"/>
      <c r="D103" s="2313"/>
      <c r="E103" s="2313"/>
      <c r="F103" s="1181"/>
      <c r="G103" s="861" t="s">
        <v>959</v>
      </c>
      <c r="H103" s="781" t="s">
        <v>960</v>
      </c>
      <c r="I103" s="781"/>
      <c r="J103" s="1066" t="s">
        <v>4778</v>
      </c>
      <c r="K103" s="1010"/>
      <c r="L103" s="2297" t="s">
        <v>4779</v>
      </c>
      <c r="M103" s="2319"/>
      <c r="N103" s="1153"/>
      <c r="O103" s="640"/>
      <c r="P103" s="640"/>
    </row>
    <row r="104" spans="2:16" ht="13.5" x14ac:dyDescent="0.4">
      <c r="B104" s="641">
        <f t="shared" si="1"/>
        <v>100</v>
      </c>
      <c r="C104" s="1175"/>
      <c r="D104" s="2313"/>
      <c r="E104" s="2313"/>
      <c r="F104" s="1181"/>
      <c r="G104" s="862"/>
      <c r="H104" s="781" t="s">
        <v>961</v>
      </c>
      <c r="I104" s="781"/>
      <c r="J104" s="1066" t="s">
        <v>4780</v>
      </c>
      <c r="K104" s="1010"/>
      <c r="L104" s="2297" t="s">
        <v>2920</v>
      </c>
      <c r="M104" s="2319"/>
      <c r="N104" s="1153"/>
      <c r="O104" s="640"/>
      <c r="P104" s="640"/>
    </row>
    <row r="105" spans="2:16" ht="13.5" x14ac:dyDescent="0.4">
      <c r="B105" s="641">
        <f t="shared" si="1"/>
        <v>101</v>
      </c>
      <c r="C105" s="1175"/>
      <c r="D105" s="713"/>
      <c r="E105" s="713"/>
      <c r="F105" s="1183" t="s">
        <v>962</v>
      </c>
      <c r="G105" s="861" t="s">
        <v>956</v>
      </c>
      <c r="H105" s="1184" t="s">
        <v>957</v>
      </c>
      <c r="I105" s="781"/>
      <c r="J105" s="1066" t="s">
        <v>963</v>
      </c>
      <c r="K105" s="1010"/>
      <c r="L105" s="2297" t="s">
        <v>3273</v>
      </c>
      <c r="M105" s="2319"/>
      <c r="N105" s="1153"/>
      <c r="O105" s="640"/>
      <c r="P105" s="640"/>
    </row>
    <row r="106" spans="2:16" ht="13.5" x14ac:dyDescent="0.4">
      <c r="B106" s="641">
        <f t="shared" si="1"/>
        <v>102</v>
      </c>
      <c r="C106" s="1175"/>
      <c r="D106" s="713"/>
      <c r="E106" s="713"/>
      <c r="F106" s="1181"/>
      <c r="G106" s="862"/>
      <c r="H106" s="781" t="s">
        <v>958</v>
      </c>
      <c r="I106" s="781"/>
      <c r="J106" s="2405" t="s">
        <v>963</v>
      </c>
      <c r="K106" s="1010"/>
      <c r="L106" s="2297" t="s">
        <v>3273</v>
      </c>
      <c r="M106" s="2319"/>
      <c r="N106" s="1153"/>
      <c r="O106" s="640"/>
      <c r="P106" s="640"/>
    </row>
    <row r="107" spans="2:16" ht="13.5" x14ac:dyDescent="0.4">
      <c r="B107" s="641">
        <f t="shared" si="1"/>
        <v>103</v>
      </c>
      <c r="C107" s="1175"/>
      <c r="D107" s="713"/>
      <c r="E107" s="713"/>
      <c r="F107" s="1181"/>
      <c r="G107" s="861" t="s">
        <v>959</v>
      </c>
      <c r="H107" s="781" t="s">
        <v>960</v>
      </c>
      <c r="I107" s="781"/>
      <c r="J107" s="1066" t="s">
        <v>963</v>
      </c>
      <c r="K107" s="1010"/>
      <c r="L107" s="2297" t="s">
        <v>3273</v>
      </c>
      <c r="M107" s="2319"/>
      <c r="N107" s="1153"/>
      <c r="O107" s="640"/>
      <c r="P107" s="640"/>
    </row>
    <row r="108" spans="2:16" ht="13.5" x14ac:dyDescent="0.4">
      <c r="B108" s="641">
        <f t="shared" si="1"/>
        <v>104</v>
      </c>
      <c r="C108" s="1175"/>
      <c r="D108" s="1185"/>
      <c r="E108" s="713"/>
      <c r="F108" s="2406"/>
      <c r="G108" s="2407"/>
      <c r="H108" s="1186" t="s">
        <v>961</v>
      </c>
      <c r="I108" s="1186"/>
      <c r="J108" s="1187" t="s">
        <v>964</v>
      </c>
      <c r="K108" s="1188"/>
      <c r="L108" s="644" t="s">
        <v>4781</v>
      </c>
      <c r="M108" s="1059"/>
      <c r="N108" s="1153"/>
      <c r="O108" s="640"/>
      <c r="P108" s="640"/>
    </row>
    <row r="109" spans="2:16" s="624" customFormat="1" ht="13.5" x14ac:dyDescent="0.4">
      <c r="B109" s="641">
        <f t="shared" si="1"/>
        <v>105</v>
      </c>
      <c r="C109" s="1175"/>
      <c r="D109" s="1185"/>
      <c r="E109" s="738" t="s">
        <v>965</v>
      </c>
      <c r="F109" s="708"/>
      <c r="G109" s="708"/>
      <c r="H109" s="708"/>
      <c r="I109" s="708"/>
      <c r="J109" s="1189" t="s">
        <v>4096</v>
      </c>
      <c r="K109" s="644" t="s">
        <v>4096</v>
      </c>
      <c r="L109" s="644" t="s">
        <v>3452</v>
      </c>
      <c r="M109" s="1057"/>
      <c r="N109" s="1139"/>
      <c r="O109" s="1932"/>
      <c r="P109" s="1932"/>
    </row>
    <row r="110" spans="2:16" ht="13.5" x14ac:dyDescent="0.4">
      <c r="B110" s="641">
        <f t="shared" si="1"/>
        <v>106</v>
      </c>
      <c r="C110" s="1175"/>
      <c r="D110" s="1185"/>
      <c r="E110" s="713"/>
      <c r="F110" s="738" t="s">
        <v>966</v>
      </c>
      <c r="G110" s="701"/>
      <c r="H110" s="701"/>
      <c r="I110" s="701"/>
      <c r="J110" s="1060" t="s">
        <v>560</v>
      </c>
      <c r="K110" s="1062"/>
      <c r="L110" s="704" t="s">
        <v>4782</v>
      </c>
      <c r="M110" s="2317"/>
      <c r="N110" s="1153"/>
      <c r="O110" s="640"/>
      <c r="P110" s="640"/>
    </row>
    <row r="111" spans="2:16" ht="13.5" x14ac:dyDescent="0.4">
      <c r="B111" s="641">
        <f t="shared" si="1"/>
        <v>107</v>
      </c>
      <c r="C111" s="1175"/>
      <c r="D111" s="1185"/>
      <c r="E111" s="1064"/>
      <c r="F111" s="720" t="s">
        <v>4783</v>
      </c>
      <c r="G111" s="1186"/>
      <c r="H111" s="1186"/>
      <c r="I111" s="1186"/>
      <c r="J111" s="1166" t="s">
        <v>560</v>
      </c>
      <c r="K111" s="755"/>
      <c r="L111" s="2289" t="s">
        <v>417</v>
      </c>
      <c r="M111" s="1059"/>
      <c r="N111" s="1153"/>
      <c r="O111" s="640"/>
      <c r="P111" s="640"/>
    </row>
    <row r="112" spans="2:16" s="624" customFormat="1" ht="13.5" x14ac:dyDescent="0.4">
      <c r="B112" s="641">
        <f t="shared" si="1"/>
        <v>108</v>
      </c>
      <c r="C112" s="1175"/>
      <c r="D112" s="1185"/>
      <c r="E112" s="713" t="s">
        <v>967</v>
      </c>
      <c r="F112" s="708"/>
      <c r="G112" s="708"/>
      <c r="H112" s="708"/>
      <c r="I112" s="708"/>
      <c r="J112" s="1189" t="s">
        <v>4579</v>
      </c>
      <c r="K112" s="644" t="s">
        <v>4096</v>
      </c>
      <c r="L112" s="644" t="s">
        <v>4782</v>
      </c>
      <c r="M112" s="1057"/>
      <c r="N112" s="1139"/>
      <c r="O112" s="1932"/>
      <c r="P112" s="1932"/>
    </row>
    <row r="113" spans="2:17" ht="13.5" x14ac:dyDescent="0.4">
      <c r="B113" s="641">
        <f t="shared" si="1"/>
        <v>109</v>
      </c>
      <c r="C113" s="1175"/>
      <c r="D113" s="713"/>
      <c r="E113" s="1185"/>
      <c r="F113" s="709" t="s">
        <v>4784</v>
      </c>
      <c r="G113" s="864"/>
      <c r="H113" s="864"/>
      <c r="I113" s="864"/>
      <c r="J113" s="1049" t="s">
        <v>4606</v>
      </c>
      <c r="K113" s="975"/>
      <c r="L113" s="1960" t="s">
        <v>417</v>
      </c>
      <c r="M113" s="1051" t="s">
        <v>4785</v>
      </c>
      <c r="N113" s="1153"/>
      <c r="O113" s="640"/>
      <c r="P113" s="640"/>
    </row>
    <row r="114" spans="2:17" s="624" customFormat="1" ht="13.5" x14ac:dyDescent="0.4">
      <c r="B114" s="641">
        <f t="shared" si="1"/>
        <v>110</v>
      </c>
      <c r="C114" s="1150"/>
      <c r="D114" s="738" t="s">
        <v>4786</v>
      </c>
      <c r="E114" s="701"/>
      <c r="F114" s="1087"/>
      <c r="G114" s="1087"/>
      <c r="H114" s="1087"/>
      <c r="I114" s="1087"/>
      <c r="J114" s="1147" t="s">
        <v>3452</v>
      </c>
      <c r="K114" s="725" t="s">
        <v>4579</v>
      </c>
      <c r="L114" s="725" t="s">
        <v>4787</v>
      </c>
      <c r="M114" s="2314"/>
      <c r="N114" s="1139"/>
      <c r="O114" s="1932"/>
      <c r="P114" s="1932"/>
    </row>
    <row r="115" spans="2:17" s="624" customFormat="1" ht="13.5" x14ac:dyDescent="0.4">
      <c r="B115" s="641">
        <f t="shared" si="1"/>
        <v>111</v>
      </c>
      <c r="C115" s="1150"/>
      <c r="D115" s="1072" t="s">
        <v>4788</v>
      </c>
      <c r="E115" s="1087"/>
      <c r="F115" s="1087"/>
      <c r="G115" s="1087"/>
      <c r="H115" s="1087"/>
      <c r="I115" s="1087"/>
      <c r="J115" s="1147" t="s">
        <v>4782</v>
      </c>
      <c r="K115" s="725" t="s">
        <v>4096</v>
      </c>
      <c r="L115" s="725" t="s">
        <v>3452</v>
      </c>
      <c r="M115" s="2314"/>
      <c r="N115" s="1139"/>
      <c r="O115" s="1932"/>
      <c r="P115" s="1932"/>
    </row>
    <row r="116" spans="2:17" s="624" customFormat="1" ht="13.5" x14ac:dyDescent="0.4">
      <c r="B116" s="641">
        <f t="shared" si="1"/>
        <v>112</v>
      </c>
      <c r="C116" s="1150"/>
      <c r="D116" s="738" t="s">
        <v>4789</v>
      </c>
      <c r="E116" s="719"/>
      <c r="F116" s="719"/>
      <c r="G116" s="1087"/>
      <c r="H116" s="1087"/>
      <c r="I116" s="1087"/>
      <c r="J116" s="1147" t="s">
        <v>4096</v>
      </c>
      <c r="K116" s="725" t="s">
        <v>4790</v>
      </c>
      <c r="L116" s="725" t="s">
        <v>4790</v>
      </c>
      <c r="M116" s="2314"/>
      <c r="N116" s="1139"/>
      <c r="O116" s="1932"/>
      <c r="P116" s="1932"/>
    </row>
    <row r="117" spans="2:17" s="624" customFormat="1" ht="13.5" x14ac:dyDescent="0.4">
      <c r="B117" s="641">
        <f t="shared" si="1"/>
        <v>113</v>
      </c>
      <c r="C117" s="1175"/>
      <c r="D117" s="713"/>
      <c r="E117" s="738" t="s">
        <v>968</v>
      </c>
      <c r="F117" s="701"/>
      <c r="G117" s="701"/>
      <c r="H117" s="701"/>
      <c r="I117" s="701"/>
      <c r="J117" s="1176" t="s">
        <v>3530</v>
      </c>
      <c r="K117" s="957" t="s">
        <v>4096</v>
      </c>
      <c r="L117" s="704" t="s">
        <v>4791</v>
      </c>
      <c r="M117" s="2317"/>
      <c r="N117" s="1160"/>
      <c r="O117" s="1932"/>
      <c r="P117" s="1932"/>
    </row>
    <row r="118" spans="2:17" s="624" customFormat="1" ht="13.5" x14ac:dyDescent="0.4">
      <c r="B118" s="641">
        <f t="shared" si="1"/>
        <v>114</v>
      </c>
      <c r="C118" s="1175"/>
      <c r="D118" s="713"/>
      <c r="E118" s="713"/>
      <c r="F118" s="1072" t="s">
        <v>4792</v>
      </c>
      <c r="G118" s="701"/>
      <c r="H118" s="701"/>
      <c r="I118" s="701"/>
      <c r="J118" s="1176" t="s">
        <v>3351</v>
      </c>
      <c r="K118" s="957" t="s">
        <v>4096</v>
      </c>
      <c r="L118" s="704"/>
      <c r="M118" s="2317"/>
      <c r="N118" s="1160"/>
      <c r="O118" s="1932"/>
      <c r="P118" s="1932"/>
    </row>
    <row r="119" spans="2:17" ht="13.5" x14ac:dyDescent="0.4">
      <c r="B119" s="641">
        <f t="shared" si="1"/>
        <v>115</v>
      </c>
      <c r="C119" s="1175"/>
      <c r="D119" s="713"/>
      <c r="E119" s="713"/>
      <c r="F119" s="1180" t="s">
        <v>4793</v>
      </c>
      <c r="G119" s="1190" t="s">
        <v>4794</v>
      </c>
      <c r="H119" s="701"/>
      <c r="I119" s="1191"/>
      <c r="J119" s="1049" t="s">
        <v>4795</v>
      </c>
      <c r="K119" s="975"/>
      <c r="L119" s="1960" t="s">
        <v>969</v>
      </c>
      <c r="M119" s="1051"/>
      <c r="N119" s="1153"/>
      <c r="O119" s="1932"/>
      <c r="P119" s="1932"/>
      <c r="Q119" s="624"/>
    </row>
    <row r="120" spans="2:17" ht="13.5" x14ac:dyDescent="0.4">
      <c r="B120" s="641">
        <f t="shared" si="1"/>
        <v>116</v>
      </c>
      <c r="C120" s="1175"/>
      <c r="D120" s="713"/>
      <c r="E120" s="713"/>
      <c r="F120" s="1181"/>
      <c r="G120" s="1192"/>
      <c r="H120" s="1184"/>
      <c r="I120" s="1193"/>
      <c r="J120" s="1066" t="s">
        <v>4796</v>
      </c>
      <c r="K120" s="1010"/>
      <c r="L120" s="641" t="s">
        <v>4797</v>
      </c>
      <c r="M120" s="1194"/>
      <c r="N120" s="1153"/>
      <c r="O120" s="1932"/>
      <c r="P120" s="1932"/>
      <c r="Q120" s="624"/>
    </row>
    <row r="121" spans="2:17" ht="13.5" x14ac:dyDescent="0.4">
      <c r="B121" s="641">
        <f t="shared" si="1"/>
        <v>117</v>
      </c>
      <c r="C121" s="1175"/>
      <c r="D121" s="713"/>
      <c r="E121" s="713"/>
      <c r="F121" s="1181"/>
      <c r="G121" s="781" t="s">
        <v>4798</v>
      </c>
      <c r="H121" s="781"/>
      <c r="I121" s="781"/>
      <c r="J121" s="1052" t="s">
        <v>4799</v>
      </c>
      <c r="K121" s="753"/>
      <c r="L121" s="641" t="s">
        <v>4800</v>
      </c>
      <c r="M121" s="2319"/>
      <c r="N121" s="1153"/>
      <c r="O121" s="1932"/>
      <c r="P121" s="1932"/>
      <c r="Q121" s="624"/>
    </row>
    <row r="122" spans="2:17" ht="13.5" x14ac:dyDescent="0.4">
      <c r="B122" s="641">
        <f t="shared" si="1"/>
        <v>118</v>
      </c>
      <c r="C122" s="1175"/>
      <c r="D122" s="713"/>
      <c r="E122" s="713"/>
      <c r="F122" s="1183" t="s">
        <v>2546</v>
      </c>
      <c r="G122" s="781" t="s">
        <v>4801</v>
      </c>
      <c r="H122" s="781"/>
      <c r="I122" s="781"/>
      <c r="J122" s="1052" t="s">
        <v>4802</v>
      </c>
      <c r="K122" s="753"/>
      <c r="L122" s="641" t="s">
        <v>4168</v>
      </c>
      <c r="M122" s="2319"/>
      <c r="N122" s="1153"/>
      <c r="O122" s="1932"/>
      <c r="P122" s="1932"/>
      <c r="Q122" s="624"/>
    </row>
    <row r="123" spans="2:17" ht="13.5" x14ac:dyDescent="0.4">
      <c r="B123" s="641">
        <f t="shared" si="1"/>
        <v>119</v>
      </c>
      <c r="C123" s="1175"/>
      <c r="D123" s="713"/>
      <c r="E123" s="713"/>
      <c r="F123" s="1181"/>
      <c r="G123" s="781" t="s">
        <v>4803</v>
      </c>
      <c r="H123" s="781"/>
      <c r="I123" s="781"/>
      <c r="J123" s="1052" t="s">
        <v>4802</v>
      </c>
      <c r="K123" s="753"/>
      <c r="L123" s="641" t="s">
        <v>4804</v>
      </c>
      <c r="M123" s="1195"/>
      <c r="N123" s="1153"/>
      <c r="O123" s="1932"/>
      <c r="P123" s="1932"/>
      <c r="Q123" s="624"/>
    </row>
    <row r="124" spans="2:17" ht="13.5" x14ac:dyDescent="0.4">
      <c r="B124" s="641">
        <f t="shared" si="1"/>
        <v>120</v>
      </c>
      <c r="C124" s="1175"/>
      <c r="D124" s="713"/>
      <c r="E124" s="713"/>
      <c r="F124" s="1181"/>
      <c r="G124" s="781" t="s">
        <v>4805</v>
      </c>
      <c r="H124" s="781"/>
      <c r="I124" s="781"/>
      <c r="J124" s="1052" t="s">
        <v>4802</v>
      </c>
      <c r="K124" s="753"/>
      <c r="L124" s="641" t="s">
        <v>4168</v>
      </c>
      <c r="M124" s="1195"/>
      <c r="N124" s="1153"/>
      <c r="O124" s="1932"/>
      <c r="P124" s="1932"/>
      <c r="Q124" s="624"/>
    </row>
    <row r="125" spans="2:17" ht="13.5" x14ac:dyDescent="0.4">
      <c r="B125" s="641">
        <f t="shared" si="1"/>
        <v>121</v>
      </c>
      <c r="C125" s="1175"/>
      <c r="D125" s="713"/>
      <c r="E125" s="1064"/>
      <c r="F125" s="1181"/>
      <c r="G125" s="1177" t="s">
        <v>4806</v>
      </c>
      <c r="H125" s="1177"/>
      <c r="I125" s="1177"/>
      <c r="J125" s="1055" t="s">
        <v>4802</v>
      </c>
      <c r="K125" s="1015"/>
      <c r="L125" s="1964" t="s">
        <v>4168</v>
      </c>
      <c r="M125" s="1196"/>
      <c r="N125" s="1153"/>
      <c r="O125" s="1932"/>
      <c r="P125" s="1932"/>
      <c r="Q125" s="624"/>
    </row>
    <row r="126" spans="2:17" s="624" customFormat="1" ht="13.5" x14ac:dyDescent="0.4">
      <c r="B126" s="641">
        <f t="shared" si="1"/>
        <v>122</v>
      </c>
      <c r="C126" s="1175"/>
      <c r="D126" s="713"/>
      <c r="E126" s="738" t="s">
        <v>970</v>
      </c>
      <c r="F126" s="701"/>
      <c r="G126" s="701"/>
      <c r="H126" s="701"/>
      <c r="I126" s="701"/>
      <c r="J126" s="1176" t="s">
        <v>3255</v>
      </c>
      <c r="K126" s="957" t="s">
        <v>4683</v>
      </c>
      <c r="L126" s="704" t="s">
        <v>4096</v>
      </c>
      <c r="M126" s="2317"/>
      <c r="N126" s="1160"/>
      <c r="O126" s="1932"/>
      <c r="P126" s="1932"/>
    </row>
    <row r="127" spans="2:17" s="624" customFormat="1" ht="13.5" x14ac:dyDescent="0.4">
      <c r="B127" s="641">
        <f t="shared" si="1"/>
        <v>123</v>
      </c>
      <c r="C127" s="1175"/>
      <c r="D127" s="713"/>
      <c r="E127" s="738" t="s">
        <v>4807</v>
      </c>
      <c r="F127" s="701"/>
      <c r="G127" s="701"/>
      <c r="H127" s="701"/>
      <c r="I127" s="701"/>
      <c r="J127" s="1176" t="s">
        <v>4407</v>
      </c>
      <c r="K127" s="957" t="s">
        <v>4096</v>
      </c>
      <c r="L127" s="704" t="s">
        <v>4790</v>
      </c>
      <c r="M127" s="2317"/>
      <c r="N127" s="1160"/>
      <c r="O127" s="1932"/>
      <c r="P127" s="1932"/>
    </row>
    <row r="128" spans="2:17" s="624" customFormat="1" ht="13.5" x14ac:dyDescent="0.4">
      <c r="B128" s="641">
        <f t="shared" si="1"/>
        <v>124</v>
      </c>
      <c r="C128" s="1175"/>
      <c r="D128" s="987" t="s">
        <v>4808</v>
      </c>
      <c r="E128" s="701"/>
      <c r="F128" s="1087"/>
      <c r="G128" s="1087"/>
      <c r="H128" s="1087"/>
      <c r="I128" s="1087"/>
      <c r="J128" s="1147" t="s">
        <v>4096</v>
      </c>
      <c r="K128" s="725" t="s">
        <v>4096</v>
      </c>
      <c r="L128" s="725" t="s">
        <v>4096</v>
      </c>
      <c r="M128" s="1197"/>
      <c r="N128" s="1139"/>
      <c r="O128" s="1932"/>
      <c r="P128" s="1932"/>
    </row>
    <row r="129" spans="2:16" s="624" customFormat="1" ht="13.5" x14ac:dyDescent="0.4">
      <c r="B129" s="641">
        <f t="shared" si="1"/>
        <v>125</v>
      </c>
      <c r="C129" s="1175"/>
      <c r="D129" s="987" t="s">
        <v>4809</v>
      </c>
      <c r="E129" s="701"/>
      <c r="F129" s="1087"/>
      <c r="G129" s="1087"/>
      <c r="H129" s="1087"/>
      <c r="I129" s="1087"/>
      <c r="J129" s="1147" t="s">
        <v>4096</v>
      </c>
      <c r="K129" s="725" t="s">
        <v>4096</v>
      </c>
      <c r="L129" s="725" t="s">
        <v>4096</v>
      </c>
      <c r="M129" s="2314"/>
      <c r="N129" s="1139"/>
      <c r="O129" s="1932"/>
      <c r="P129" s="1932"/>
    </row>
    <row r="130" spans="2:16" s="624" customFormat="1" ht="13.5" x14ac:dyDescent="0.4">
      <c r="B130" s="641">
        <f t="shared" si="1"/>
        <v>126</v>
      </c>
      <c r="C130" s="1175"/>
      <c r="D130" s="987" t="s">
        <v>4810</v>
      </c>
      <c r="E130" s="701"/>
      <c r="F130" s="1087"/>
      <c r="G130" s="1087"/>
      <c r="H130" s="1087"/>
      <c r="I130" s="1087"/>
      <c r="J130" s="1147" t="s">
        <v>4096</v>
      </c>
      <c r="K130" s="725" t="s">
        <v>4096</v>
      </c>
      <c r="L130" s="725" t="s">
        <v>4096</v>
      </c>
      <c r="M130" s="2314"/>
      <c r="N130" s="1139"/>
      <c r="O130" s="1932"/>
      <c r="P130" s="1932"/>
    </row>
    <row r="131" spans="2:16" s="624" customFormat="1" ht="13.5" x14ac:dyDescent="0.4">
      <c r="B131" s="641">
        <f t="shared" si="1"/>
        <v>127</v>
      </c>
      <c r="C131" s="1175"/>
      <c r="D131" s="772"/>
      <c r="E131" s="738" t="s">
        <v>4811</v>
      </c>
      <c r="F131" s="701"/>
      <c r="G131" s="701"/>
      <c r="H131" s="701"/>
      <c r="I131" s="701"/>
      <c r="J131" s="1149" t="s">
        <v>417</v>
      </c>
      <c r="K131" s="704" t="s">
        <v>417</v>
      </c>
      <c r="L131" s="705" t="s">
        <v>417</v>
      </c>
      <c r="M131" s="2317"/>
      <c r="N131" s="2303"/>
      <c r="O131" s="1932"/>
      <c r="P131" s="1932"/>
    </row>
    <row r="132" spans="2:16" s="624" customFormat="1" ht="13.5" x14ac:dyDescent="0.4">
      <c r="B132" s="641">
        <f t="shared" si="1"/>
        <v>128</v>
      </c>
      <c r="C132" s="1175"/>
      <c r="D132" s="772"/>
      <c r="E132" s="713"/>
      <c r="F132" s="709" t="s">
        <v>4812</v>
      </c>
      <c r="G132" s="864"/>
      <c r="H132" s="864"/>
      <c r="I132" s="864"/>
      <c r="J132" s="2387" t="s">
        <v>560</v>
      </c>
      <c r="K132" s="1172"/>
      <c r="L132" s="2304" t="s">
        <v>417</v>
      </c>
      <c r="M132" s="1051"/>
      <c r="N132" s="2303"/>
      <c r="O132" s="1932"/>
      <c r="P132" s="1932"/>
    </row>
    <row r="133" spans="2:16" s="624" customFormat="1" ht="13.5" x14ac:dyDescent="0.4">
      <c r="B133" s="641">
        <f t="shared" si="1"/>
        <v>129</v>
      </c>
      <c r="C133" s="1175"/>
      <c r="D133" s="772"/>
      <c r="E133" s="713"/>
      <c r="F133" s="710" t="s">
        <v>940</v>
      </c>
      <c r="G133" s="781"/>
      <c r="H133" s="781"/>
      <c r="I133" s="781"/>
      <c r="J133" s="2389" t="s">
        <v>495</v>
      </c>
      <c r="K133" s="1169"/>
      <c r="L133" s="2305" t="s">
        <v>421</v>
      </c>
      <c r="M133" s="2319"/>
      <c r="N133" s="2303"/>
      <c r="O133" s="1932"/>
      <c r="P133" s="1932"/>
    </row>
    <row r="134" spans="2:16" s="624" customFormat="1" ht="13.5" x14ac:dyDescent="0.4">
      <c r="B134" s="641">
        <f t="shared" ref="B134:B197" si="2">B133+1</f>
        <v>130</v>
      </c>
      <c r="C134" s="1175"/>
      <c r="D134" s="772"/>
      <c r="E134" s="713"/>
      <c r="F134" s="710" t="s">
        <v>4813</v>
      </c>
      <c r="G134" s="781"/>
      <c r="H134" s="781"/>
      <c r="I134" s="781"/>
      <c r="J134" s="2389" t="s">
        <v>4814</v>
      </c>
      <c r="K134" s="1169"/>
      <c r="L134" s="2305" t="s">
        <v>4815</v>
      </c>
      <c r="M134" s="2319"/>
      <c r="N134" s="2303"/>
      <c r="O134" s="1932"/>
      <c r="P134" s="1932"/>
    </row>
    <row r="135" spans="2:16" s="624" customFormat="1" ht="13.5" x14ac:dyDescent="0.4">
      <c r="B135" s="641">
        <f t="shared" si="2"/>
        <v>131</v>
      </c>
      <c r="C135" s="1175"/>
      <c r="D135" s="772"/>
      <c r="E135" s="713"/>
      <c r="F135" s="710" t="s">
        <v>4816</v>
      </c>
      <c r="G135" s="781"/>
      <c r="H135" s="781"/>
      <c r="I135" s="781"/>
      <c r="J135" s="2389" t="s">
        <v>4817</v>
      </c>
      <c r="K135" s="1169"/>
      <c r="L135" s="2305" t="s">
        <v>2745</v>
      </c>
      <c r="M135" s="2319"/>
      <c r="N135" s="2303"/>
      <c r="O135" s="1932"/>
      <c r="P135" s="1932"/>
    </row>
    <row r="136" spans="2:16" s="624" customFormat="1" ht="13.5" x14ac:dyDescent="0.4">
      <c r="B136" s="641">
        <f t="shared" si="2"/>
        <v>132</v>
      </c>
      <c r="C136" s="1175"/>
      <c r="D136" s="772"/>
      <c r="E136" s="713"/>
      <c r="F136" s="710" t="s">
        <v>4818</v>
      </c>
      <c r="G136" s="781"/>
      <c r="H136" s="781"/>
      <c r="I136" s="781"/>
      <c r="J136" s="2389" t="s">
        <v>4819</v>
      </c>
      <c r="K136" s="1169"/>
      <c r="L136" s="2305" t="s">
        <v>4820</v>
      </c>
      <c r="M136" s="2319"/>
      <c r="N136" s="2303"/>
      <c r="O136" s="1932"/>
      <c r="P136" s="1932"/>
    </row>
    <row r="137" spans="2:16" s="624" customFormat="1" ht="13.5" x14ac:dyDescent="0.4">
      <c r="B137" s="641">
        <f t="shared" si="2"/>
        <v>133</v>
      </c>
      <c r="C137" s="1175"/>
      <c r="D137" s="772"/>
      <c r="E137" s="713"/>
      <c r="F137" s="710" t="s">
        <v>4821</v>
      </c>
      <c r="G137" s="781"/>
      <c r="H137" s="781"/>
      <c r="I137" s="781"/>
      <c r="J137" s="2389" t="s">
        <v>4822</v>
      </c>
      <c r="K137" s="1169"/>
      <c r="L137" s="2305" t="s">
        <v>417</v>
      </c>
      <c r="M137" s="2319"/>
      <c r="N137" s="2303"/>
      <c r="O137" s="1932"/>
      <c r="P137" s="1932"/>
    </row>
    <row r="138" spans="2:16" s="624" customFormat="1" ht="13.5" x14ac:dyDescent="0.4">
      <c r="B138" s="641">
        <f t="shared" si="2"/>
        <v>134</v>
      </c>
      <c r="C138" s="1175"/>
      <c r="D138" s="772"/>
      <c r="E138" s="713"/>
      <c r="F138" s="720" t="s">
        <v>4823</v>
      </c>
      <c r="G138" s="1186"/>
      <c r="H138" s="1186"/>
      <c r="I138" s="1186"/>
      <c r="J138" s="2393" t="s">
        <v>4824</v>
      </c>
      <c r="K138" s="1171"/>
      <c r="L138" s="2306" t="s">
        <v>417</v>
      </c>
      <c r="M138" s="1059"/>
      <c r="N138" s="2303"/>
      <c r="O138" s="1932"/>
      <c r="P138" s="1932"/>
    </row>
    <row r="139" spans="2:16" s="624" customFormat="1" ht="13.5" x14ac:dyDescent="0.4">
      <c r="B139" s="641">
        <f t="shared" si="2"/>
        <v>135</v>
      </c>
      <c r="C139" s="1175"/>
      <c r="D139" s="772"/>
      <c r="E139" s="738" t="s">
        <v>4825</v>
      </c>
      <c r="F139" s="701"/>
      <c r="G139" s="701"/>
      <c r="H139" s="701"/>
      <c r="I139" s="701"/>
      <c r="J139" s="1149" t="s">
        <v>417</v>
      </c>
      <c r="K139" s="704" t="s">
        <v>417</v>
      </c>
      <c r="L139" s="705" t="s">
        <v>417</v>
      </c>
      <c r="M139" s="2317"/>
      <c r="N139" s="2303"/>
      <c r="O139" s="1932"/>
      <c r="P139" s="1932"/>
    </row>
    <row r="140" spans="2:16" s="624" customFormat="1" ht="13.5" x14ac:dyDescent="0.4">
      <c r="B140" s="641">
        <f t="shared" si="2"/>
        <v>136</v>
      </c>
      <c r="C140" s="1175"/>
      <c r="D140" s="772"/>
      <c r="E140" s="713"/>
      <c r="F140" s="709" t="s">
        <v>4826</v>
      </c>
      <c r="G140" s="864"/>
      <c r="H140" s="864"/>
      <c r="I140" s="864"/>
      <c r="J140" s="2387" t="s">
        <v>560</v>
      </c>
      <c r="K140" s="1172"/>
      <c r="L140" s="2304" t="s">
        <v>417</v>
      </c>
      <c r="M140" s="1051"/>
      <c r="N140" s="2303"/>
      <c r="O140" s="1932"/>
      <c r="P140" s="1932"/>
    </row>
    <row r="141" spans="2:16" s="624" customFormat="1" ht="13.5" x14ac:dyDescent="0.4">
      <c r="B141" s="641">
        <f t="shared" si="2"/>
        <v>137</v>
      </c>
      <c r="C141" s="1175"/>
      <c r="D141" s="772"/>
      <c r="E141" s="713"/>
      <c r="F141" s="710" t="s">
        <v>940</v>
      </c>
      <c r="G141" s="781"/>
      <c r="H141" s="781"/>
      <c r="I141" s="781"/>
      <c r="J141" s="2389" t="s">
        <v>495</v>
      </c>
      <c r="K141" s="1169"/>
      <c r="L141" s="2305" t="s">
        <v>421</v>
      </c>
      <c r="M141" s="2319"/>
      <c r="N141" s="2303"/>
      <c r="O141" s="1932"/>
      <c r="P141" s="1932"/>
    </row>
    <row r="142" spans="2:16" s="624" customFormat="1" ht="13.5" x14ac:dyDescent="0.4">
      <c r="B142" s="641">
        <f t="shared" si="2"/>
        <v>138</v>
      </c>
      <c r="C142" s="1175"/>
      <c r="D142" s="772"/>
      <c r="E142" s="713"/>
      <c r="F142" s="710" t="s">
        <v>4827</v>
      </c>
      <c r="G142" s="781"/>
      <c r="H142" s="781"/>
      <c r="I142" s="781"/>
      <c r="J142" s="2389" t="s">
        <v>4828</v>
      </c>
      <c r="K142" s="1169"/>
      <c r="L142" s="2305" t="s">
        <v>4829</v>
      </c>
      <c r="M142" s="2319"/>
      <c r="N142" s="2303"/>
      <c r="O142" s="1932"/>
      <c r="P142" s="1932"/>
    </row>
    <row r="143" spans="2:16" s="624" customFormat="1" ht="13.5" x14ac:dyDescent="0.4">
      <c r="B143" s="641">
        <f t="shared" si="2"/>
        <v>139</v>
      </c>
      <c r="C143" s="1175"/>
      <c r="D143" s="772"/>
      <c r="E143" s="713"/>
      <c r="F143" s="710" t="s">
        <v>4818</v>
      </c>
      <c r="G143" s="781"/>
      <c r="H143" s="781"/>
      <c r="I143" s="781"/>
      <c r="J143" s="2389" t="s">
        <v>4819</v>
      </c>
      <c r="K143" s="1169"/>
      <c r="L143" s="2305" t="s">
        <v>4820</v>
      </c>
      <c r="M143" s="2319"/>
      <c r="N143" s="2303"/>
      <c r="O143" s="1932"/>
      <c r="P143" s="1932"/>
    </row>
    <row r="144" spans="2:16" s="624" customFormat="1" ht="13.5" x14ac:dyDescent="0.4">
      <c r="B144" s="641">
        <f t="shared" si="2"/>
        <v>140</v>
      </c>
      <c r="C144" s="1175"/>
      <c r="D144" s="772"/>
      <c r="E144" s="713"/>
      <c r="F144" s="710" t="s">
        <v>4821</v>
      </c>
      <c r="G144" s="781"/>
      <c r="H144" s="781"/>
      <c r="I144" s="781"/>
      <c r="J144" s="2389" t="s">
        <v>560</v>
      </c>
      <c r="K144" s="1169"/>
      <c r="L144" s="2305" t="s">
        <v>417</v>
      </c>
      <c r="M144" s="2319"/>
      <c r="N144" s="2303"/>
      <c r="O144" s="1932"/>
      <c r="P144" s="1932"/>
    </row>
    <row r="145" spans="1:17" s="624" customFormat="1" ht="13.5" x14ac:dyDescent="0.4">
      <c r="B145" s="641">
        <f t="shared" si="2"/>
        <v>141</v>
      </c>
      <c r="C145" s="1175"/>
      <c r="D145" s="772"/>
      <c r="E145" s="713"/>
      <c r="F145" s="720" t="s">
        <v>4823</v>
      </c>
      <c r="G145" s="1186"/>
      <c r="H145" s="1186"/>
      <c r="I145" s="1186"/>
      <c r="J145" s="2393" t="s">
        <v>4830</v>
      </c>
      <c r="K145" s="1171"/>
      <c r="L145" s="2306" t="s">
        <v>417</v>
      </c>
      <c r="M145" s="1059"/>
      <c r="N145" s="2303"/>
      <c r="O145" s="1932"/>
      <c r="P145" s="1932"/>
    </row>
    <row r="146" spans="1:17" s="624" customFormat="1" ht="13.5" x14ac:dyDescent="0.4">
      <c r="B146" s="641">
        <f t="shared" si="2"/>
        <v>142</v>
      </c>
      <c r="C146" s="1148" t="s">
        <v>972</v>
      </c>
      <c r="D146" s="1087"/>
      <c r="E146" s="1087"/>
      <c r="F146" s="1087"/>
      <c r="G146" s="1087"/>
      <c r="H146" s="1087"/>
      <c r="I146" s="1087"/>
      <c r="J146" s="1147" t="s">
        <v>4096</v>
      </c>
      <c r="K146" s="725" t="s">
        <v>4096</v>
      </c>
      <c r="L146" s="725" t="s">
        <v>4096</v>
      </c>
      <c r="M146" s="2314"/>
      <c r="N146" s="1139"/>
      <c r="O146" s="1932"/>
      <c r="P146" s="1932"/>
    </row>
    <row r="147" spans="1:17" s="624" customFormat="1" ht="13.5" x14ac:dyDescent="0.4">
      <c r="B147" s="641">
        <f t="shared" si="2"/>
        <v>143</v>
      </c>
      <c r="C147" s="1175"/>
      <c r="D147" s="987" t="s">
        <v>4831</v>
      </c>
      <c r="E147" s="701"/>
      <c r="F147" s="1087"/>
      <c r="G147" s="1087"/>
      <c r="H147" s="1087"/>
      <c r="I147" s="1087"/>
      <c r="J147" s="1147" t="s">
        <v>4790</v>
      </c>
      <c r="K147" s="725" t="s">
        <v>4096</v>
      </c>
      <c r="L147" s="725" t="s">
        <v>4096</v>
      </c>
      <c r="M147" s="2314"/>
      <c r="N147" s="1139"/>
      <c r="O147" s="1932"/>
      <c r="P147" s="1932"/>
    </row>
    <row r="148" spans="1:17" s="624" customFormat="1" ht="13.5" x14ac:dyDescent="0.4">
      <c r="B148" s="641">
        <f t="shared" si="2"/>
        <v>144</v>
      </c>
      <c r="C148" s="1175"/>
      <c r="D148" s="987" t="s">
        <v>4832</v>
      </c>
      <c r="E148" s="701"/>
      <c r="F148" s="1087"/>
      <c r="G148" s="1087"/>
      <c r="H148" s="1087"/>
      <c r="I148" s="1087"/>
      <c r="J148" s="1147" t="s">
        <v>4096</v>
      </c>
      <c r="K148" s="725" t="s">
        <v>4096</v>
      </c>
      <c r="L148" s="725" t="s">
        <v>4096</v>
      </c>
      <c r="M148" s="1197"/>
      <c r="N148" s="1139"/>
      <c r="O148" s="1932"/>
      <c r="P148" s="1932"/>
    </row>
    <row r="149" spans="1:17" s="624" customFormat="1" ht="13.5" x14ac:dyDescent="0.4">
      <c r="A149" s="1933"/>
      <c r="B149" s="641">
        <f t="shared" si="2"/>
        <v>145</v>
      </c>
      <c r="C149" s="1175"/>
      <c r="D149" s="1680" t="s">
        <v>1411</v>
      </c>
      <c r="E149" s="701"/>
      <c r="F149" s="701"/>
      <c r="G149" s="701"/>
      <c r="H149" s="701"/>
      <c r="I149" s="701"/>
      <c r="J149" s="1149" t="s">
        <v>4096</v>
      </c>
      <c r="K149" s="704" t="s">
        <v>4753</v>
      </c>
      <c r="L149" s="704" t="s">
        <v>4096</v>
      </c>
      <c r="M149" s="2317"/>
      <c r="N149" s="1139"/>
      <c r="O149" s="1932"/>
      <c r="P149" s="1932"/>
    </row>
    <row r="150" spans="1:17" s="1161" customFormat="1" ht="13.5" x14ac:dyDescent="0.4">
      <c r="A150" s="1198"/>
      <c r="B150" s="641">
        <f t="shared" si="2"/>
        <v>146</v>
      </c>
      <c r="C150" s="771"/>
      <c r="D150" s="974"/>
      <c r="E150" s="893" t="s">
        <v>4833</v>
      </c>
      <c r="F150" s="1934"/>
      <c r="G150" s="802"/>
      <c r="H150" s="1934"/>
      <c r="I150" s="1934"/>
      <c r="J150" s="1147" t="s">
        <v>4096</v>
      </c>
      <c r="K150" s="725" t="s">
        <v>4790</v>
      </c>
      <c r="L150" s="725" t="s">
        <v>4579</v>
      </c>
      <c r="M150" s="2320"/>
      <c r="N150" s="1139"/>
    </row>
    <row r="151" spans="1:17" s="1154" customFormat="1" ht="13.5" x14ac:dyDescent="0.4">
      <c r="A151" s="1199"/>
      <c r="B151" s="641">
        <f t="shared" si="2"/>
        <v>147</v>
      </c>
      <c r="C151" s="771"/>
      <c r="D151" s="974"/>
      <c r="E151" s="660"/>
      <c r="F151" s="1163" t="s">
        <v>973</v>
      </c>
      <c r="G151" s="1018" t="s">
        <v>703</v>
      </c>
      <c r="H151" s="680"/>
      <c r="I151" s="680"/>
      <c r="J151" s="1066" t="s">
        <v>4834</v>
      </c>
      <c r="K151" s="1200" t="s">
        <v>4835</v>
      </c>
      <c r="L151" s="2297" t="s">
        <v>4790</v>
      </c>
      <c r="M151" s="1156"/>
      <c r="N151" s="1153"/>
      <c r="O151" s="1161"/>
      <c r="P151" s="1161"/>
      <c r="Q151" s="1161"/>
    </row>
    <row r="152" spans="1:17" s="1154" customFormat="1" ht="13.5" x14ac:dyDescent="0.4">
      <c r="B152" s="641">
        <f t="shared" si="2"/>
        <v>148</v>
      </c>
      <c r="C152" s="771"/>
      <c r="D152" s="974"/>
      <c r="E152" s="660"/>
      <c r="F152" s="1088"/>
      <c r="G152" s="715" t="s">
        <v>944</v>
      </c>
      <c r="H152" s="650"/>
      <c r="I152" s="650"/>
      <c r="J152" s="1153" t="s">
        <v>4836</v>
      </c>
      <c r="K152" s="1201"/>
      <c r="L152" s="722" t="s">
        <v>788</v>
      </c>
      <c r="M152" s="1933"/>
      <c r="N152" s="1153"/>
      <c r="O152" s="1161"/>
      <c r="P152" s="1161"/>
      <c r="Q152" s="1161"/>
    </row>
    <row r="153" spans="1:17" s="1155" customFormat="1" ht="13.5" customHeight="1" x14ac:dyDescent="0.4">
      <c r="B153" s="641">
        <f t="shared" si="2"/>
        <v>149</v>
      </c>
      <c r="C153" s="771"/>
      <c r="D153" s="788"/>
      <c r="E153" s="660"/>
      <c r="F153" s="1164" t="s">
        <v>974</v>
      </c>
      <c r="G153" s="715" t="s">
        <v>703</v>
      </c>
      <c r="H153" s="691"/>
      <c r="I153" s="691"/>
      <c r="J153" s="1055" t="s">
        <v>4447</v>
      </c>
      <c r="K153" s="1015"/>
      <c r="L153" s="1964" t="s">
        <v>3452</v>
      </c>
      <c r="M153" s="1159"/>
      <c r="N153" s="1153"/>
      <c r="O153" s="1161"/>
      <c r="P153" s="1161"/>
      <c r="Q153" s="1162"/>
    </row>
    <row r="154" spans="1:17" s="1155" customFormat="1" ht="13.5" customHeight="1" x14ac:dyDescent="0.4">
      <c r="B154" s="641">
        <f t="shared" si="2"/>
        <v>150</v>
      </c>
      <c r="C154" s="771"/>
      <c r="D154" s="788"/>
      <c r="E154" s="660"/>
      <c r="F154" s="1088"/>
      <c r="G154" s="865" t="s">
        <v>944</v>
      </c>
      <c r="H154" s="691"/>
      <c r="I154" s="691"/>
      <c r="J154" s="1055" t="s">
        <v>842</v>
      </c>
      <c r="K154" s="1015"/>
      <c r="L154" s="1964" t="s">
        <v>951</v>
      </c>
      <c r="M154" s="1159"/>
      <c r="N154" s="1153"/>
      <c r="O154" s="1161"/>
      <c r="P154" s="1161"/>
      <c r="Q154" s="1162"/>
    </row>
    <row r="155" spans="1:17" s="1155" customFormat="1" ht="13.5" x14ac:dyDescent="0.4">
      <c r="B155" s="641">
        <f t="shared" si="2"/>
        <v>151</v>
      </c>
      <c r="C155" s="771"/>
      <c r="D155" s="788"/>
      <c r="E155" s="670"/>
      <c r="F155" s="736" t="s">
        <v>4837</v>
      </c>
      <c r="G155" s="780"/>
      <c r="H155" s="674"/>
      <c r="I155" s="674"/>
      <c r="J155" s="1166" t="s">
        <v>2502</v>
      </c>
      <c r="K155" s="755"/>
      <c r="L155" s="1964" t="s">
        <v>975</v>
      </c>
      <c r="M155" s="1158" t="s">
        <v>4838</v>
      </c>
      <c r="N155" s="1153"/>
      <c r="O155" s="1161"/>
      <c r="P155" s="1161"/>
      <c r="Q155" s="1162"/>
    </row>
    <row r="156" spans="1:17" s="1162" customFormat="1" ht="13.5" x14ac:dyDescent="0.4">
      <c r="B156" s="641">
        <f t="shared" si="2"/>
        <v>152</v>
      </c>
      <c r="C156" s="771"/>
      <c r="D156" s="974"/>
      <c r="E156" s="893" t="s">
        <v>976</v>
      </c>
      <c r="F156" s="802"/>
      <c r="G156" s="655"/>
      <c r="H156" s="655"/>
      <c r="I156" s="655"/>
      <c r="J156" s="1147" t="s">
        <v>4579</v>
      </c>
      <c r="K156" s="725" t="s">
        <v>4096</v>
      </c>
      <c r="L156" s="1960" t="s">
        <v>417</v>
      </c>
      <c r="M156" s="1168"/>
      <c r="N156" s="1139"/>
      <c r="O156" s="1161"/>
      <c r="P156" s="1161"/>
    </row>
    <row r="157" spans="1:17" s="1155" customFormat="1" ht="13.5" x14ac:dyDescent="0.4">
      <c r="B157" s="641">
        <f t="shared" si="2"/>
        <v>153</v>
      </c>
      <c r="C157" s="771"/>
      <c r="D157" s="974"/>
      <c r="E157" s="788"/>
      <c r="F157" s="654" t="s">
        <v>977</v>
      </c>
      <c r="G157" s="655"/>
      <c r="H157" s="655"/>
      <c r="I157" s="655"/>
      <c r="J157" s="1049" t="s">
        <v>978</v>
      </c>
      <c r="K157" s="975" t="s">
        <v>978</v>
      </c>
      <c r="L157" s="1960" t="s">
        <v>417</v>
      </c>
      <c r="M157" s="1168"/>
      <c r="N157" s="1153"/>
      <c r="O157" s="1161"/>
      <c r="P157" s="1161"/>
      <c r="Q157" s="1162"/>
    </row>
    <row r="158" spans="1:17" s="1155" customFormat="1" ht="13.5" x14ac:dyDescent="0.4">
      <c r="B158" s="641">
        <f t="shared" si="2"/>
        <v>154</v>
      </c>
      <c r="C158" s="771"/>
      <c r="D158" s="788"/>
      <c r="E158" s="660"/>
      <c r="F158" s="784" t="s">
        <v>979</v>
      </c>
      <c r="G158" s="664"/>
      <c r="H158" s="664"/>
      <c r="I158" s="664"/>
      <c r="J158" s="1066" t="s">
        <v>2547</v>
      </c>
      <c r="K158" s="1010"/>
      <c r="L158" s="2297" t="s">
        <v>951</v>
      </c>
      <c r="M158" s="1156"/>
      <c r="N158" s="1153"/>
      <c r="O158" s="1161"/>
      <c r="P158" s="1161"/>
      <c r="Q158" s="1162"/>
    </row>
    <row r="159" spans="1:17" s="1155" customFormat="1" ht="13.5" x14ac:dyDescent="0.4">
      <c r="B159" s="641">
        <f t="shared" si="2"/>
        <v>155</v>
      </c>
      <c r="C159" s="771"/>
      <c r="D159" s="788"/>
      <c r="E159" s="660"/>
      <c r="F159" s="662" t="s">
        <v>4839</v>
      </c>
      <c r="G159" s="664" t="s">
        <v>980</v>
      </c>
      <c r="H159" s="664"/>
      <c r="I159" s="664"/>
      <c r="J159" s="1052" t="s">
        <v>4840</v>
      </c>
      <c r="K159" s="753"/>
      <c r="L159" s="641" t="s">
        <v>4782</v>
      </c>
      <c r="M159" s="2329"/>
      <c r="N159" s="1153"/>
      <c r="O159" s="1161"/>
      <c r="P159" s="1161"/>
      <c r="Q159" s="1162"/>
    </row>
    <row r="160" spans="1:17" s="1155" customFormat="1" ht="13.5" x14ac:dyDescent="0.4">
      <c r="B160" s="641">
        <f t="shared" si="2"/>
        <v>156</v>
      </c>
      <c r="C160" s="771"/>
      <c r="D160" s="788"/>
      <c r="E160" s="660"/>
      <c r="F160" s="669"/>
      <c r="G160" s="691" t="s">
        <v>981</v>
      </c>
      <c r="H160" s="664"/>
      <c r="I160" s="664"/>
      <c r="J160" s="1052" t="s">
        <v>4841</v>
      </c>
      <c r="K160" s="753"/>
      <c r="L160" s="2297" t="s">
        <v>951</v>
      </c>
      <c r="M160" s="2329"/>
      <c r="N160" s="1153"/>
      <c r="O160" s="1161"/>
      <c r="P160" s="1161"/>
      <c r="Q160" s="1162"/>
    </row>
    <row r="161" spans="2:17" s="1155" customFormat="1" ht="13.5" x14ac:dyDescent="0.4">
      <c r="B161" s="641">
        <f t="shared" si="2"/>
        <v>157</v>
      </c>
      <c r="C161" s="771"/>
      <c r="D161" s="788"/>
      <c r="E161" s="660"/>
      <c r="F161" s="3028" t="s">
        <v>982</v>
      </c>
      <c r="G161" s="745" t="s">
        <v>850</v>
      </c>
      <c r="H161" s="664"/>
      <c r="I161" s="741"/>
      <c r="J161" s="1052" t="s">
        <v>4842</v>
      </c>
      <c r="K161" s="753"/>
      <c r="L161" s="641" t="s">
        <v>4782</v>
      </c>
      <c r="M161" s="2329"/>
      <c r="N161" s="1153"/>
      <c r="O161" s="1161"/>
      <c r="P161" s="1161"/>
      <c r="Q161" s="1162"/>
    </row>
    <row r="162" spans="2:17" s="1155" customFormat="1" ht="13.5" x14ac:dyDescent="0.4">
      <c r="B162" s="641">
        <f t="shared" si="2"/>
        <v>158</v>
      </c>
      <c r="C162" s="771"/>
      <c r="D162" s="788"/>
      <c r="E162" s="660"/>
      <c r="F162" s="3012"/>
      <c r="G162" s="766"/>
      <c r="H162" s="664" t="s">
        <v>983</v>
      </c>
      <c r="I162" s="741"/>
      <c r="J162" s="1052" t="s">
        <v>4843</v>
      </c>
      <c r="K162" s="753"/>
      <c r="L162" s="641" t="s">
        <v>951</v>
      </c>
      <c r="M162" s="2329"/>
      <c r="N162" s="1153"/>
      <c r="O162" s="1161"/>
      <c r="P162" s="1161"/>
      <c r="Q162" s="1162"/>
    </row>
    <row r="163" spans="2:17" s="1155" customFormat="1" ht="13.5" x14ac:dyDescent="0.4">
      <c r="B163" s="641">
        <f t="shared" si="2"/>
        <v>159</v>
      </c>
      <c r="C163" s="771"/>
      <c r="D163" s="788"/>
      <c r="E163" s="660"/>
      <c r="F163" s="2318"/>
      <c r="G163" s="752"/>
      <c r="H163" s="664" t="s">
        <v>984</v>
      </c>
      <c r="I163" s="741"/>
      <c r="J163" s="1052" t="s">
        <v>4844</v>
      </c>
      <c r="K163" s="753"/>
      <c r="L163" s="641" t="s">
        <v>951</v>
      </c>
      <c r="M163" s="2329"/>
      <c r="N163" s="1153"/>
      <c r="O163" s="1161"/>
      <c r="P163" s="1161"/>
      <c r="Q163" s="1162"/>
    </row>
    <row r="164" spans="2:17" s="1155" customFormat="1" ht="13.5" x14ac:dyDescent="0.4">
      <c r="B164" s="641">
        <f t="shared" si="2"/>
        <v>160</v>
      </c>
      <c r="C164" s="771"/>
      <c r="D164" s="788"/>
      <c r="E164" s="660"/>
      <c r="F164" s="689"/>
      <c r="G164" s="745" t="s">
        <v>850</v>
      </c>
      <c r="H164" s="664"/>
      <c r="I164" s="741"/>
      <c r="J164" s="1052" t="s">
        <v>4842</v>
      </c>
      <c r="K164" s="753"/>
      <c r="L164" s="641" t="s">
        <v>4782</v>
      </c>
      <c r="M164" s="2329"/>
      <c r="N164" s="1153"/>
      <c r="O164" s="1161"/>
      <c r="P164" s="1161"/>
      <c r="Q164" s="1162"/>
    </row>
    <row r="165" spans="2:17" s="1155" customFormat="1" ht="13.5" x14ac:dyDescent="0.4">
      <c r="B165" s="641">
        <f t="shared" si="2"/>
        <v>161</v>
      </c>
      <c r="C165" s="771"/>
      <c r="D165" s="788"/>
      <c r="E165" s="660"/>
      <c r="F165" s="689"/>
      <c r="G165" s="766"/>
      <c r="H165" s="664" t="s">
        <v>983</v>
      </c>
      <c r="I165" s="741"/>
      <c r="J165" s="1052" t="s">
        <v>4575</v>
      </c>
      <c r="K165" s="753"/>
      <c r="L165" s="641" t="s">
        <v>951</v>
      </c>
      <c r="M165" s="1159"/>
      <c r="N165" s="1153"/>
      <c r="O165" s="1161"/>
      <c r="P165" s="1161"/>
      <c r="Q165" s="1162"/>
    </row>
    <row r="166" spans="2:17" s="1155" customFormat="1" ht="13.5" x14ac:dyDescent="0.4">
      <c r="B166" s="641">
        <f t="shared" si="2"/>
        <v>162</v>
      </c>
      <c r="C166" s="771"/>
      <c r="D166" s="788"/>
      <c r="E166" s="660"/>
      <c r="F166" s="2318"/>
      <c r="G166" s="766"/>
      <c r="H166" s="691" t="s">
        <v>984</v>
      </c>
      <c r="I166" s="756"/>
      <c r="J166" s="1052" t="s">
        <v>4575</v>
      </c>
      <c r="K166" s="1015"/>
      <c r="L166" s="1964" t="s">
        <v>951</v>
      </c>
      <c r="M166" s="1159"/>
      <c r="N166" s="1153"/>
      <c r="O166" s="1161"/>
      <c r="P166" s="1161"/>
      <c r="Q166" s="1162"/>
    </row>
    <row r="167" spans="2:17" s="1155" customFormat="1" ht="13.5" x14ac:dyDescent="0.4">
      <c r="B167" s="641">
        <f t="shared" si="2"/>
        <v>163</v>
      </c>
      <c r="C167" s="771"/>
      <c r="D167" s="788"/>
      <c r="E167" s="660"/>
      <c r="F167" s="687" t="s">
        <v>4845</v>
      </c>
      <c r="G167" s="1202"/>
      <c r="H167" s="664"/>
      <c r="I167" s="664"/>
      <c r="J167" s="1052" t="s">
        <v>2502</v>
      </c>
      <c r="K167" s="753"/>
      <c r="L167" s="641" t="s">
        <v>489</v>
      </c>
      <c r="M167" s="2329"/>
      <c r="N167" s="1153"/>
      <c r="O167" s="1161"/>
      <c r="P167" s="1161"/>
      <c r="Q167" s="1162"/>
    </row>
    <row r="168" spans="2:17" s="1155" customFormat="1" ht="40.5" x14ac:dyDescent="0.4">
      <c r="B168" s="641">
        <f t="shared" si="2"/>
        <v>164</v>
      </c>
      <c r="C168" s="771"/>
      <c r="D168" s="788"/>
      <c r="E168" s="670"/>
      <c r="F168" s="736" t="s">
        <v>985</v>
      </c>
      <c r="G168" s="1203"/>
      <c r="H168" s="674"/>
      <c r="I168" s="674"/>
      <c r="J168" s="1166" t="s">
        <v>4846</v>
      </c>
      <c r="K168" s="755"/>
      <c r="L168" s="2289" t="s">
        <v>417</v>
      </c>
      <c r="M168" s="1158"/>
      <c r="N168" s="1153"/>
      <c r="O168" s="1161"/>
      <c r="P168" s="1161"/>
      <c r="Q168" s="1162"/>
    </row>
    <row r="169" spans="2:17" s="1162" customFormat="1" ht="13.5" x14ac:dyDescent="0.4">
      <c r="B169" s="641">
        <f t="shared" si="2"/>
        <v>165</v>
      </c>
      <c r="C169" s="771"/>
      <c r="D169" s="974"/>
      <c r="E169" s="893" t="s">
        <v>986</v>
      </c>
      <c r="F169" s="2039"/>
      <c r="G169" s="985"/>
      <c r="H169" s="655"/>
      <c r="I169" s="703"/>
      <c r="J169" s="1147" t="s">
        <v>4579</v>
      </c>
      <c r="K169" s="725" t="s">
        <v>3452</v>
      </c>
      <c r="L169" s="1960" t="s">
        <v>4579</v>
      </c>
      <c r="M169" s="1168"/>
      <c r="N169" s="1139"/>
      <c r="O169" s="1161"/>
      <c r="P169" s="1161"/>
    </row>
    <row r="170" spans="2:17" s="1155" customFormat="1" ht="13.5" x14ac:dyDescent="0.4">
      <c r="B170" s="641">
        <f t="shared" si="2"/>
        <v>166</v>
      </c>
      <c r="C170" s="771"/>
      <c r="D170" s="974"/>
      <c r="E170" s="660"/>
      <c r="F170" s="1163" t="s">
        <v>987</v>
      </c>
      <c r="G170" s="985" t="s">
        <v>635</v>
      </c>
      <c r="H170" s="655"/>
      <c r="I170" s="655"/>
      <c r="J170" s="1049" t="s">
        <v>3192</v>
      </c>
      <c r="K170" s="975"/>
      <c r="L170" s="1960" t="s">
        <v>4782</v>
      </c>
      <c r="M170" s="1168"/>
      <c r="N170" s="1153"/>
      <c r="O170" s="1161"/>
      <c r="P170" s="1161"/>
      <c r="Q170" s="1162"/>
    </row>
    <row r="171" spans="2:17" s="1155" customFormat="1" ht="13.5" x14ac:dyDescent="0.4">
      <c r="B171" s="641">
        <f t="shared" si="2"/>
        <v>167</v>
      </c>
      <c r="C171" s="771"/>
      <c r="D171" s="974"/>
      <c r="E171" s="660"/>
      <c r="F171" s="1088"/>
      <c r="G171" s="680" t="s">
        <v>636</v>
      </c>
      <c r="H171" s="680"/>
      <c r="I171" s="680"/>
      <c r="J171" s="1066" t="s">
        <v>4847</v>
      </c>
      <c r="K171" s="1010" t="s">
        <v>4848</v>
      </c>
      <c r="L171" s="2297" t="s">
        <v>988</v>
      </c>
      <c r="M171" s="1156"/>
      <c r="N171" s="1153"/>
      <c r="O171" s="1161"/>
      <c r="P171" s="1161"/>
      <c r="Q171" s="1162"/>
    </row>
    <row r="172" spans="2:17" s="1155" customFormat="1" ht="13.5" x14ac:dyDescent="0.4">
      <c r="B172" s="641">
        <f t="shared" si="2"/>
        <v>168</v>
      </c>
      <c r="C172" s="771"/>
      <c r="D172" s="788"/>
      <c r="E172" s="660"/>
      <c r="F172" s="689" t="s">
        <v>4849</v>
      </c>
      <c r="G172" s="663" t="s">
        <v>635</v>
      </c>
      <c r="H172" s="664"/>
      <c r="I172" s="680"/>
      <c r="J172" s="1153" t="s">
        <v>4850</v>
      </c>
      <c r="K172" s="799"/>
      <c r="L172" s="2297" t="s">
        <v>4096</v>
      </c>
      <c r="M172" s="1156"/>
      <c r="N172" s="1153"/>
      <c r="O172" s="1161"/>
      <c r="P172" s="1161"/>
      <c r="Q172" s="1162"/>
    </row>
    <row r="173" spans="2:17" s="1155" customFormat="1" ht="13.5" x14ac:dyDescent="0.4">
      <c r="B173" s="641">
        <f t="shared" si="2"/>
        <v>169</v>
      </c>
      <c r="C173" s="771"/>
      <c r="D173" s="788"/>
      <c r="E173" s="660"/>
      <c r="F173" s="689"/>
      <c r="G173" s="746" t="s">
        <v>4892</v>
      </c>
      <c r="H173" s="680"/>
      <c r="I173" s="680"/>
      <c r="J173" s="1052" t="s">
        <v>2753</v>
      </c>
      <c r="K173" s="753"/>
      <c r="L173" s="2297" t="s">
        <v>4893</v>
      </c>
      <c r="M173" s="1156"/>
      <c r="N173" s="1153"/>
      <c r="O173" s="1161"/>
      <c r="P173" s="1161"/>
      <c r="Q173" s="1162"/>
    </row>
    <row r="174" spans="2:17" s="1155" customFormat="1" ht="13.5" x14ac:dyDescent="0.4">
      <c r="B174" s="641">
        <f t="shared" si="2"/>
        <v>170</v>
      </c>
      <c r="C174" s="771"/>
      <c r="D174" s="788"/>
      <c r="E174" s="660"/>
      <c r="F174" s="689"/>
      <c r="G174" s="746" t="s">
        <v>636</v>
      </c>
      <c r="H174" s="680"/>
      <c r="I174" s="680"/>
      <c r="J174" s="1066" t="s">
        <v>4851</v>
      </c>
      <c r="K174" s="1010"/>
      <c r="L174" s="2297" t="s">
        <v>989</v>
      </c>
      <c r="M174" s="1156"/>
      <c r="N174" s="1153"/>
      <c r="O174" s="1161"/>
      <c r="P174" s="1161"/>
      <c r="Q174" s="1162"/>
    </row>
    <row r="175" spans="2:17" s="1155" customFormat="1" ht="13.5" x14ac:dyDescent="0.4">
      <c r="B175" s="641">
        <f t="shared" si="2"/>
        <v>171</v>
      </c>
      <c r="C175" s="771"/>
      <c r="D175" s="788"/>
      <c r="E175" s="660"/>
      <c r="F175" s="1204" t="s">
        <v>4852</v>
      </c>
      <c r="G175" s="746" t="s">
        <v>990</v>
      </c>
      <c r="H175" s="680"/>
      <c r="I175" s="680"/>
      <c r="J175" s="1066" t="s">
        <v>4853</v>
      </c>
      <c r="K175" s="1010"/>
      <c r="L175" s="2297" t="s">
        <v>4854</v>
      </c>
      <c r="M175" s="1156"/>
      <c r="N175" s="1153"/>
      <c r="O175" s="1161"/>
      <c r="P175" s="1161"/>
      <c r="Q175" s="1162"/>
    </row>
    <row r="176" spans="2:17" s="1155" customFormat="1" ht="13.5" x14ac:dyDescent="0.4">
      <c r="B176" s="641">
        <f t="shared" si="2"/>
        <v>172</v>
      </c>
      <c r="C176" s="771"/>
      <c r="D176" s="788"/>
      <c r="E176" s="660"/>
      <c r="F176" s="1205"/>
      <c r="G176" s="746" t="s">
        <v>3046</v>
      </c>
      <c r="H176" s="680"/>
      <c r="I176" s="680"/>
      <c r="J176" s="1066" t="s">
        <v>4855</v>
      </c>
      <c r="K176" s="1010"/>
      <c r="L176" s="2297" t="s">
        <v>989</v>
      </c>
      <c r="M176" s="1156"/>
      <c r="N176" s="1153"/>
      <c r="O176" s="1161"/>
      <c r="P176" s="1161"/>
      <c r="Q176" s="1162"/>
    </row>
    <row r="177" spans="2:17" s="1155" customFormat="1" ht="27" x14ac:dyDescent="0.4">
      <c r="B177" s="641">
        <f t="shared" si="2"/>
        <v>173</v>
      </c>
      <c r="C177" s="771"/>
      <c r="D177" s="788"/>
      <c r="E177" s="670"/>
      <c r="F177" s="736" t="s">
        <v>985</v>
      </c>
      <c r="G177" s="1203"/>
      <c r="H177" s="674"/>
      <c r="I177" s="1009"/>
      <c r="J177" s="1166" t="s">
        <v>4857</v>
      </c>
      <c r="K177" s="755"/>
      <c r="L177" s="2289" t="s">
        <v>417</v>
      </c>
      <c r="M177" s="1156"/>
      <c r="N177" s="1153"/>
      <c r="O177" s="1161"/>
      <c r="P177" s="1161"/>
      <c r="Q177" s="1162"/>
    </row>
    <row r="178" spans="2:17" s="1162" customFormat="1" ht="13.5" x14ac:dyDescent="0.4">
      <c r="B178" s="641">
        <f t="shared" si="2"/>
        <v>174</v>
      </c>
      <c r="C178" s="771"/>
      <c r="D178" s="974"/>
      <c r="E178" s="2315" t="s">
        <v>991</v>
      </c>
      <c r="F178" s="2039"/>
      <c r="G178" s="985"/>
      <c r="H178" s="655"/>
      <c r="I178" s="703"/>
      <c r="J178" s="1147" t="s">
        <v>4858</v>
      </c>
      <c r="K178" s="725" t="s">
        <v>4579</v>
      </c>
      <c r="L178" s="1960" t="s">
        <v>4579</v>
      </c>
      <c r="M178" s="1168"/>
      <c r="N178" s="1139"/>
      <c r="O178" s="1161"/>
      <c r="P178" s="1161"/>
    </row>
    <row r="179" spans="2:17" s="1155" customFormat="1" ht="13.5" x14ac:dyDescent="0.4">
      <c r="B179" s="641">
        <f t="shared" si="2"/>
        <v>175</v>
      </c>
      <c r="C179" s="771"/>
      <c r="D179" s="788"/>
      <c r="E179" s="650"/>
      <c r="F179" s="679" t="s">
        <v>3066</v>
      </c>
      <c r="G179" s="655"/>
      <c r="H179" s="655"/>
      <c r="I179" s="655"/>
      <c r="J179" s="1049" t="s">
        <v>4859</v>
      </c>
      <c r="K179" s="975"/>
      <c r="L179" s="1960" t="s">
        <v>4096</v>
      </c>
      <c r="M179" s="1168"/>
      <c r="N179" s="1153"/>
      <c r="O179" s="1161"/>
      <c r="P179" s="1161"/>
      <c r="Q179" s="1162"/>
    </row>
    <row r="180" spans="2:17" s="1155" customFormat="1" ht="13.5" x14ac:dyDescent="0.4">
      <c r="B180" s="641">
        <f t="shared" si="2"/>
        <v>176</v>
      </c>
      <c r="C180" s="771"/>
      <c r="D180" s="788"/>
      <c r="E180" s="643"/>
      <c r="F180" s="670" t="s">
        <v>4860</v>
      </c>
      <c r="G180" s="643"/>
      <c r="H180" s="643"/>
      <c r="I180" s="643"/>
      <c r="J180" s="1187" t="s">
        <v>992</v>
      </c>
      <c r="K180" s="799"/>
      <c r="L180" s="722" t="s">
        <v>4854</v>
      </c>
      <c r="M180" s="1933"/>
      <c r="N180" s="1153"/>
      <c r="O180" s="1161"/>
      <c r="P180" s="1161"/>
      <c r="Q180" s="1162"/>
    </row>
    <row r="181" spans="2:17" s="1162" customFormat="1" ht="13.5" x14ac:dyDescent="0.4">
      <c r="B181" s="641">
        <f t="shared" si="2"/>
        <v>177</v>
      </c>
      <c r="C181" s="771"/>
      <c r="D181" s="974"/>
      <c r="E181" s="2315" t="s">
        <v>993</v>
      </c>
      <c r="F181" s="2039"/>
      <c r="G181" s="985"/>
      <c r="H181" s="655"/>
      <c r="I181" s="703"/>
      <c r="J181" s="1147" t="s">
        <v>4579</v>
      </c>
      <c r="K181" s="725" t="s">
        <v>4854</v>
      </c>
      <c r="L181" s="1960" t="s">
        <v>4854</v>
      </c>
      <c r="M181" s="1168"/>
      <c r="N181" s="1139"/>
      <c r="O181" s="1161"/>
      <c r="P181" s="1161"/>
    </row>
    <row r="182" spans="2:17" s="1155" customFormat="1" ht="13.5" x14ac:dyDescent="0.4">
      <c r="B182" s="641">
        <f t="shared" si="2"/>
        <v>178</v>
      </c>
      <c r="C182" s="771"/>
      <c r="D182" s="788"/>
      <c r="E182" s="650"/>
      <c r="F182" s="679" t="s">
        <v>4861</v>
      </c>
      <c r="G182" s="655"/>
      <c r="H182" s="655"/>
      <c r="I182" s="655"/>
      <c r="J182" s="1049" t="s">
        <v>994</v>
      </c>
      <c r="K182" s="975"/>
      <c r="L182" s="1960" t="s">
        <v>4096</v>
      </c>
      <c r="M182" s="1168"/>
      <c r="N182" s="1153"/>
      <c r="O182" s="1161"/>
      <c r="P182" s="1161"/>
      <c r="Q182" s="1162"/>
    </row>
    <row r="183" spans="2:17" s="1155" customFormat="1" ht="13.5" x14ac:dyDescent="0.4">
      <c r="B183" s="641">
        <f t="shared" si="2"/>
        <v>179</v>
      </c>
      <c r="C183" s="771"/>
      <c r="D183" s="788"/>
      <c r="E183" s="650"/>
      <c r="F183" s="1021" t="s">
        <v>4862</v>
      </c>
      <c r="G183" s="664"/>
      <c r="H183" s="664"/>
      <c r="I183" s="664"/>
      <c r="J183" s="1052" t="s">
        <v>4863</v>
      </c>
      <c r="K183" s="753"/>
      <c r="L183" s="641" t="s">
        <v>4579</v>
      </c>
      <c r="M183" s="2329" t="s">
        <v>4785</v>
      </c>
      <c r="N183" s="1153"/>
      <c r="O183" s="1161"/>
      <c r="P183" s="1161"/>
      <c r="Q183" s="1162"/>
    </row>
    <row r="184" spans="2:17" s="1162" customFormat="1" ht="13.5" x14ac:dyDescent="0.4">
      <c r="B184" s="641">
        <f t="shared" si="2"/>
        <v>180</v>
      </c>
      <c r="C184" s="771"/>
      <c r="D184" s="974"/>
      <c r="E184" s="2315" t="s">
        <v>995</v>
      </c>
      <c r="F184" s="2039"/>
      <c r="G184" s="985"/>
      <c r="H184" s="655"/>
      <c r="I184" s="703"/>
      <c r="J184" s="1147" t="s">
        <v>4782</v>
      </c>
      <c r="K184" s="725" t="s">
        <v>4579</v>
      </c>
      <c r="L184" s="1960" t="s">
        <v>4096</v>
      </c>
      <c r="M184" s="1168"/>
      <c r="N184" s="1139"/>
      <c r="O184" s="1161"/>
      <c r="P184" s="1161"/>
    </row>
    <row r="185" spans="2:17" s="1155" customFormat="1" ht="13.5" x14ac:dyDescent="0.4">
      <c r="B185" s="641">
        <f t="shared" si="2"/>
        <v>181</v>
      </c>
      <c r="C185" s="771"/>
      <c r="D185" s="788"/>
      <c r="E185" s="650"/>
      <c r="F185" s="679" t="s">
        <v>3066</v>
      </c>
      <c r="G185" s="655"/>
      <c r="H185" s="655"/>
      <c r="I185" s="655"/>
      <c r="J185" s="1049" t="s">
        <v>560</v>
      </c>
      <c r="K185" s="975"/>
      <c r="L185" s="1960" t="s">
        <v>4096</v>
      </c>
      <c r="M185" s="1168"/>
      <c r="N185" s="1153"/>
      <c r="O185" s="1161"/>
      <c r="P185" s="1161"/>
      <c r="Q185" s="1162"/>
    </row>
    <row r="186" spans="2:17" s="1155" customFormat="1" ht="13.5" x14ac:dyDescent="0.4">
      <c r="B186" s="641">
        <f t="shared" si="2"/>
        <v>182</v>
      </c>
      <c r="C186" s="771"/>
      <c r="D186" s="788"/>
      <c r="E186" s="650"/>
      <c r="F186" s="687" t="s">
        <v>4656</v>
      </c>
      <c r="G186" s="664"/>
      <c r="H186" s="664"/>
      <c r="I186" s="664"/>
      <c r="J186" s="1052" t="s">
        <v>3723</v>
      </c>
      <c r="K186" s="753"/>
      <c r="L186" s="641" t="s">
        <v>417</v>
      </c>
      <c r="M186" s="2329"/>
      <c r="N186" s="1153"/>
      <c r="O186" s="1161"/>
      <c r="P186" s="1161"/>
      <c r="Q186" s="1162"/>
    </row>
    <row r="187" spans="2:17" s="1162" customFormat="1" ht="13.5" x14ac:dyDescent="0.4">
      <c r="B187" s="641">
        <f t="shared" si="2"/>
        <v>183</v>
      </c>
      <c r="C187" s="771"/>
      <c r="D187" s="974"/>
      <c r="E187" s="2315" t="s">
        <v>4864</v>
      </c>
      <c r="F187" s="2039"/>
      <c r="G187" s="985"/>
      <c r="H187" s="655"/>
      <c r="I187" s="703"/>
      <c r="J187" s="1147" t="s">
        <v>4579</v>
      </c>
      <c r="K187" s="725" t="s">
        <v>4096</v>
      </c>
      <c r="L187" s="1960" t="s">
        <v>4856</v>
      </c>
      <c r="M187" s="1168"/>
      <c r="N187" s="1139"/>
      <c r="O187" s="1161"/>
      <c r="P187" s="1161"/>
    </row>
    <row r="188" spans="2:17" s="1155" customFormat="1" ht="13.5" x14ac:dyDescent="0.4">
      <c r="B188" s="641">
        <f t="shared" si="2"/>
        <v>184</v>
      </c>
      <c r="C188" s="771"/>
      <c r="D188" s="788"/>
      <c r="E188" s="650"/>
      <c r="F188" s="679" t="s">
        <v>4865</v>
      </c>
      <c r="G188" s="655"/>
      <c r="H188" s="655"/>
      <c r="I188" s="655"/>
      <c r="J188" s="1049" t="s">
        <v>4866</v>
      </c>
      <c r="K188" s="975"/>
      <c r="L188" s="1960" t="s">
        <v>975</v>
      </c>
      <c r="M188" s="1168"/>
      <c r="N188" s="1153"/>
      <c r="O188" s="1161"/>
      <c r="P188" s="1161"/>
      <c r="Q188" s="1162"/>
    </row>
    <row r="189" spans="2:17" s="1155" customFormat="1" ht="13.5" x14ac:dyDescent="0.4">
      <c r="B189" s="641">
        <f t="shared" si="2"/>
        <v>185</v>
      </c>
      <c r="C189" s="771"/>
      <c r="D189" s="788"/>
      <c r="E189" s="650"/>
      <c r="F189" s="793" t="s">
        <v>4867</v>
      </c>
      <c r="G189" s="680"/>
      <c r="H189" s="680"/>
      <c r="I189" s="680"/>
      <c r="J189" s="1066" t="s">
        <v>2502</v>
      </c>
      <c r="K189" s="1010"/>
      <c r="L189" s="2297" t="s">
        <v>489</v>
      </c>
      <c r="M189" s="1156"/>
      <c r="N189" s="1153"/>
      <c r="O189" s="1161"/>
      <c r="P189" s="1161"/>
      <c r="Q189" s="1162"/>
    </row>
    <row r="190" spans="2:17" s="1162" customFormat="1" ht="13.5" x14ac:dyDescent="0.4">
      <c r="B190" s="641">
        <f t="shared" si="2"/>
        <v>186</v>
      </c>
      <c r="C190" s="771"/>
      <c r="D190" s="974"/>
      <c r="E190" s="2315" t="s">
        <v>4868</v>
      </c>
      <c r="F190" s="2039"/>
      <c r="G190" s="985"/>
      <c r="H190" s="655"/>
      <c r="I190" s="703"/>
      <c r="J190" s="1147" t="s">
        <v>4856</v>
      </c>
      <c r="K190" s="725" t="s">
        <v>4096</v>
      </c>
      <c r="L190" s="1960" t="s">
        <v>4096</v>
      </c>
      <c r="M190" s="1168"/>
      <c r="N190" s="1139"/>
      <c r="O190" s="1161"/>
      <c r="P190" s="1161"/>
    </row>
    <row r="191" spans="2:17" s="1155" customFormat="1" ht="13.5" x14ac:dyDescent="0.4">
      <c r="B191" s="641">
        <f t="shared" si="2"/>
        <v>187</v>
      </c>
      <c r="C191" s="771"/>
      <c r="D191" s="788"/>
      <c r="E191" s="650"/>
      <c r="F191" s="679" t="s">
        <v>971</v>
      </c>
      <c r="G191" s="655"/>
      <c r="H191" s="655"/>
      <c r="I191" s="655"/>
      <c r="J191" s="1049" t="s">
        <v>2843</v>
      </c>
      <c r="K191" s="975"/>
      <c r="L191" s="1960" t="s">
        <v>4096</v>
      </c>
      <c r="M191" s="1168"/>
      <c r="N191" s="1153"/>
      <c r="O191" s="1161"/>
      <c r="P191" s="1161"/>
      <c r="Q191" s="1162"/>
    </row>
    <row r="192" spans="2:17" s="1155" customFormat="1" ht="13.5" x14ac:dyDescent="0.4">
      <c r="B192" s="641">
        <f t="shared" si="2"/>
        <v>188</v>
      </c>
      <c r="C192" s="771"/>
      <c r="D192" s="788"/>
      <c r="E192" s="650"/>
      <c r="F192" s="687" t="s">
        <v>940</v>
      </c>
      <c r="G192" s="664"/>
      <c r="H192" s="664"/>
      <c r="I192" s="664"/>
      <c r="J192" s="1052" t="s">
        <v>2502</v>
      </c>
      <c r="K192" s="753"/>
      <c r="L192" s="641" t="s">
        <v>489</v>
      </c>
      <c r="M192" s="2329"/>
      <c r="N192" s="1153"/>
      <c r="O192" s="1161"/>
      <c r="P192" s="1161"/>
      <c r="Q192" s="1162"/>
    </row>
    <row r="193" spans="1:17" s="1162" customFormat="1" ht="13.5" x14ac:dyDescent="0.4">
      <c r="B193" s="641">
        <f t="shared" si="2"/>
        <v>189</v>
      </c>
      <c r="C193" s="771"/>
      <c r="D193" s="974"/>
      <c r="E193" s="2315" t="s">
        <v>4869</v>
      </c>
      <c r="F193" s="2039"/>
      <c r="G193" s="985"/>
      <c r="H193" s="655"/>
      <c r="I193" s="703"/>
      <c r="J193" s="1147" t="s">
        <v>4096</v>
      </c>
      <c r="K193" s="725" t="s">
        <v>4782</v>
      </c>
      <c r="L193" s="1960" t="s">
        <v>4096</v>
      </c>
      <c r="M193" s="1168"/>
      <c r="N193" s="1139"/>
      <c r="O193" s="1161"/>
      <c r="P193" s="1161"/>
    </row>
    <row r="194" spans="1:17" s="1162" customFormat="1" ht="13.5" x14ac:dyDescent="0.4">
      <c r="B194" s="641">
        <f t="shared" si="2"/>
        <v>190</v>
      </c>
      <c r="C194" s="782"/>
      <c r="D194" s="788"/>
      <c r="E194" s="677" t="s">
        <v>997</v>
      </c>
      <c r="F194" s="2039"/>
      <c r="G194" s="2039"/>
      <c r="H194" s="2039"/>
      <c r="I194" s="2039"/>
      <c r="J194" s="1149" t="s">
        <v>3452</v>
      </c>
      <c r="K194" s="704" t="s">
        <v>4726</v>
      </c>
      <c r="L194" s="704" t="s">
        <v>4096</v>
      </c>
      <c r="M194" s="1937"/>
      <c r="N194" s="1153"/>
      <c r="O194" s="1161"/>
      <c r="P194" s="1161"/>
    </row>
    <row r="195" spans="1:17" s="1162" customFormat="1" ht="13.5" x14ac:dyDescent="0.4">
      <c r="B195" s="641">
        <f t="shared" si="2"/>
        <v>191</v>
      </c>
      <c r="C195" s="696" t="s">
        <v>4870</v>
      </c>
      <c r="D195" s="802"/>
      <c r="E195" s="1934"/>
      <c r="F195" s="1934"/>
      <c r="G195" s="802"/>
      <c r="H195" s="1934"/>
      <c r="I195" s="1935"/>
      <c r="J195" s="1147" t="s">
        <v>4096</v>
      </c>
      <c r="K195" s="725" t="s">
        <v>4782</v>
      </c>
      <c r="L195" s="725" t="s">
        <v>4782</v>
      </c>
      <c r="M195" s="2320"/>
      <c r="N195" s="1139"/>
      <c r="O195" s="1161"/>
      <c r="P195" s="1161"/>
    </row>
    <row r="196" spans="1:17" s="624" customFormat="1" ht="13.5" x14ac:dyDescent="0.4">
      <c r="B196" s="641">
        <f t="shared" si="2"/>
        <v>192</v>
      </c>
      <c r="C196" s="2307" t="s">
        <v>4871</v>
      </c>
      <c r="D196" s="2385"/>
      <c r="E196" s="864"/>
      <c r="F196" s="864"/>
      <c r="G196" s="864"/>
      <c r="H196" s="864"/>
      <c r="I196" s="864"/>
      <c r="J196" s="1961" t="s">
        <v>4872</v>
      </c>
      <c r="K196" s="975"/>
      <c r="L196" s="1960" t="s">
        <v>3278</v>
      </c>
      <c r="M196" s="1051"/>
      <c r="N196" s="1139"/>
      <c r="O196" s="1932"/>
      <c r="P196" s="1932"/>
    </row>
    <row r="197" spans="1:17" s="624" customFormat="1" ht="13.5" x14ac:dyDescent="0.4">
      <c r="B197" s="641">
        <f t="shared" si="2"/>
        <v>193</v>
      </c>
      <c r="C197" s="2408" t="s">
        <v>4873</v>
      </c>
      <c r="D197" s="2391"/>
      <c r="E197" s="1186"/>
      <c r="F197" s="1186"/>
      <c r="G197" s="1186"/>
      <c r="H197" s="1186"/>
      <c r="I197" s="1186"/>
      <c r="J197" s="1962" t="s">
        <v>4874</v>
      </c>
      <c r="K197" s="755"/>
      <c r="L197" s="2289" t="s">
        <v>4875</v>
      </c>
      <c r="M197" s="1963"/>
      <c r="N197" s="1139"/>
      <c r="O197" s="1932"/>
      <c r="P197" s="1932"/>
    </row>
    <row r="198" spans="1:17" s="1155" customFormat="1" ht="13.5" x14ac:dyDescent="0.4">
      <c r="B198" s="641">
        <f t="shared" ref="B198:B207" si="3">B197+1</f>
        <v>194</v>
      </c>
      <c r="C198" s="795" t="s">
        <v>4876</v>
      </c>
      <c r="D198" s="2039"/>
      <c r="E198" s="2039"/>
      <c r="F198" s="2039"/>
      <c r="G198" s="2039"/>
      <c r="H198" s="2039"/>
      <c r="I198" s="2040"/>
      <c r="J198" s="1149" t="s">
        <v>4096</v>
      </c>
      <c r="K198" s="704" t="s">
        <v>4877</v>
      </c>
      <c r="L198" s="704" t="s">
        <v>4856</v>
      </c>
      <c r="M198" s="1937"/>
      <c r="N198" s="1153"/>
      <c r="O198" s="1161"/>
      <c r="P198" s="1161"/>
      <c r="Q198" s="1162"/>
    </row>
    <row r="199" spans="1:17" s="624" customFormat="1" ht="13.5" x14ac:dyDescent="0.4">
      <c r="B199" s="641">
        <f t="shared" si="3"/>
        <v>195</v>
      </c>
      <c r="C199" s="2307" t="s">
        <v>4878</v>
      </c>
      <c r="D199" s="774"/>
      <c r="E199" s="864"/>
      <c r="F199" s="864"/>
      <c r="G199" s="864"/>
      <c r="H199" s="864"/>
      <c r="I199" s="864"/>
      <c r="J199" s="2290" t="s">
        <v>4877</v>
      </c>
      <c r="K199" s="1960" t="s">
        <v>4096</v>
      </c>
      <c r="L199" s="1960" t="s">
        <v>4782</v>
      </c>
      <c r="M199" s="1051"/>
      <c r="N199" s="1139"/>
      <c r="O199" s="1932"/>
      <c r="P199" s="1932"/>
    </row>
    <row r="200" spans="1:17" s="624" customFormat="1" ht="13.5" x14ac:dyDescent="0.4">
      <c r="B200" s="641">
        <f t="shared" si="3"/>
        <v>196</v>
      </c>
      <c r="C200" s="2308" t="s">
        <v>4879</v>
      </c>
      <c r="D200" s="716"/>
      <c r="E200" s="781"/>
      <c r="F200" s="781"/>
      <c r="G200" s="781"/>
      <c r="H200" s="781"/>
      <c r="I200" s="781"/>
      <c r="J200" s="2291" t="s">
        <v>4877</v>
      </c>
      <c r="K200" s="641" t="s">
        <v>4096</v>
      </c>
      <c r="L200" s="641" t="s">
        <v>4096</v>
      </c>
      <c r="M200" s="2309"/>
      <c r="N200" s="1139"/>
      <c r="O200" s="1932"/>
      <c r="P200" s="1932"/>
    </row>
    <row r="201" spans="1:17" s="624" customFormat="1" ht="13.5" x14ac:dyDescent="0.4">
      <c r="A201" s="1933"/>
      <c r="B201" s="641">
        <f t="shared" si="3"/>
        <v>197</v>
      </c>
      <c r="C201" s="2308" t="s">
        <v>4880</v>
      </c>
      <c r="D201" s="716"/>
      <c r="E201" s="781"/>
      <c r="F201" s="781"/>
      <c r="G201" s="781"/>
      <c r="H201" s="781"/>
      <c r="I201" s="781"/>
      <c r="J201" s="2291" t="s">
        <v>4096</v>
      </c>
      <c r="K201" s="641" t="s">
        <v>4096</v>
      </c>
      <c r="L201" s="641" t="s">
        <v>4782</v>
      </c>
      <c r="M201" s="2319"/>
      <c r="N201" s="1139"/>
      <c r="O201" s="1932"/>
      <c r="P201" s="1932"/>
    </row>
    <row r="202" spans="1:17" s="624" customFormat="1" ht="13.5" x14ac:dyDescent="0.4">
      <c r="B202" s="641">
        <f t="shared" si="3"/>
        <v>198</v>
      </c>
      <c r="C202" s="2308" t="s">
        <v>4881</v>
      </c>
      <c r="D202" s="716"/>
      <c r="E202" s="781"/>
      <c r="F202" s="781"/>
      <c r="G202" s="781"/>
      <c r="H202" s="781"/>
      <c r="I202" s="781"/>
      <c r="J202" s="2291" t="s">
        <v>4096</v>
      </c>
      <c r="K202" s="641" t="s">
        <v>4096</v>
      </c>
      <c r="L202" s="641" t="s">
        <v>4096</v>
      </c>
      <c r="M202" s="2309"/>
      <c r="N202" s="1139"/>
      <c r="O202" s="1932"/>
      <c r="P202" s="1932"/>
    </row>
    <row r="203" spans="1:17" s="624" customFormat="1" ht="14.25" thickBot="1" x14ac:dyDescent="0.45">
      <c r="B203" s="641">
        <f t="shared" si="3"/>
        <v>199</v>
      </c>
      <c r="C203" s="2409" t="s">
        <v>4882</v>
      </c>
      <c r="D203" s="2410"/>
      <c r="E203" s="2411"/>
      <c r="F203" s="2411"/>
      <c r="G203" s="2411"/>
      <c r="H203" s="2411"/>
      <c r="I203" s="2411"/>
      <c r="J203" s="2311" t="s">
        <v>4096</v>
      </c>
      <c r="K203" s="2310" t="s">
        <v>4726</v>
      </c>
      <c r="L203" s="2310" t="s">
        <v>4096</v>
      </c>
      <c r="M203" s="2312"/>
      <c r="N203" s="1139"/>
      <c r="O203" s="1932"/>
      <c r="P203" s="1932"/>
    </row>
    <row r="204" spans="1:17" ht="12.95" customHeight="1" x14ac:dyDescent="0.4">
      <c r="B204" s="641">
        <f t="shared" si="3"/>
        <v>200</v>
      </c>
      <c r="C204" s="795" t="s">
        <v>4928</v>
      </c>
      <c r="D204" s="2039"/>
      <c r="E204" s="2039"/>
      <c r="F204" s="2039"/>
      <c r="G204" s="2039"/>
      <c r="H204" s="2039"/>
      <c r="I204" s="2040"/>
      <c r="J204" s="1149" t="s">
        <v>4096</v>
      </c>
      <c r="K204" s="704" t="s">
        <v>3349</v>
      </c>
      <c r="L204" s="704" t="s">
        <v>4856</v>
      </c>
      <c r="M204" s="1937"/>
    </row>
    <row r="205" spans="1:17" ht="12.95" customHeight="1" x14ac:dyDescent="0.4">
      <c r="B205" s="641">
        <f t="shared" si="3"/>
        <v>201</v>
      </c>
      <c r="C205" s="2307" t="s">
        <v>4929</v>
      </c>
      <c r="D205" s="774"/>
      <c r="E205" s="864"/>
      <c r="F205" s="864"/>
      <c r="G205" s="864"/>
      <c r="H205" s="864"/>
      <c r="I205" s="864"/>
      <c r="J205" s="2290" t="s">
        <v>3349</v>
      </c>
      <c r="K205" s="1960" t="s">
        <v>4096</v>
      </c>
      <c r="L205" s="1960" t="s">
        <v>4782</v>
      </c>
      <c r="M205" s="1051"/>
    </row>
    <row r="206" spans="1:17" ht="12.95" customHeight="1" x14ac:dyDescent="0.4">
      <c r="B206" s="641">
        <f t="shared" si="3"/>
        <v>202</v>
      </c>
      <c r="C206" s="2451" t="s">
        <v>4930</v>
      </c>
      <c r="D206" s="716" t="s">
        <v>4931</v>
      </c>
      <c r="E206" s="781"/>
      <c r="F206" s="781"/>
      <c r="G206" s="781"/>
      <c r="H206" s="781"/>
      <c r="I206" s="781"/>
      <c r="J206" s="2291" t="s">
        <v>3349</v>
      </c>
      <c r="K206" s="641" t="s">
        <v>4096</v>
      </c>
      <c r="L206" s="641" t="s">
        <v>4096</v>
      </c>
      <c r="M206" s="2309"/>
    </row>
    <row r="207" spans="1:17" ht="12.95" customHeight="1" thickBot="1" x14ac:dyDescent="0.45">
      <c r="B207" s="2310">
        <f t="shared" si="3"/>
        <v>203</v>
      </c>
      <c r="C207" s="2452" t="s">
        <v>4932</v>
      </c>
      <c r="D207" s="2410" t="s">
        <v>4933</v>
      </c>
      <c r="E207" s="2411"/>
      <c r="F207" s="2411"/>
      <c r="G207" s="2411"/>
      <c r="H207" s="2411"/>
      <c r="I207" s="2411"/>
      <c r="J207" s="2311" t="s">
        <v>4096</v>
      </c>
      <c r="K207" s="2310" t="s">
        <v>4096</v>
      </c>
      <c r="L207" s="2310" t="s">
        <v>4782</v>
      </c>
      <c r="M207" s="2450"/>
    </row>
  </sheetData>
  <mergeCells count="3">
    <mergeCell ref="F84:F86"/>
    <mergeCell ref="M92:M93"/>
    <mergeCell ref="F161:F162"/>
  </mergeCells>
  <phoneticPr fontId="3"/>
  <printOptions horizontalCentered="1"/>
  <pageMargins left="0.59055118110236227" right="0.59055118110236227" top="0.6" bottom="0.37" header="0.26" footer="0.11811023622047245"/>
  <pageSetup paperSize="8" scale="61" fitToHeight="0" orientation="portrait" cellComments="asDisplayed" useFirstPageNumber="1" r:id="rId1"/>
  <headerFooter scaleWithDoc="0" alignWithMargins="0">
    <oddHeader>&amp;R&amp;"ＭＳ 明朝,標準"（&amp;A）</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6"/>
  <sheetViews>
    <sheetView showGridLines="0" view="pageBreakPreview" topLeftCell="A4" zoomScale="80" zoomScaleNormal="85" zoomScaleSheetLayoutView="80" workbookViewId="0">
      <selection activeCell="F30" sqref="F30"/>
    </sheetView>
  </sheetViews>
  <sheetFormatPr defaultColWidth="9" defaultRowHeight="13.5" x14ac:dyDescent="0.4"/>
  <cols>
    <col min="1" max="1" width="0.875" style="1117" customWidth="1"/>
    <col min="2" max="2" width="4.125" style="1117" bestFit="1" customWidth="1"/>
    <col min="3" max="3" width="10.625" style="1117" customWidth="1"/>
    <col min="4" max="4" width="15" style="1117" customWidth="1"/>
    <col min="5" max="5" width="13.875" style="1117" bestFit="1" customWidth="1"/>
    <col min="6" max="6" width="70.625" style="1117" customWidth="1"/>
    <col min="7" max="7" width="0.875" style="1117" customWidth="1"/>
    <col min="8" max="16384" width="9" style="1117"/>
  </cols>
  <sheetData>
    <row r="2" spans="2:6" ht="17.25" x14ac:dyDescent="0.4">
      <c r="B2" s="1115" t="s">
        <v>998</v>
      </c>
      <c r="C2" s="1116"/>
      <c r="D2" s="1116"/>
      <c r="E2" s="1116"/>
      <c r="F2" s="1116"/>
    </row>
    <row r="3" spans="2:6" ht="12" customHeight="1" thickBot="1" x14ac:dyDescent="0.45">
      <c r="B3" s="1118"/>
      <c r="C3" s="1116"/>
      <c r="D3" s="1116"/>
      <c r="E3" s="1116"/>
      <c r="F3" s="1116"/>
    </row>
    <row r="4" spans="2:6" ht="30" customHeight="1" thickBot="1" x14ac:dyDescent="0.45">
      <c r="B4" s="1119" t="s">
        <v>44</v>
      </c>
      <c r="C4" s="1120" t="s">
        <v>913</v>
      </c>
      <c r="D4" s="1121" t="s">
        <v>914</v>
      </c>
      <c r="E4" s="1121" t="s">
        <v>915</v>
      </c>
      <c r="F4" s="1122" t="s">
        <v>916</v>
      </c>
    </row>
    <row r="5" spans="2:6" ht="27" x14ac:dyDescent="0.4">
      <c r="B5" s="1123" t="s">
        <v>917</v>
      </c>
      <c r="C5" s="1124">
        <v>123</v>
      </c>
      <c r="D5" s="1125" t="s">
        <v>918</v>
      </c>
      <c r="E5" s="1125" t="s">
        <v>920</v>
      </c>
      <c r="F5" s="1126" t="s">
        <v>2621</v>
      </c>
    </row>
    <row r="6" spans="2:6" ht="26.25" customHeight="1" x14ac:dyDescent="0.4">
      <c r="B6" s="1127">
        <v>1</v>
      </c>
      <c r="C6" s="1128"/>
      <c r="D6" s="1129"/>
      <c r="E6" s="1129"/>
      <c r="F6" s="1130"/>
    </row>
    <row r="7" spans="2:6" ht="26.25" customHeight="1" x14ac:dyDescent="0.4">
      <c r="B7" s="1127">
        <f>B6+1</f>
        <v>2</v>
      </c>
      <c r="C7" s="1128"/>
      <c r="D7" s="1129"/>
      <c r="E7" s="1129"/>
      <c r="F7" s="1130"/>
    </row>
    <row r="8" spans="2:6" ht="26.25" customHeight="1" x14ac:dyDescent="0.4">
      <c r="B8" s="1127">
        <f t="shared" ref="B8:B35" si="0">B7+1</f>
        <v>3</v>
      </c>
      <c r="C8" s="1128"/>
      <c r="D8" s="1129"/>
      <c r="E8" s="1129"/>
      <c r="F8" s="1130"/>
    </row>
    <row r="9" spans="2:6" ht="26.25" customHeight="1" x14ac:dyDescent="0.4">
      <c r="B9" s="1127">
        <f t="shared" si="0"/>
        <v>4</v>
      </c>
      <c r="C9" s="1128"/>
      <c r="D9" s="1129"/>
      <c r="E9" s="1129"/>
      <c r="F9" s="1130"/>
    </row>
    <row r="10" spans="2:6" ht="26.25" customHeight="1" x14ac:dyDescent="0.4">
      <c r="B10" s="1127">
        <f t="shared" si="0"/>
        <v>5</v>
      </c>
      <c r="C10" s="1128"/>
      <c r="D10" s="1129"/>
      <c r="E10" s="1129"/>
      <c r="F10" s="1130"/>
    </row>
    <row r="11" spans="2:6" ht="26.25" customHeight="1" x14ac:dyDescent="0.4">
      <c r="B11" s="1127">
        <f t="shared" si="0"/>
        <v>6</v>
      </c>
      <c r="C11" s="1128"/>
      <c r="D11" s="1129"/>
      <c r="E11" s="1129"/>
      <c r="F11" s="1130"/>
    </row>
    <row r="12" spans="2:6" ht="26.25" customHeight="1" x14ac:dyDescent="0.4">
      <c r="B12" s="1127">
        <f t="shared" si="0"/>
        <v>7</v>
      </c>
      <c r="C12" s="1128"/>
      <c r="D12" s="1129"/>
      <c r="E12" s="1129"/>
      <c r="F12" s="1130"/>
    </row>
    <row r="13" spans="2:6" ht="26.25" customHeight="1" x14ac:dyDescent="0.4">
      <c r="B13" s="1127">
        <f t="shared" si="0"/>
        <v>8</v>
      </c>
      <c r="C13" s="1128"/>
      <c r="D13" s="1129"/>
      <c r="E13" s="1129"/>
      <c r="F13" s="1130"/>
    </row>
    <row r="14" spans="2:6" ht="26.25" customHeight="1" x14ac:dyDescent="0.4">
      <c r="B14" s="1127">
        <f t="shared" si="0"/>
        <v>9</v>
      </c>
      <c r="C14" s="1128"/>
      <c r="D14" s="1129"/>
      <c r="E14" s="1129"/>
      <c r="F14" s="1130"/>
    </row>
    <row r="15" spans="2:6" ht="26.25" customHeight="1" x14ac:dyDescent="0.4">
      <c r="B15" s="1127">
        <f t="shared" si="0"/>
        <v>10</v>
      </c>
      <c r="C15" s="1128"/>
      <c r="D15" s="1129"/>
      <c r="E15" s="1129"/>
      <c r="F15" s="1130"/>
    </row>
    <row r="16" spans="2:6" ht="26.25" customHeight="1" x14ac:dyDescent="0.4">
      <c r="B16" s="1127">
        <f t="shared" si="0"/>
        <v>11</v>
      </c>
      <c r="C16" s="1128"/>
      <c r="D16" s="1129"/>
      <c r="E16" s="1129"/>
      <c r="F16" s="1130"/>
    </row>
    <row r="17" spans="2:6" ht="26.25" customHeight="1" x14ac:dyDescent="0.4">
      <c r="B17" s="1127">
        <f t="shared" si="0"/>
        <v>12</v>
      </c>
      <c r="C17" s="1128"/>
      <c r="D17" s="1129"/>
      <c r="E17" s="1129"/>
      <c r="F17" s="1130"/>
    </row>
    <row r="18" spans="2:6" ht="26.25" customHeight="1" x14ac:dyDescent="0.4">
      <c r="B18" s="1127">
        <f t="shared" si="0"/>
        <v>13</v>
      </c>
      <c r="C18" s="1128"/>
      <c r="D18" s="1129"/>
      <c r="E18" s="1129"/>
      <c r="F18" s="1130"/>
    </row>
    <row r="19" spans="2:6" ht="26.25" customHeight="1" x14ac:dyDescent="0.4">
      <c r="B19" s="1127">
        <f t="shared" si="0"/>
        <v>14</v>
      </c>
      <c r="C19" s="1128"/>
      <c r="D19" s="1129"/>
      <c r="E19" s="1129"/>
      <c r="F19" s="1130"/>
    </row>
    <row r="20" spans="2:6" ht="26.25" customHeight="1" x14ac:dyDescent="0.4">
      <c r="B20" s="1127">
        <f t="shared" si="0"/>
        <v>15</v>
      </c>
      <c r="C20" s="1128"/>
      <c r="D20" s="1129"/>
      <c r="E20" s="1129"/>
      <c r="F20" s="1130"/>
    </row>
    <row r="21" spans="2:6" ht="26.25" customHeight="1" x14ac:dyDescent="0.4">
      <c r="B21" s="1127">
        <f t="shared" si="0"/>
        <v>16</v>
      </c>
      <c r="C21" s="1128"/>
      <c r="D21" s="1129"/>
      <c r="E21" s="1129"/>
      <c r="F21" s="1130"/>
    </row>
    <row r="22" spans="2:6" ht="26.25" customHeight="1" x14ac:dyDescent="0.4">
      <c r="B22" s="1127">
        <f t="shared" si="0"/>
        <v>17</v>
      </c>
      <c r="C22" s="1128"/>
      <c r="D22" s="1129"/>
      <c r="E22" s="1129"/>
      <c r="F22" s="1130"/>
    </row>
    <row r="23" spans="2:6" ht="26.25" customHeight="1" x14ac:dyDescent="0.4">
      <c r="B23" s="1127">
        <f t="shared" si="0"/>
        <v>18</v>
      </c>
      <c r="C23" s="1128"/>
      <c r="D23" s="1129"/>
      <c r="E23" s="1129"/>
      <c r="F23" s="1130"/>
    </row>
    <row r="24" spans="2:6" ht="26.25" customHeight="1" x14ac:dyDescent="0.4">
      <c r="B24" s="1127">
        <f t="shared" si="0"/>
        <v>19</v>
      </c>
      <c r="C24" s="1128"/>
      <c r="D24" s="1129"/>
      <c r="E24" s="1129"/>
      <c r="F24" s="1130"/>
    </row>
    <row r="25" spans="2:6" ht="26.25" customHeight="1" x14ac:dyDescent="0.4">
      <c r="B25" s="1127">
        <f t="shared" si="0"/>
        <v>20</v>
      </c>
      <c r="C25" s="1128"/>
      <c r="D25" s="1129"/>
      <c r="E25" s="1129"/>
      <c r="F25" s="1130"/>
    </row>
    <row r="26" spans="2:6" ht="26.25" customHeight="1" x14ac:dyDescent="0.4">
      <c r="B26" s="1127">
        <f t="shared" si="0"/>
        <v>21</v>
      </c>
      <c r="C26" s="1128"/>
      <c r="D26" s="1129"/>
      <c r="E26" s="1129"/>
      <c r="F26" s="1130"/>
    </row>
    <row r="27" spans="2:6" ht="26.25" customHeight="1" x14ac:dyDescent="0.4">
      <c r="B27" s="1127">
        <f t="shared" si="0"/>
        <v>22</v>
      </c>
      <c r="C27" s="1128"/>
      <c r="D27" s="1129"/>
      <c r="E27" s="1129"/>
      <c r="F27" s="1130"/>
    </row>
    <row r="28" spans="2:6" ht="26.25" customHeight="1" x14ac:dyDescent="0.4">
      <c r="B28" s="1127">
        <f t="shared" si="0"/>
        <v>23</v>
      </c>
      <c r="C28" s="1128"/>
      <c r="D28" s="1129"/>
      <c r="E28" s="1129"/>
      <c r="F28" s="1130"/>
    </row>
    <row r="29" spans="2:6" ht="26.25" customHeight="1" x14ac:dyDescent="0.4">
      <c r="B29" s="1127">
        <f t="shared" si="0"/>
        <v>24</v>
      </c>
      <c r="C29" s="1128"/>
      <c r="D29" s="1129"/>
      <c r="E29" s="1129"/>
      <c r="F29" s="1130"/>
    </row>
    <row r="30" spans="2:6" ht="26.25" customHeight="1" x14ac:dyDescent="0.4">
      <c r="B30" s="1127">
        <f t="shared" si="0"/>
        <v>25</v>
      </c>
      <c r="C30" s="1128"/>
      <c r="D30" s="1129"/>
      <c r="E30" s="1129"/>
      <c r="F30" s="1130"/>
    </row>
    <row r="31" spans="2:6" ht="26.25" customHeight="1" x14ac:dyDescent="0.4">
      <c r="B31" s="1127">
        <f t="shared" si="0"/>
        <v>26</v>
      </c>
      <c r="C31" s="1128"/>
      <c r="D31" s="1129"/>
      <c r="E31" s="1129"/>
      <c r="F31" s="1130"/>
    </row>
    <row r="32" spans="2:6" ht="26.25" customHeight="1" x14ac:dyDescent="0.4">
      <c r="B32" s="1127">
        <f t="shared" si="0"/>
        <v>27</v>
      </c>
      <c r="C32" s="1128"/>
      <c r="D32" s="1129"/>
      <c r="E32" s="1129"/>
      <c r="F32" s="1130"/>
    </row>
    <row r="33" spans="2:6" ht="26.25" customHeight="1" x14ac:dyDescent="0.4">
      <c r="B33" s="1127">
        <f t="shared" si="0"/>
        <v>28</v>
      </c>
      <c r="C33" s="1128"/>
      <c r="D33" s="1129"/>
      <c r="E33" s="1129"/>
      <c r="F33" s="1130"/>
    </row>
    <row r="34" spans="2:6" ht="26.25" customHeight="1" x14ac:dyDescent="0.4">
      <c r="B34" s="1127">
        <f t="shared" si="0"/>
        <v>29</v>
      </c>
      <c r="C34" s="1128"/>
      <c r="D34" s="1129"/>
      <c r="E34" s="1129"/>
      <c r="F34" s="1130"/>
    </row>
    <row r="35" spans="2:6" ht="26.25" customHeight="1" thickBot="1" x14ac:dyDescent="0.45">
      <c r="B35" s="1131">
        <f t="shared" si="0"/>
        <v>30</v>
      </c>
      <c r="C35" s="1132"/>
      <c r="D35" s="1133"/>
      <c r="E35" s="1133"/>
      <c r="F35" s="1134"/>
    </row>
    <row r="36" spans="2:6" x14ac:dyDescent="0.4">
      <c r="B36" s="587" t="s">
        <v>413</v>
      </c>
    </row>
  </sheetData>
  <phoneticPr fontId="3"/>
  <dataValidations count="1">
    <dataValidation type="list" allowBlank="1" showInputMessage="1" showErrorMessage="1" sqref="E5:E35">
      <formula1>"追加設置,設置しない"</formula1>
    </dataValidation>
  </dataValidations>
  <pageMargins left="0.70866141732283472" right="0.70866141732283472" top="1.0236220472440944" bottom="0.74803149606299213" header="0.51181102362204722" footer="0.31496062992125984"/>
  <pageSetup paperSize="9" scale="69" orientation="portrait" r:id="rId1"/>
  <headerFooter scaleWithDoc="0">
    <oddHeader>&amp;R&amp;"ＭＳ 明朝,標準"（&amp;A）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view="pageBreakPreview" topLeftCell="A2" zoomScale="80" zoomScaleNormal="85" zoomScaleSheetLayoutView="80" workbookViewId="0">
      <selection activeCell="O49" sqref="O48:O49"/>
    </sheetView>
  </sheetViews>
  <sheetFormatPr defaultColWidth="9" defaultRowHeight="13.5" x14ac:dyDescent="0.15"/>
  <cols>
    <col min="1" max="1" width="0.875" style="390" customWidth="1"/>
    <col min="2" max="3" width="4.625" style="390" customWidth="1"/>
    <col min="4" max="4" width="4.25" style="390" customWidth="1"/>
    <col min="5" max="5" width="5.75" style="390" customWidth="1"/>
    <col min="6" max="6" width="25.625" style="390" customWidth="1"/>
    <col min="7" max="7" width="11.375" style="390" customWidth="1"/>
    <col min="8" max="10" width="13.25" style="390" customWidth="1"/>
    <col min="11" max="11" width="12.625" style="390" customWidth="1"/>
    <col min="12" max="12" width="20.625" style="390" customWidth="1"/>
    <col min="13" max="13" width="0.875" style="390" customWidth="1"/>
    <col min="14" max="16384" width="9" style="390"/>
  </cols>
  <sheetData>
    <row r="1" spans="2:12" s="1208" customFormat="1" x14ac:dyDescent="0.15"/>
    <row r="2" spans="2:12" s="1208" customFormat="1" ht="17.25" x14ac:dyDescent="0.2">
      <c r="B2" s="1103" t="s">
        <v>999</v>
      </c>
    </row>
    <row r="3" spans="2:12" s="1208" customFormat="1" ht="8.25" customHeight="1" thickBot="1" x14ac:dyDescent="0.2"/>
    <row r="4" spans="2:12" ht="14.25" customHeight="1" x14ac:dyDescent="0.15">
      <c r="B4" s="3046" t="s">
        <v>1000</v>
      </c>
      <c r="C4" s="1209"/>
      <c r="D4" s="3048" t="s">
        <v>914</v>
      </c>
      <c r="E4" s="3049"/>
      <c r="F4" s="3050"/>
      <c r="G4" s="3054" t="s">
        <v>1001</v>
      </c>
      <c r="H4" s="3056" t="s">
        <v>1002</v>
      </c>
      <c r="I4" s="3058" t="s">
        <v>1003</v>
      </c>
      <c r="J4" s="3059"/>
      <c r="K4" s="3056" t="s">
        <v>1004</v>
      </c>
      <c r="L4" s="3060" t="s">
        <v>1005</v>
      </c>
    </row>
    <row r="5" spans="2:12" ht="14.25" customHeight="1" thickBot="1" x14ac:dyDescent="0.2">
      <c r="B5" s="3047"/>
      <c r="C5" s="1210"/>
      <c r="D5" s="3051"/>
      <c r="E5" s="3052"/>
      <c r="F5" s="3053"/>
      <c r="G5" s="3055"/>
      <c r="H5" s="3057"/>
      <c r="I5" s="1211" t="s">
        <v>1006</v>
      </c>
      <c r="J5" s="1211" t="s">
        <v>1007</v>
      </c>
      <c r="K5" s="3057"/>
      <c r="L5" s="3061"/>
    </row>
    <row r="6" spans="2:12" ht="18.95" customHeight="1" x14ac:dyDescent="0.15">
      <c r="B6" s="1212">
        <v>1</v>
      </c>
      <c r="C6" s="3062" t="s">
        <v>1008</v>
      </c>
      <c r="D6" s="3064" t="s">
        <v>1009</v>
      </c>
      <c r="E6" s="1213" t="s">
        <v>1010</v>
      </c>
      <c r="F6" s="1214"/>
      <c r="G6" s="1215">
        <v>0.01</v>
      </c>
      <c r="H6" s="1216"/>
      <c r="I6" s="1216"/>
      <c r="J6" s="1216"/>
      <c r="K6" s="1217" t="s">
        <v>2622</v>
      </c>
      <c r="L6" s="3065" t="s">
        <v>1011</v>
      </c>
    </row>
    <row r="7" spans="2:12" ht="18.95" customHeight="1" x14ac:dyDescent="0.15">
      <c r="B7" s="1218">
        <f>B6+1</f>
        <v>2</v>
      </c>
      <c r="C7" s="3063"/>
      <c r="D7" s="3064"/>
      <c r="E7" s="1219" t="s">
        <v>1017</v>
      </c>
      <c r="F7" s="1220"/>
      <c r="G7" s="1221">
        <v>30</v>
      </c>
      <c r="H7" s="1222"/>
      <c r="I7" s="1222"/>
      <c r="J7" s="1222"/>
      <c r="K7" s="1223" t="s">
        <v>619</v>
      </c>
      <c r="L7" s="3065"/>
    </row>
    <row r="8" spans="2:12" ht="18.95" customHeight="1" x14ac:dyDescent="0.15">
      <c r="B8" s="1218">
        <f t="shared" ref="B8:B30" si="0">B7+1</f>
        <v>3</v>
      </c>
      <c r="C8" s="3063"/>
      <c r="D8" s="3064"/>
      <c r="E8" s="1219" t="s">
        <v>1012</v>
      </c>
      <c r="F8" s="1220"/>
      <c r="G8" s="1221">
        <v>50</v>
      </c>
      <c r="H8" s="1222"/>
      <c r="I8" s="1222"/>
      <c r="J8" s="1222"/>
      <c r="K8" s="1223" t="s">
        <v>619</v>
      </c>
      <c r="L8" s="3065"/>
    </row>
    <row r="9" spans="2:12" ht="18.95" customHeight="1" x14ac:dyDescent="0.15">
      <c r="B9" s="1218">
        <f t="shared" si="0"/>
        <v>4</v>
      </c>
      <c r="C9" s="3063"/>
      <c r="D9" s="3064"/>
      <c r="E9" s="1219" t="s">
        <v>1013</v>
      </c>
      <c r="F9" s="1220"/>
      <c r="G9" s="1221">
        <v>50</v>
      </c>
      <c r="H9" s="1222"/>
      <c r="I9" s="1222"/>
      <c r="J9" s="1222"/>
      <c r="K9" s="1223" t="s">
        <v>619</v>
      </c>
      <c r="L9" s="3065"/>
    </row>
    <row r="10" spans="2:12" ht="18.95" customHeight="1" x14ac:dyDescent="0.15">
      <c r="B10" s="1218">
        <f t="shared" si="0"/>
        <v>5</v>
      </c>
      <c r="C10" s="3063"/>
      <c r="D10" s="3064"/>
      <c r="E10" s="1219" t="s">
        <v>1014</v>
      </c>
      <c r="F10" s="1220"/>
      <c r="G10" s="1224">
        <v>30</v>
      </c>
      <c r="H10" s="1222"/>
      <c r="I10" s="1222"/>
      <c r="J10" s="1222"/>
      <c r="K10" s="1225" t="s">
        <v>1015</v>
      </c>
      <c r="L10" s="3065"/>
    </row>
    <row r="11" spans="2:12" ht="18.95" customHeight="1" x14ac:dyDescent="0.15">
      <c r="B11" s="1948">
        <f t="shared" si="0"/>
        <v>6</v>
      </c>
      <c r="C11" s="3063"/>
      <c r="D11" s="3064"/>
      <c r="E11" s="1219" t="s">
        <v>1016</v>
      </c>
      <c r="F11" s="1220"/>
      <c r="G11" s="1224">
        <v>30</v>
      </c>
      <c r="H11" s="1222"/>
      <c r="I11" s="1222"/>
      <c r="J11" s="1222"/>
      <c r="K11" s="1223" t="s">
        <v>619</v>
      </c>
      <c r="L11" s="3065"/>
    </row>
    <row r="12" spans="2:12" ht="18.95" customHeight="1" x14ac:dyDescent="0.15">
      <c r="B12" s="1948">
        <f t="shared" si="0"/>
        <v>7</v>
      </c>
      <c r="C12" s="1947"/>
      <c r="D12" s="1945"/>
      <c r="E12" s="2027" t="s">
        <v>2623</v>
      </c>
      <c r="F12" s="1220"/>
      <c r="G12" s="1224">
        <v>0.05</v>
      </c>
      <c r="H12" s="1222"/>
      <c r="I12" s="1222"/>
      <c r="J12" s="1222"/>
      <c r="K12" s="1223" t="s">
        <v>2624</v>
      </c>
      <c r="L12" s="1946"/>
    </row>
    <row r="13" spans="2:12" ht="18.95" customHeight="1" x14ac:dyDescent="0.15">
      <c r="B13" s="1948">
        <f t="shared" si="0"/>
        <v>8</v>
      </c>
      <c r="C13" s="3066" t="s">
        <v>2556</v>
      </c>
      <c r="D13" s="3068" t="s">
        <v>1019</v>
      </c>
      <c r="E13" s="3069" t="s">
        <v>1020</v>
      </c>
      <c r="F13" s="1226" t="s">
        <v>1021</v>
      </c>
      <c r="G13" s="1221" t="s">
        <v>1022</v>
      </c>
      <c r="H13" s="1696" t="s">
        <v>883</v>
      </c>
      <c r="I13" s="1696" t="s">
        <v>883</v>
      </c>
      <c r="J13" s="1222"/>
      <c r="K13" s="1223" t="s">
        <v>175</v>
      </c>
      <c r="L13" s="1227"/>
    </row>
    <row r="14" spans="2:12" ht="18.95" customHeight="1" x14ac:dyDescent="0.15">
      <c r="B14" s="1948">
        <f t="shared" si="0"/>
        <v>9</v>
      </c>
      <c r="C14" s="3066"/>
      <c r="D14" s="3066"/>
      <c r="E14" s="3070"/>
      <c r="F14" s="1228" t="s">
        <v>2550</v>
      </c>
      <c r="G14" s="1221">
        <v>5.0000000000000001E-3</v>
      </c>
      <c r="H14" s="1696" t="s">
        <v>883</v>
      </c>
      <c r="I14" s="1696" t="s">
        <v>883</v>
      </c>
      <c r="J14" s="1222"/>
      <c r="K14" s="1223" t="s">
        <v>1023</v>
      </c>
      <c r="L14" s="1229"/>
    </row>
    <row r="15" spans="2:12" ht="18.95" customHeight="1" x14ac:dyDescent="0.15">
      <c r="B15" s="1948">
        <f t="shared" si="0"/>
        <v>10</v>
      </c>
      <c r="C15" s="3066"/>
      <c r="D15" s="3066"/>
      <c r="E15" s="3070"/>
      <c r="F15" s="1228" t="s">
        <v>2551</v>
      </c>
      <c r="G15" s="1221">
        <v>0.09</v>
      </c>
      <c r="H15" s="1696" t="s">
        <v>883</v>
      </c>
      <c r="I15" s="1696" t="s">
        <v>883</v>
      </c>
      <c r="J15" s="1222"/>
      <c r="K15" s="1223" t="s">
        <v>1023</v>
      </c>
      <c r="L15" s="1229"/>
    </row>
    <row r="16" spans="2:12" ht="18.95" customHeight="1" x14ac:dyDescent="0.15">
      <c r="B16" s="1948">
        <f t="shared" si="0"/>
        <v>11</v>
      </c>
      <c r="C16" s="3066"/>
      <c r="D16" s="3066"/>
      <c r="E16" s="3070"/>
      <c r="F16" s="1228" t="s">
        <v>2552</v>
      </c>
      <c r="G16" s="1221">
        <v>0.3</v>
      </c>
      <c r="H16" s="1696" t="s">
        <v>883</v>
      </c>
      <c r="I16" s="1696" t="s">
        <v>883</v>
      </c>
      <c r="J16" s="1222"/>
      <c r="K16" s="1223" t="s">
        <v>1023</v>
      </c>
      <c r="L16" s="1230"/>
    </row>
    <row r="17" spans="2:12" ht="18.95" customHeight="1" x14ac:dyDescent="0.15">
      <c r="B17" s="1948">
        <f t="shared" si="0"/>
        <v>12</v>
      </c>
      <c r="C17" s="3066"/>
      <c r="D17" s="3066"/>
      <c r="E17" s="3070"/>
      <c r="F17" s="1228" t="s">
        <v>2553</v>
      </c>
      <c r="G17" s="1221">
        <v>1.5</v>
      </c>
      <c r="H17" s="1696" t="s">
        <v>883</v>
      </c>
      <c r="I17" s="1696" t="s">
        <v>883</v>
      </c>
      <c r="J17" s="1222"/>
      <c r="K17" s="1223" t="s">
        <v>1023</v>
      </c>
      <c r="L17" s="1230"/>
    </row>
    <row r="18" spans="2:12" ht="18.95" customHeight="1" x14ac:dyDescent="0.15">
      <c r="B18" s="1948">
        <f t="shared" si="0"/>
        <v>13</v>
      </c>
      <c r="C18" s="3066"/>
      <c r="D18" s="3066"/>
      <c r="E18" s="3070"/>
      <c r="F18" s="1228" t="s">
        <v>2554</v>
      </c>
      <c r="G18" s="1221">
        <v>0.3</v>
      </c>
      <c r="H18" s="1696" t="s">
        <v>883</v>
      </c>
      <c r="I18" s="1696" t="s">
        <v>883</v>
      </c>
      <c r="J18" s="1222"/>
      <c r="K18" s="1223" t="s">
        <v>1023</v>
      </c>
      <c r="L18" s="1229"/>
    </row>
    <row r="19" spans="2:12" ht="18.95" customHeight="1" x14ac:dyDescent="0.15">
      <c r="B19" s="1948">
        <f t="shared" si="0"/>
        <v>14</v>
      </c>
      <c r="C19" s="3066"/>
      <c r="D19" s="3066"/>
      <c r="E19" s="3070"/>
      <c r="F19" s="1228" t="s">
        <v>2555</v>
      </c>
      <c r="G19" s="1221">
        <v>0.3</v>
      </c>
      <c r="H19" s="1696" t="s">
        <v>883</v>
      </c>
      <c r="I19" s="1696" t="s">
        <v>883</v>
      </c>
      <c r="J19" s="1222"/>
      <c r="K19" s="1223" t="s">
        <v>1023</v>
      </c>
      <c r="L19" s="1229"/>
    </row>
    <row r="20" spans="2:12" ht="18.95" customHeight="1" x14ac:dyDescent="0.15">
      <c r="B20" s="1948">
        <f t="shared" si="0"/>
        <v>15</v>
      </c>
      <c r="C20" s="3066"/>
      <c r="D20" s="3066"/>
      <c r="E20" s="3071"/>
      <c r="F20" s="1228" t="s">
        <v>1024</v>
      </c>
      <c r="G20" s="1221">
        <v>0.5</v>
      </c>
      <c r="H20" s="1696" t="s">
        <v>883</v>
      </c>
      <c r="I20" s="1696" t="s">
        <v>883</v>
      </c>
      <c r="J20" s="1222"/>
      <c r="K20" s="1223" t="s">
        <v>1023</v>
      </c>
      <c r="L20" s="1229"/>
    </row>
    <row r="21" spans="2:12" ht="27" x14ac:dyDescent="0.15">
      <c r="B21" s="1948">
        <f t="shared" si="0"/>
        <v>16</v>
      </c>
      <c r="C21" s="3066"/>
      <c r="D21" s="3062"/>
      <c r="E21" s="1231" t="s">
        <v>1025</v>
      </c>
      <c r="F21" s="1228" t="s">
        <v>1018</v>
      </c>
      <c r="G21" s="1221">
        <v>3</v>
      </c>
      <c r="H21" s="1696" t="s">
        <v>883</v>
      </c>
      <c r="I21" s="1696" t="s">
        <v>883</v>
      </c>
      <c r="J21" s="1222"/>
      <c r="K21" s="1223" t="s">
        <v>1026</v>
      </c>
      <c r="L21" s="1232"/>
    </row>
    <row r="22" spans="2:12" ht="18.95" customHeight="1" x14ac:dyDescent="0.15">
      <c r="B22" s="1948">
        <f t="shared" si="0"/>
        <v>17</v>
      </c>
      <c r="C22" s="3066"/>
      <c r="D22" s="3072" t="s">
        <v>1027</v>
      </c>
      <c r="E22" s="3069" t="s">
        <v>1020</v>
      </c>
      <c r="F22" s="1226" t="s">
        <v>1021</v>
      </c>
      <c r="G22" s="1221" t="s">
        <v>1022</v>
      </c>
      <c r="H22" s="1696" t="s">
        <v>883</v>
      </c>
      <c r="I22" s="1696" t="s">
        <v>883</v>
      </c>
      <c r="J22" s="1222"/>
      <c r="K22" s="1223" t="s">
        <v>175</v>
      </c>
      <c r="L22" s="1227"/>
    </row>
    <row r="23" spans="2:12" ht="18.95" customHeight="1" x14ac:dyDescent="0.15">
      <c r="B23" s="1948">
        <f t="shared" si="0"/>
        <v>18</v>
      </c>
      <c r="C23" s="3066"/>
      <c r="D23" s="3066"/>
      <c r="E23" s="3070"/>
      <c r="F23" s="1228" t="s">
        <v>2550</v>
      </c>
      <c r="G23" s="1221">
        <v>5.0000000000000001E-3</v>
      </c>
      <c r="H23" s="1696" t="s">
        <v>883</v>
      </c>
      <c r="I23" s="1696" t="s">
        <v>883</v>
      </c>
      <c r="J23" s="1222"/>
      <c r="K23" s="1223" t="s">
        <v>1023</v>
      </c>
      <c r="L23" s="1229"/>
    </row>
    <row r="24" spans="2:12" ht="18.95" customHeight="1" x14ac:dyDescent="0.15">
      <c r="B24" s="1948">
        <f t="shared" si="0"/>
        <v>19</v>
      </c>
      <c r="C24" s="3066"/>
      <c r="D24" s="3066"/>
      <c r="E24" s="3070"/>
      <c r="F24" s="1228" t="s">
        <v>2551</v>
      </c>
      <c r="G24" s="1221">
        <v>0.09</v>
      </c>
      <c r="H24" s="1696" t="s">
        <v>883</v>
      </c>
      <c r="I24" s="1696" t="s">
        <v>883</v>
      </c>
      <c r="J24" s="1222"/>
      <c r="K24" s="1223" t="s">
        <v>1023</v>
      </c>
      <c r="L24" s="1229"/>
    </row>
    <row r="25" spans="2:12" ht="18.95" customHeight="1" x14ac:dyDescent="0.15">
      <c r="B25" s="1948">
        <f t="shared" si="0"/>
        <v>20</v>
      </c>
      <c r="C25" s="3066"/>
      <c r="D25" s="3066"/>
      <c r="E25" s="3070"/>
      <c r="F25" s="1228" t="s">
        <v>2552</v>
      </c>
      <c r="G25" s="1221">
        <v>0.3</v>
      </c>
      <c r="H25" s="1696" t="s">
        <v>883</v>
      </c>
      <c r="I25" s="1696" t="s">
        <v>883</v>
      </c>
      <c r="J25" s="1222"/>
      <c r="K25" s="1223" t="s">
        <v>1023</v>
      </c>
      <c r="L25" s="1230"/>
    </row>
    <row r="26" spans="2:12" ht="18.95" customHeight="1" x14ac:dyDescent="0.15">
      <c r="B26" s="1948">
        <f t="shared" si="0"/>
        <v>21</v>
      </c>
      <c r="C26" s="3066"/>
      <c r="D26" s="3066"/>
      <c r="E26" s="3070"/>
      <c r="F26" s="1228" t="s">
        <v>2553</v>
      </c>
      <c r="G26" s="1221">
        <v>1.5</v>
      </c>
      <c r="H26" s="1696" t="s">
        <v>883</v>
      </c>
      <c r="I26" s="1696" t="s">
        <v>883</v>
      </c>
      <c r="J26" s="1222"/>
      <c r="K26" s="1223" t="s">
        <v>1023</v>
      </c>
      <c r="L26" s="1230"/>
    </row>
    <row r="27" spans="2:12" ht="18.95" customHeight="1" x14ac:dyDescent="0.15">
      <c r="B27" s="1948">
        <f t="shared" si="0"/>
        <v>22</v>
      </c>
      <c r="C27" s="3066"/>
      <c r="D27" s="3066"/>
      <c r="E27" s="3070"/>
      <c r="F27" s="1228" t="s">
        <v>2554</v>
      </c>
      <c r="G27" s="1221">
        <v>0.3</v>
      </c>
      <c r="H27" s="1696" t="s">
        <v>883</v>
      </c>
      <c r="I27" s="1696" t="s">
        <v>883</v>
      </c>
      <c r="J27" s="1222"/>
      <c r="K27" s="1223" t="s">
        <v>1023</v>
      </c>
      <c r="L27" s="1229"/>
    </row>
    <row r="28" spans="2:12" ht="18.95" customHeight="1" x14ac:dyDescent="0.15">
      <c r="B28" s="1948">
        <f t="shared" si="0"/>
        <v>23</v>
      </c>
      <c r="C28" s="3066"/>
      <c r="D28" s="3066"/>
      <c r="E28" s="3070"/>
      <c r="F28" s="1228" t="s">
        <v>2555</v>
      </c>
      <c r="G28" s="1221">
        <v>0.3</v>
      </c>
      <c r="H28" s="1696" t="s">
        <v>883</v>
      </c>
      <c r="I28" s="1696" t="s">
        <v>883</v>
      </c>
      <c r="J28" s="1222"/>
      <c r="K28" s="1223" t="s">
        <v>1023</v>
      </c>
      <c r="L28" s="1229"/>
    </row>
    <row r="29" spans="2:12" ht="18.95" customHeight="1" x14ac:dyDescent="0.15">
      <c r="B29" s="1948">
        <f t="shared" si="0"/>
        <v>24</v>
      </c>
      <c r="C29" s="3066"/>
      <c r="D29" s="3066"/>
      <c r="E29" s="3071"/>
      <c r="F29" s="1228" t="s">
        <v>1024</v>
      </c>
      <c r="G29" s="1221">
        <v>0.5</v>
      </c>
      <c r="H29" s="1696" t="s">
        <v>883</v>
      </c>
      <c r="I29" s="1696" t="s">
        <v>883</v>
      </c>
      <c r="J29" s="1222"/>
      <c r="K29" s="1223" t="s">
        <v>1023</v>
      </c>
      <c r="L29" s="1229"/>
    </row>
    <row r="30" spans="2:12" ht="27.75" thickBot="1" x14ac:dyDescent="0.2">
      <c r="B30" s="1233">
        <f t="shared" si="0"/>
        <v>25</v>
      </c>
      <c r="C30" s="3067"/>
      <c r="D30" s="3067"/>
      <c r="E30" s="1234" t="s">
        <v>1025</v>
      </c>
      <c r="F30" s="1235" t="s">
        <v>1018</v>
      </c>
      <c r="G30" s="1236">
        <v>3</v>
      </c>
      <c r="H30" s="1697" t="s">
        <v>883</v>
      </c>
      <c r="I30" s="1697" t="s">
        <v>883</v>
      </c>
      <c r="J30" s="1237"/>
      <c r="K30" s="1238" t="s">
        <v>1028</v>
      </c>
      <c r="L30" s="1239"/>
    </row>
  </sheetData>
  <mergeCells count="15">
    <mergeCell ref="L4:L5"/>
    <mergeCell ref="C6:C11"/>
    <mergeCell ref="D6:D11"/>
    <mergeCell ref="L6:L11"/>
    <mergeCell ref="C13:C30"/>
    <mergeCell ref="D13:D21"/>
    <mergeCell ref="E13:E20"/>
    <mergeCell ref="D22:D30"/>
    <mergeCell ref="E22:E29"/>
    <mergeCell ref="K4:K5"/>
    <mergeCell ref="B4:B5"/>
    <mergeCell ref="D4:F5"/>
    <mergeCell ref="G4:G5"/>
    <mergeCell ref="H4:H5"/>
    <mergeCell ref="I4:J4"/>
  </mergeCells>
  <phoneticPr fontId="3"/>
  <printOptions horizontalCentered="1"/>
  <pageMargins left="0.78740157480314965" right="0.78740157480314965" top="1.0236220472440944" bottom="0.6692913385826772" header="0.51181102362204722" footer="0.51181102362204722"/>
  <pageSetup paperSize="9" scale="59" fitToHeight="0" orientation="portrait" r:id="rId1"/>
  <headerFooter scaleWithDoc="0" alignWithMargins="0">
    <oddHeader xml:space="preserve">&amp;R&amp;"ＭＳ 明朝,標準"(&amp;A)&amp;14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showGridLines="0" view="pageBreakPreview" zoomScale="80" zoomScaleNormal="100" zoomScaleSheetLayoutView="80" workbookViewId="0">
      <selection activeCell="Q28" sqref="Q28"/>
    </sheetView>
  </sheetViews>
  <sheetFormatPr defaultRowHeight="13.5" x14ac:dyDescent="0.15"/>
  <cols>
    <col min="1" max="1" width="0.875" style="390" customWidth="1"/>
    <col min="2" max="2" width="4.625" style="390" customWidth="1"/>
    <col min="3" max="3" width="11.5" style="390" customWidth="1"/>
    <col min="4" max="4" width="5.25" style="390" customWidth="1"/>
    <col min="5" max="5" width="14.125" style="390" customWidth="1"/>
    <col min="6" max="6" width="27.75" style="390" customWidth="1"/>
    <col min="7" max="7" width="11.375" style="390" customWidth="1"/>
    <col min="8" max="8" width="13.25" style="390" customWidth="1"/>
    <col min="9" max="9" width="11.875" style="390" customWidth="1"/>
    <col min="10" max="10" width="20.625" style="390" customWidth="1"/>
    <col min="11" max="11" width="0.875" style="390" customWidth="1"/>
    <col min="12" max="259" width="9" style="390"/>
    <col min="260" max="260" width="6.625" style="390" customWidth="1"/>
    <col min="261" max="261" width="4.625" style="390" customWidth="1"/>
    <col min="262" max="262" width="8.625" style="390" customWidth="1"/>
    <col min="263" max="263" width="28.5" style="390" customWidth="1"/>
    <col min="264" max="264" width="23.875" style="390" customWidth="1"/>
    <col min="265" max="265" width="17.5" style="390" customWidth="1"/>
    <col min="266" max="266" width="23.625" style="390" customWidth="1"/>
    <col min="267" max="515" width="9" style="390"/>
    <col min="516" max="516" width="6.625" style="390" customWidth="1"/>
    <col min="517" max="517" width="4.625" style="390" customWidth="1"/>
    <col min="518" max="518" width="8.625" style="390" customWidth="1"/>
    <col min="519" max="519" width="28.5" style="390" customWidth="1"/>
    <col min="520" max="520" width="23.875" style="390" customWidth="1"/>
    <col min="521" max="521" width="17.5" style="390" customWidth="1"/>
    <col min="522" max="522" width="23.625" style="390" customWidth="1"/>
    <col min="523" max="771" width="9" style="390"/>
    <col min="772" max="772" width="6.625" style="390" customWidth="1"/>
    <col min="773" max="773" width="4.625" style="390" customWidth="1"/>
    <col min="774" max="774" width="8.625" style="390" customWidth="1"/>
    <col min="775" max="775" width="28.5" style="390" customWidth="1"/>
    <col min="776" max="776" width="23.875" style="390" customWidth="1"/>
    <col min="777" max="777" width="17.5" style="390" customWidth="1"/>
    <col min="778" max="778" width="23.625" style="390" customWidth="1"/>
    <col min="779" max="1027" width="9" style="390"/>
    <col min="1028" max="1028" width="6.625" style="390" customWidth="1"/>
    <col min="1029" max="1029" width="4.625" style="390" customWidth="1"/>
    <col min="1030" max="1030" width="8.625" style="390" customWidth="1"/>
    <col min="1031" max="1031" width="28.5" style="390" customWidth="1"/>
    <col min="1032" max="1032" width="23.875" style="390" customWidth="1"/>
    <col min="1033" max="1033" width="17.5" style="390" customWidth="1"/>
    <col min="1034" max="1034" width="23.625" style="390" customWidth="1"/>
    <col min="1035" max="1283" width="9" style="390"/>
    <col min="1284" max="1284" width="6.625" style="390" customWidth="1"/>
    <col min="1285" max="1285" width="4.625" style="390" customWidth="1"/>
    <col min="1286" max="1286" width="8.625" style="390" customWidth="1"/>
    <col min="1287" max="1287" width="28.5" style="390" customWidth="1"/>
    <col min="1288" max="1288" width="23.875" style="390" customWidth="1"/>
    <col min="1289" max="1289" width="17.5" style="390" customWidth="1"/>
    <col min="1290" max="1290" width="23.625" style="390" customWidth="1"/>
    <col min="1291" max="1539" width="9" style="390"/>
    <col min="1540" max="1540" width="6.625" style="390" customWidth="1"/>
    <col min="1541" max="1541" width="4.625" style="390" customWidth="1"/>
    <col min="1542" max="1542" width="8.625" style="390" customWidth="1"/>
    <col min="1543" max="1543" width="28.5" style="390" customWidth="1"/>
    <col min="1544" max="1544" width="23.875" style="390" customWidth="1"/>
    <col min="1545" max="1545" width="17.5" style="390" customWidth="1"/>
    <col min="1546" max="1546" width="23.625" style="390" customWidth="1"/>
    <col min="1547" max="1795" width="9" style="390"/>
    <col min="1796" max="1796" width="6.625" style="390" customWidth="1"/>
    <col min="1797" max="1797" width="4.625" style="390" customWidth="1"/>
    <col min="1798" max="1798" width="8.625" style="390" customWidth="1"/>
    <col min="1799" max="1799" width="28.5" style="390" customWidth="1"/>
    <col min="1800" max="1800" width="23.875" style="390" customWidth="1"/>
    <col min="1801" max="1801" width="17.5" style="390" customWidth="1"/>
    <col min="1802" max="1802" width="23.625" style="390" customWidth="1"/>
    <col min="1803" max="2051" width="9" style="390"/>
    <col min="2052" max="2052" width="6.625" style="390" customWidth="1"/>
    <col min="2053" max="2053" width="4.625" style="390" customWidth="1"/>
    <col min="2054" max="2054" width="8.625" style="390" customWidth="1"/>
    <col min="2055" max="2055" width="28.5" style="390" customWidth="1"/>
    <col min="2056" max="2056" width="23.875" style="390" customWidth="1"/>
    <col min="2057" max="2057" width="17.5" style="390" customWidth="1"/>
    <col min="2058" max="2058" width="23.625" style="390" customWidth="1"/>
    <col min="2059" max="2307" width="9" style="390"/>
    <col min="2308" max="2308" width="6.625" style="390" customWidth="1"/>
    <col min="2309" max="2309" width="4.625" style="390" customWidth="1"/>
    <col min="2310" max="2310" width="8.625" style="390" customWidth="1"/>
    <col min="2311" max="2311" width="28.5" style="390" customWidth="1"/>
    <col min="2312" max="2312" width="23.875" style="390" customWidth="1"/>
    <col min="2313" max="2313" width="17.5" style="390" customWidth="1"/>
    <col min="2314" max="2314" width="23.625" style="390" customWidth="1"/>
    <col min="2315" max="2563" width="9" style="390"/>
    <col min="2564" max="2564" width="6.625" style="390" customWidth="1"/>
    <col min="2565" max="2565" width="4.625" style="390" customWidth="1"/>
    <col min="2566" max="2566" width="8.625" style="390" customWidth="1"/>
    <col min="2567" max="2567" width="28.5" style="390" customWidth="1"/>
    <col min="2568" max="2568" width="23.875" style="390" customWidth="1"/>
    <col min="2569" max="2569" width="17.5" style="390" customWidth="1"/>
    <col min="2570" max="2570" width="23.625" style="390" customWidth="1"/>
    <col min="2571" max="2819" width="9" style="390"/>
    <col min="2820" max="2820" width="6.625" style="390" customWidth="1"/>
    <col min="2821" max="2821" width="4.625" style="390" customWidth="1"/>
    <col min="2822" max="2822" width="8.625" style="390" customWidth="1"/>
    <col min="2823" max="2823" width="28.5" style="390" customWidth="1"/>
    <col min="2824" max="2824" width="23.875" style="390" customWidth="1"/>
    <col min="2825" max="2825" width="17.5" style="390" customWidth="1"/>
    <col min="2826" max="2826" width="23.625" style="390" customWidth="1"/>
    <col min="2827" max="3075" width="9" style="390"/>
    <col min="3076" max="3076" width="6.625" style="390" customWidth="1"/>
    <col min="3077" max="3077" width="4.625" style="390" customWidth="1"/>
    <col min="3078" max="3078" width="8.625" style="390" customWidth="1"/>
    <col min="3079" max="3079" width="28.5" style="390" customWidth="1"/>
    <col min="3080" max="3080" width="23.875" style="390" customWidth="1"/>
    <col min="3081" max="3081" width="17.5" style="390" customWidth="1"/>
    <col min="3082" max="3082" width="23.625" style="390" customWidth="1"/>
    <col min="3083" max="3331" width="9" style="390"/>
    <col min="3332" max="3332" width="6.625" style="390" customWidth="1"/>
    <col min="3333" max="3333" width="4.625" style="390" customWidth="1"/>
    <col min="3334" max="3334" width="8.625" style="390" customWidth="1"/>
    <col min="3335" max="3335" width="28.5" style="390" customWidth="1"/>
    <col min="3336" max="3336" width="23.875" style="390" customWidth="1"/>
    <col min="3337" max="3337" width="17.5" style="390" customWidth="1"/>
    <col min="3338" max="3338" width="23.625" style="390" customWidth="1"/>
    <col min="3339" max="3587" width="9" style="390"/>
    <col min="3588" max="3588" width="6.625" style="390" customWidth="1"/>
    <col min="3589" max="3589" width="4.625" style="390" customWidth="1"/>
    <col min="3590" max="3590" width="8.625" style="390" customWidth="1"/>
    <col min="3591" max="3591" width="28.5" style="390" customWidth="1"/>
    <col min="3592" max="3592" width="23.875" style="390" customWidth="1"/>
    <col min="3593" max="3593" width="17.5" style="390" customWidth="1"/>
    <col min="3594" max="3594" width="23.625" style="390" customWidth="1"/>
    <col min="3595" max="3843" width="9" style="390"/>
    <col min="3844" max="3844" width="6.625" style="390" customWidth="1"/>
    <col min="3845" max="3845" width="4.625" style="390" customWidth="1"/>
    <col min="3846" max="3846" width="8.625" style="390" customWidth="1"/>
    <col min="3847" max="3847" width="28.5" style="390" customWidth="1"/>
    <col min="3848" max="3848" width="23.875" style="390" customWidth="1"/>
    <col min="3849" max="3849" width="17.5" style="390" customWidth="1"/>
    <col min="3850" max="3850" width="23.625" style="390" customWidth="1"/>
    <col min="3851" max="4099" width="9" style="390"/>
    <col min="4100" max="4100" width="6.625" style="390" customWidth="1"/>
    <col min="4101" max="4101" width="4.625" style="390" customWidth="1"/>
    <col min="4102" max="4102" width="8.625" style="390" customWidth="1"/>
    <col min="4103" max="4103" width="28.5" style="390" customWidth="1"/>
    <col min="4104" max="4104" width="23.875" style="390" customWidth="1"/>
    <col min="4105" max="4105" width="17.5" style="390" customWidth="1"/>
    <col min="4106" max="4106" width="23.625" style="390" customWidth="1"/>
    <col min="4107" max="4355" width="9" style="390"/>
    <col min="4356" max="4356" width="6.625" style="390" customWidth="1"/>
    <col min="4357" max="4357" width="4.625" style="390" customWidth="1"/>
    <col min="4358" max="4358" width="8.625" style="390" customWidth="1"/>
    <col min="4359" max="4359" width="28.5" style="390" customWidth="1"/>
    <col min="4360" max="4360" width="23.875" style="390" customWidth="1"/>
    <col min="4361" max="4361" width="17.5" style="390" customWidth="1"/>
    <col min="4362" max="4362" width="23.625" style="390" customWidth="1"/>
    <col min="4363" max="4611" width="9" style="390"/>
    <col min="4612" max="4612" width="6.625" style="390" customWidth="1"/>
    <col min="4613" max="4613" width="4.625" style="390" customWidth="1"/>
    <col min="4614" max="4614" width="8.625" style="390" customWidth="1"/>
    <col min="4615" max="4615" width="28.5" style="390" customWidth="1"/>
    <col min="4616" max="4616" width="23.875" style="390" customWidth="1"/>
    <col min="4617" max="4617" width="17.5" style="390" customWidth="1"/>
    <col min="4618" max="4618" width="23.625" style="390" customWidth="1"/>
    <col min="4619" max="4867" width="9" style="390"/>
    <col min="4868" max="4868" width="6.625" style="390" customWidth="1"/>
    <col min="4869" max="4869" width="4.625" style="390" customWidth="1"/>
    <col min="4870" max="4870" width="8.625" style="390" customWidth="1"/>
    <col min="4871" max="4871" width="28.5" style="390" customWidth="1"/>
    <col min="4872" max="4872" width="23.875" style="390" customWidth="1"/>
    <col min="4873" max="4873" width="17.5" style="390" customWidth="1"/>
    <col min="4874" max="4874" width="23.625" style="390" customWidth="1"/>
    <col min="4875" max="5123" width="9" style="390"/>
    <col min="5124" max="5124" width="6.625" style="390" customWidth="1"/>
    <col min="5125" max="5125" width="4.625" style="390" customWidth="1"/>
    <col min="5126" max="5126" width="8.625" style="390" customWidth="1"/>
    <col min="5127" max="5127" width="28.5" style="390" customWidth="1"/>
    <col min="5128" max="5128" width="23.875" style="390" customWidth="1"/>
    <col min="5129" max="5129" width="17.5" style="390" customWidth="1"/>
    <col min="5130" max="5130" width="23.625" style="390" customWidth="1"/>
    <col min="5131" max="5379" width="9" style="390"/>
    <col min="5380" max="5380" width="6.625" style="390" customWidth="1"/>
    <col min="5381" max="5381" width="4.625" style="390" customWidth="1"/>
    <col min="5382" max="5382" width="8.625" style="390" customWidth="1"/>
    <col min="5383" max="5383" width="28.5" style="390" customWidth="1"/>
    <col min="5384" max="5384" width="23.875" style="390" customWidth="1"/>
    <col min="5385" max="5385" width="17.5" style="390" customWidth="1"/>
    <col min="5386" max="5386" width="23.625" style="390" customWidth="1"/>
    <col min="5387" max="5635" width="9" style="390"/>
    <col min="5636" max="5636" width="6.625" style="390" customWidth="1"/>
    <col min="5637" max="5637" width="4.625" style="390" customWidth="1"/>
    <col min="5638" max="5638" width="8.625" style="390" customWidth="1"/>
    <col min="5639" max="5639" width="28.5" style="390" customWidth="1"/>
    <col min="5640" max="5640" width="23.875" style="390" customWidth="1"/>
    <col min="5641" max="5641" width="17.5" style="390" customWidth="1"/>
    <col min="5642" max="5642" width="23.625" style="390" customWidth="1"/>
    <col min="5643" max="5891" width="9" style="390"/>
    <col min="5892" max="5892" width="6.625" style="390" customWidth="1"/>
    <col min="5893" max="5893" width="4.625" style="390" customWidth="1"/>
    <col min="5894" max="5894" width="8.625" style="390" customWidth="1"/>
    <col min="5895" max="5895" width="28.5" style="390" customWidth="1"/>
    <col min="5896" max="5896" width="23.875" style="390" customWidth="1"/>
    <col min="5897" max="5897" width="17.5" style="390" customWidth="1"/>
    <col min="5898" max="5898" width="23.625" style="390" customWidth="1"/>
    <col min="5899" max="6147" width="9" style="390"/>
    <col min="6148" max="6148" width="6.625" style="390" customWidth="1"/>
    <col min="6149" max="6149" width="4.625" style="390" customWidth="1"/>
    <col min="6150" max="6150" width="8.625" style="390" customWidth="1"/>
    <col min="6151" max="6151" width="28.5" style="390" customWidth="1"/>
    <col min="6152" max="6152" width="23.875" style="390" customWidth="1"/>
    <col min="6153" max="6153" width="17.5" style="390" customWidth="1"/>
    <col min="6154" max="6154" width="23.625" style="390" customWidth="1"/>
    <col min="6155" max="6403" width="9" style="390"/>
    <col min="6404" max="6404" width="6.625" style="390" customWidth="1"/>
    <col min="6405" max="6405" width="4.625" style="390" customWidth="1"/>
    <col min="6406" max="6406" width="8.625" style="390" customWidth="1"/>
    <col min="6407" max="6407" width="28.5" style="390" customWidth="1"/>
    <col min="6408" max="6408" width="23.875" style="390" customWidth="1"/>
    <col min="6409" max="6409" width="17.5" style="390" customWidth="1"/>
    <col min="6410" max="6410" width="23.625" style="390" customWidth="1"/>
    <col min="6411" max="6659" width="9" style="390"/>
    <col min="6660" max="6660" width="6.625" style="390" customWidth="1"/>
    <col min="6661" max="6661" width="4.625" style="390" customWidth="1"/>
    <col min="6662" max="6662" width="8.625" style="390" customWidth="1"/>
    <col min="6663" max="6663" width="28.5" style="390" customWidth="1"/>
    <col min="6664" max="6664" width="23.875" style="390" customWidth="1"/>
    <col min="6665" max="6665" width="17.5" style="390" customWidth="1"/>
    <col min="6666" max="6666" width="23.625" style="390" customWidth="1"/>
    <col min="6667" max="6915" width="9" style="390"/>
    <col min="6916" max="6916" width="6.625" style="390" customWidth="1"/>
    <col min="6917" max="6917" width="4.625" style="390" customWidth="1"/>
    <col min="6918" max="6918" width="8.625" style="390" customWidth="1"/>
    <col min="6919" max="6919" width="28.5" style="390" customWidth="1"/>
    <col min="6920" max="6920" width="23.875" style="390" customWidth="1"/>
    <col min="6921" max="6921" width="17.5" style="390" customWidth="1"/>
    <col min="6922" max="6922" width="23.625" style="390" customWidth="1"/>
    <col min="6923" max="7171" width="9" style="390"/>
    <col min="7172" max="7172" width="6.625" style="390" customWidth="1"/>
    <col min="7173" max="7173" width="4.625" style="390" customWidth="1"/>
    <col min="7174" max="7174" width="8.625" style="390" customWidth="1"/>
    <col min="7175" max="7175" width="28.5" style="390" customWidth="1"/>
    <col min="7176" max="7176" width="23.875" style="390" customWidth="1"/>
    <col min="7177" max="7177" width="17.5" style="390" customWidth="1"/>
    <col min="7178" max="7178" width="23.625" style="390" customWidth="1"/>
    <col min="7179" max="7427" width="9" style="390"/>
    <col min="7428" max="7428" width="6.625" style="390" customWidth="1"/>
    <col min="7429" max="7429" width="4.625" style="390" customWidth="1"/>
    <col min="7430" max="7430" width="8.625" style="390" customWidth="1"/>
    <col min="7431" max="7431" width="28.5" style="390" customWidth="1"/>
    <col min="7432" max="7432" width="23.875" style="390" customWidth="1"/>
    <col min="7433" max="7433" width="17.5" style="390" customWidth="1"/>
    <col min="7434" max="7434" width="23.625" style="390" customWidth="1"/>
    <col min="7435" max="7683" width="9" style="390"/>
    <col min="7684" max="7684" width="6.625" style="390" customWidth="1"/>
    <col min="7685" max="7685" width="4.625" style="390" customWidth="1"/>
    <col min="7686" max="7686" width="8.625" style="390" customWidth="1"/>
    <col min="7687" max="7687" width="28.5" style="390" customWidth="1"/>
    <col min="7688" max="7688" width="23.875" style="390" customWidth="1"/>
    <col min="7689" max="7689" width="17.5" style="390" customWidth="1"/>
    <col min="7690" max="7690" width="23.625" style="390" customWidth="1"/>
    <col min="7691" max="7939" width="9" style="390"/>
    <col min="7940" max="7940" width="6.625" style="390" customWidth="1"/>
    <col min="7941" max="7941" width="4.625" style="390" customWidth="1"/>
    <col min="7942" max="7942" width="8.625" style="390" customWidth="1"/>
    <col min="7943" max="7943" width="28.5" style="390" customWidth="1"/>
    <col min="7944" max="7944" width="23.875" style="390" customWidth="1"/>
    <col min="7945" max="7945" width="17.5" style="390" customWidth="1"/>
    <col min="7946" max="7946" width="23.625" style="390" customWidth="1"/>
    <col min="7947" max="8195" width="9" style="390"/>
    <col min="8196" max="8196" width="6.625" style="390" customWidth="1"/>
    <col min="8197" max="8197" width="4.625" style="390" customWidth="1"/>
    <col min="8198" max="8198" width="8.625" style="390" customWidth="1"/>
    <col min="8199" max="8199" width="28.5" style="390" customWidth="1"/>
    <col min="8200" max="8200" width="23.875" style="390" customWidth="1"/>
    <col min="8201" max="8201" width="17.5" style="390" customWidth="1"/>
    <col min="8202" max="8202" width="23.625" style="390" customWidth="1"/>
    <col min="8203" max="8451" width="9" style="390"/>
    <col min="8452" max="8452" width="6.625" style="390" customWidth="1"/>
    <col min="8453" max="8453" width="4.625" style="390" customWidth="1"/>
    <col min="8454" max="8454" width="8.625" style="390" customWidth="1"/>
    <col min="8455" max="8455" width="28.5" style="390" customWidth="1"/>
    <col min="8456" max="8456" width="23.875" style="390" customWidth="1"/>
    <col min="8457" max="8457" width="17.5" style="390" customWidth="1"/>
    <col min="8458" max="8458" width="23.625" style="390" customWidth="1"/>
    <col min="8459" max="8707" width="9" style="390"/>
    <col min="8708" max="8708" width="6.625" style="390" customWidth="1"/>
    <col min="8709" max="8709" width="4.625" style="390" customWidth="1"/>
    <col min="8710" max="8710" width="8.625" style="390" customWidth="1"/>
    <col min="8711" max="8711" width="28.5" style="390" customWidth="1"/>
    <col min="8712" max="8712" width="23.875" style="390" customWidth="1"/>
    <col min="8713" max="8713" width="17.5" style="390" customWidth="1"/>
    <col min="8714" max="8714" width="23.625" style="390" customWidth="1"/>
    <col min="8715" max="8963" width="9" style="390"/>
    <col min="8964" max="8964" width="6.625" style="390" customWidth="1"/>
    <col min="8965" max="8965" width="4.625" style="390" customWidth="1"/>
    <col min="8966" max="8966" width="8.625" style="390" customWidth="1"/>
    <col min="8967" max="8967" width="28.5" style="390" customWidth="1"/>
    <col min="8968" max="8968" width="23.875" style="390" customWidth="1"/>
    <col min="8969" max="8969" width="17.5" style="390" customWidth="1"/>
    <col min="8970" max="8970" width="23.625" style="390" customWidth="1"/>
    <col min="8971" max="9219" width="9" style="390"/>
    <col min="9220" max="9220" width="6.625" style="390" customWidth="1"/>
    <col min="9221" max="9221" width="4.625" style="390" customWidth="1"/>
    <col min="9222" max="9222" width="8.625" style="390" customWidth="1"/>
    <col min="9223" max="9223" width="28.5" style="390" customWidth="1"/>
    <col min="9224" max="9224" width="23.875" style="390" customWidth="1"/>
    <col min="9225" max="9225" width="17.5" style="390" customWidth="1"/>
    <col min="9226" max="9226" width="23.625" style="390" customWidth="1"/>
    <col min="9227" max="9475" width="9" style="390"/>
    <col min="9476" max="9476" width="6.625" style="390" customWidth="1"/>
    <col min="9477" max="9477" width="4.625" style="390" customWidth="1"/>
    <col min="9478" max="9478" width="8.625" style="390" customWidth="1"/>
    <col min="9479" max="9479" width="28.5" style="390" customWidth="1"/>
    <col min="9480" max="9480" width="23.875" style="390" customWidth="1"/>
    <col min="9481" max="9481" width="17.5" style="390" customWidth="1"/>
    <col min="9482" max="9482" width="23.625" style="390" customWidth="1"/>
    <col min="9483" max="9731" width="9" style="390"/>
    <col min="9732" max="9732" width="6.625" style="390" customWidth="1"/>
    <col min="9733" max="9733" width="4.625" style="390" customWidth="1"/>
    <col min="9734" max="9734" width="8.625" style="390" customWidth="1"/>
    <col min="9735" max="9735" width="28.5" style="390" customWidth="1"/>
    <col min="9736" max="9736" width="23.875" style="390" customWidth="1"/>
    <col min="9737" max="9737" width="17.5" style="390" customWidth="1"/>
    <col min="9738" max="9738" width="23.625" style="390" customWidth="1"/>
    <col min="9739" max="9987" width="9" style="390"/>
    <col min="9988" max="9988" width="6.625" style="390" customWidth="1"/>
    <col min="9989" max="9989" width="4.625" style="390" customWidth="1"/>
    <col min="9990" max="9990" width="8.625" style="390" customWidth="1"/>
    <col min="9991" max="9991" width="28.5" style="390" customWidth="1"/>
    <col min="9992" max="9992" width="23.875" style="390" customWidth="1"/>
    <col min="9993" max="9993" width="17.5" style="390" customWidth="1"/>
    <col min="9994" max="9994" width="23.625" style="390" customWidth="1"/>
    <col min="9995" max="10243" width="9" style="390"/>
    <col min="10244" max="10244" width="6.625" style="390" customWidth="1"/>
    <col min="10245" max="10245" width="4.625" style="390" customWidth="1"/>
    <col min="10246" max="10246" width="8.625" style="390" customWidth="1"/>
    <col min="10247" max="10247" width="28.5" style="390" customWidth="1"/>
    <col min="10248" max="10248" width="23.875" style="390" customWidth="1"/>
    <col min="10249" max="10249" width="17.5" style="390" customWidth="1"/>
    <col min="10250" max="10250" width="23.625" style="390" customWidth="1"/>
    <col min="10251" max="10499" width="9" style="390"/>
    <col min="10500" max="10500" width="6.625" style="390" customWidth="1"/>
    <col min="10501" max="10501" width="4.625" style="390" customWidth="1"/>
    <col min="10502" max="10502" width="8.625" style="390" customWidth="1"/>
    <col min="10503" max="10503" width="28.5" style="390" customWidth="1"/>
    <col min="10504" max="10504" width="23.875" style="390" customWidth="1"/>
    <col min="10505" max="10505" width="17.5" style="390" customWidth="1"/>
    <col min="10506" max="10506" width="23.625" style="390" customWidth="1"/>
    <col min="10507" max="10755" width="9" style="390"/>
    <col min="10756" max="10756" width="6.625" style="390" customWidth="1"/>
    <col min="10757" max="10757" width="4.625" style="390" customWidth="1"/>
    <col min="10758" max="10758" width="8.625" style="390" customWidth="1"/>
    <col min="10759" max="10759" width="28.5" style="390" customWidth="1"/>
    <col min="10760" max="10760" width="23.875" style="390" customWidth="1"/>
    <col min="10761" max="10761" width="17.5" style="390" customWidth="1"/>
    <col min="10762" max="10762" width="23.625" style="390" customWidth="1"/>
    <col min="10763" max="11011" width="9" style="390"/>
    <col min="11012" max="11012" width="6.625" style="390" customWidth="1"/>
    <col min="11013" max="11013" width="4.625" style="390" customWidth="1"/>
    <col min="11014" max="11014" width="8.625" style="390" customWidth="1"/>
    <col min="11015" max="11015" width="28.5" style="390" customWidth="1"/>
    <col min="11016" max="11016" width="23.875" style="390" customWidth="1"/>
    <col min="11017" max="11017" width="17.5" style="390" customWidth="1"/>
    <col min="11018" max="11018" width="23.625" style="390" customWidth="1"/>
    <col min="11019" max="11267" width="9" style="390"/>
    <col min="11268" max="11268" width="6.625" style="390" customWidth="1"/>
    <col min="11269" max="11269" width="4.625" style="390" customWidth="1"/>
    <col min="11270" max="11270" width="8.625" style="390" customWidth="1"/>
    <col min="11271" max="11271" width="28.5" style="390" customWidth="1"/>
    <col min="11272" max="11272" width="23.875" style="390" customWidth="1"/>
    <col min="11273" max="11273" width="17.5" style="390" customWidth="1"/>
    <col min="11274" max="11274" width="23.625" style="390" customWidth="1"/>
    <col min="11275" max="11523" width="9" style="390"/>
    <col min="11524" max="11524" width="6.625" style="390" customWidth="1"/>
    <col min="11525" max="11525" width="4.625" style="390" customWidth="1"/>
    <col min="11526" max="11526" width="8.625" style="390" customWidth="1"/>
    <col min="11527" max="11527" width="28.5" style="390" customWidth="1"/>
    <col min="11528" max="11528" width="23.875" style="390" customWidth="1"/>
    <col min="11529" max="11529" width="17.5" style="390" customWidth="1"/>
    <col min="11530" max="11530" width="23.625" style="390" customWidth="1"/>
    <col min="11531" max="11779" width="9" style="390"/>
    <col min="11780" max="11780" width="6.625" style="390" customWidth="1"/>
    <col min="11781" max="11781" width="4.625" style="390" customWidth="1"/>
    <col min="11782" max="11782" width="8.625" style="390" customWidth="1"/>
    <col min="11783" max="11783" width="28.5" style="390" customWidth="1"/>
    <col min="11784" max="11784" width="23.875" style="390" customWidth="1"/>
    <col min="11785" max="11785" width="17.5" style="390" customWidth="1"/>
    <col min="11786" max="11786" width="23.625" style="390" customWidth="1"/>
    <col min="11787" max="12035" width="9" style="390"/>
    <col min="12036" max="12036" width="6.625" style="390" customWidth="1"/>
    <col min="12037" max="12037" width="4.625" style="390" customWidth="1"/>
    <col min="12038" max="12038" width="8.625" style="390" customWidth="1"/>
    <col min="12039" max="12039" width="28.5" style="390" customWidth="1"/>
    <col min="12040" max="12040" width="23.875" style="390" customWidth="1"/>
    <col min="12041" max="12041" width="17.5" style="390" customWidth="1"/>
    <col min="12042" max="12042" width="23.625" style="390" customWidth="1"/>
    <col min="12043" max="12291" width="9" style="390"/>
    <col min="12292" max="12292" width="6.625" style="390" customWidth="1"/>
    <col min="12293" max="12293" width="4.625" style="390" customWidth="1"/>
    <col min="12294" max="12294" width="8.625" style="390" customWidth="1"/>
    <col min="12295" max="12295" width="28.5" style="390" customWidth="1"/>
    <col min="12296" max="12296" width="23.875" style="390" customWidth="1"/>
    <col min="12297" max="12297" width="17.5" style="390" customWidth="1"/>
    <col min="12298" max="12298" width="23.625" style="390" customWidth="1"/>
    <col min="12299" max="12547" width="9" style="390"/>
    <col min="12548" max="12548" width="6.625" style="390" customWidth="1"/>
    <col min="12549" max="12549" width="4.625" style="390" customWidth="1"/>
    <col min="12550" max="12550" width="8.625" style="390" customWidth="1"/>
    <col min="12551" max="12551" width="28.5" style="390" customWidth="1"/>
    <col min="12552" max="12552" width="23.875" style="390" customWidth="1"/>
    <col min="12553" max="12553" width="17.5" style="390" customWidth="1"/>
    <col min="12554" max="12554" width="23.625" style="390" customWidth="1"/>
    <col min="12555" max="12803" width="9" style="390"/>
    <col min="12804" max="12804" width="6.625" style="390" customWidth="1"/>
    <col min="12805" max="12805" width="4.625" style="390" customWidth="1"/>
    <col min="12806" max="12806" width="8.625" style="390" customWidth="1"/>
    <col min="12807" max="12807" width="28.5" style="390" customWidth="1"/>
    <col min="12808" max="12808" width="23.875" style="390" customWidth="1"/>
    <col min="12809" max="12809" width="17.5" style="390" customWidth="1"/>
    <col min="12810" max="12810" width="23.625" style="390" customWidth="1"/>
    <col min="12811" max="13059" width="9" style="390"/>
    <col min="13060" max="13060" width="6.625" style="390" customWidth="1"/>
    <col min="13061" max="13061" width="4.625" style="390" customWidth="1"/>
    <col min="13062" max="13062" width="8.625" style="390" customWidth="1"/>
    <col min="13063" max="13063" width="28.5" style="390" customWidth="1"/>
    <col min="13064" max="13064" width="23.875" style="390" customWidth="1"/>
    <col min="13065" max="13065" width="17.5" style="390" customWidth="1"/>
    <col min="13066" max="13066" width="23.625" style="390" customWidth="1"/>
    <col min="13067" max="13315" width="9" style="390"/>
    <col min="13316" max="13316" width="6.625" style="390" customWidth="1"/>
    <col min="13317" max="13317" width="4.625" style="390" customWidth="1"/>
    <col min="13318" max="13318" width="8.625" style="390" customWidth="1"/>
    <col min="13319" max="13319" width="28.5" style="390" customWidth="1"/>
    <col min="13320" max="13320" width="23.875" style="390" customWidth="1"/>
    <col min="13321" max="13321" width="17.5" style="390" customWidth="1"/>
    <col min="13322" max="13322" width="23.625" style="390" customWidth="1"/>
    <col min="13323" max="13571" width="9" style="390"/>
    <col min="13572" max="13572" width="6.625" style="390" customWidth="1"/>
    <col min="13573" max="13573" width="4.625" style="390" customWidth="1"/>
    <col min="13574" max="13574" width="8.625" style="390" customWidth="1"/>
    <col min="13575" max="13575" width="28.5" style="390" customWidth="1"/>
    <col min="13576" max="13576" width="23.875" style="390" customWidth="1"/>
    <col min="13577" max="13577" width="17.5" style="390" customWidth="1"/>
    <col min="13578" max="13578" width="23.625" style="390" customWidth="1"/>
    <col min="13579" max="13827" width="9" style="390"/>
    <col min="13828" max="13828" width="6.625" style="390" customWidth="1"/>
    <col min="13829" max="13829" width="4.625" style="390" customWidth="1"/>
    <col min="13830" max="13830" width="8.625" style="390" customWidth="1"/>
    <col min="13831" max="13831" width="28.5" style="390" customWidth="1"/>
    <col min="13832" max="13832" width="23.875" style="390" customWidth="1"/>
    <col min="13833" max="13833" width="17.5" style="390" customWidth="1"/>
    <col min="13834" max="13834" width="23.625" style="390" customWidth="1"/>
    <col min="13835" max="14083" width="9" style="390"/>
    <col min="14084" max="14084" width="6.625" style="390" customWidth="1"/>
    <col min="14085" max="14085" width="4.625" style="390" customWidth="1"/>
    <col min="14086" max="14086" width="8.625" style="390" customWidth="1"/>
    <col min="14087" max="14087" width="28.5" style="390" customWidth="1"/>
    <col min="14088" max="14088" width="23.875" style="390" customWidth="1"/>
    <col min="14089" max="14089" width="17.5" style="390" customWidth="1"/>
    <col min="14090" max="14090" width="23.625" style="390" customWidth="1"/>
    <col min="14091" max="14339" width="9" style="390"/>
    <col min="14340" max="14340" width="6.625" style="390" customWidth="1"/>
    <col min="14341" max="14341" width="4.625" style="390" customWidth="1"/>
    <col min="14342" max="14342" width="8.625" style="390" customWidth="1"/>
    <col min="14343" max="14343" width="28.5" style="390" customWidth="1"/>
    <col min="14344" max="14344" width="23.875" style="390" customWidth="1"/>
    <col min="14345" max="14345" width="17.5" style="390" customWidth="1"/>
    <col min="14346" max="14346" width="23.625" style="390" customWidth="1"/>
    <col min="14347" max="14595" width="9" style="390"/>
    <col min="14596" max="14596" width="6.625" style="390" customWidth="1"/>
    <col min="14597" max="14597" width="4.625" style="390" customWidth="1"/>
    <col min="14598" max="14598" width="8.625" style="390" customWidth="1"/>
    <col min="14599" max="14599" width="28.5" style="390" customWidth="1"/>
    <col min="14600" max="14600" width="23.875" style="390" customWidth="1"/>
    <col min="14601" max="14601" width="17.5" style="390" customWidth="1"/>
    <col min="14602" max="14602" width="23.625" style="390" customWidth="1"/>
    <col min="14603" max="14851" width="9" style="390"/>
    <col min="14852" max="14852" width="6.625" style="390" customWidth="1"/>
    <col min="14853" max="14853" width="4.625" style="390" customWidth="1"/>
    <col min="14854" max="14854" width="8.625" style="390" customWidth="1"/>
    <col min="14855" max="14855" width="28.5" style="390" customWidth="1"/>
    <col min="14856" max="14856" width="23.875" style="390" customWidth="1"/>
    <col min="14857" max="14857" width="17.5" style="390" customWidth="1"/>
    <col min="14858" max="14858" width="23.625" style="390" customWidth="1"/>
    <col min="14859" max="15107" width="9" style="390"/>
    <col min="15108" max="15108" width="6.625" style="390" customWidth="1"/>
    <col min="15109" max="15109" width="4.625" style="390" customWidth="1"/>
    <col min="15110" max="15110" width="8.625" style="390" customWidth="1"/>
    <col min="15111" max="15111" width="28.5" style="390" customWidth="1"/>
    <col min="15112" max="15112" width="23.875" style="390" customWidth="1"/>
    <col min="15113" max="15113" width="17.5" style="390" customWidth="1"/>
    <col min="15114" max="15114" width="23.625" style="390" customWidth="1"/>
    <col min="15115" max="15363" width="9" style="390"/>
    <col min="15364" max="15364" width="6.625" style="390" customWidth="1"/>
    <col min="15365" max="15365" width="4.625" style="390" customWidth="1"/>
    <col min="15366" max="15366" width="8.625" style="390" customWidth="1"/>
    <col min="15367" max="15367" width="28.5" style="390" customWidth="1"/>
    <col min="15368" max="15368" width="23.875" style="390" customWidth="1"/>
    <col min="15369" max="15369" width="17.5" style="390" customWidth="1"/>
    <col min="15370" max="15370" width="23.625" style="390" customWidth="1"/>
    <col min="15371" max="15619" width="9" style="390"/>
    <col min="15620" max="15620" width="6.625" style="390" customWidth="1"/>
    <col min="15621" max="15621" width="4.625" style="390" customWidth="1"/>
    <col min="15622" max="15622" width="8.625" style="390" customWidth="1"/>
    <col min="15623" max="15623" width="28.5" style="390" customWidth="1"/>
    <col min="15624" max="15624" width="23.875" style="390" customWidth="1"/>
    <col min="15625" max="15625" width="17.5" style="390" customWidth="1"/>
    <col min="15626" max="15626" width="23.625" style="390" customWidth="1"/>
    <col min="15627" max="15875" width="9" style="390"/>
    <col min="15876" max="15876" width="6.625" style="390" customWidth="1"/>
    <col min="15877" max="15877" width="4.625" style="390" customWidth="1"/>
    <col min="15878" max="15878" width="8.625" style="390" customWidth="1"/>
    <col min="15879" max="15879" width="28.5" style="390" customWidth="1"/>
    <col min="15880" max="15880" width="23.875" style="390" customWidth="1"/>
    <col min="15881" max="15881" width="17.5" style="390" customWidth="1"/>
    <col min="15882" max="15882" width="23.625" style="390" customWidth="1"/>
    <col min="15883" max="16131" width="9" style="390"/>
    <col min="16132" max="16132" width="6.625" style="390" customWidth="1"/>
    <col min="16133" max="16133" width="4.625" style="390" customWidth="1"/>
    <col min="16134" max="16134" width="8.625" style="390" customWidth="1"/>
    <col min="16135" max="16135" width="28.5" style="390" customWidth="1"/>
    <col min="16136" max="16136" width="23.875" style="390" customWidth="1"/>
    <col min="16137" max="16137" width="17.5" style="390" customWidth="1"/>
    <col min="16138" max="16138" width="23.625" style="390" customWidth="1"/>
    <col min="16139" max="16384" width="9" style="390"/>
  </cols>
  <sheetData>
    <row r="1" spans="2:10" ht="17.25" x14ac:dyDescent="0.2">
      <c r="B1" s="1103" t="s">
        <v>1029</v>
      </c>
      <c r="C1" s="1240"/>
      <c r="D1" s="1240"/>
      <c r="E1" s="1240"/>
      <c r="F1" s="1240"/>
      <c r="G1" s="1240"/>
      <c r="H1" s="1240"/>
      <c r="I1" s="1240"/>
      <c r="J1" s="1240"/>
    </row>
    <row r="2" spans="2:10" ht="7.5" customHeight="1" thickBot="1" x14ac:dyDescent="0.25">
      <c r="B2" s="1103"/>
      <c r="C2" s="1240"/>
      <c r="D2" s="1240"/>
      <c r="E2" s="1240"/>
      <c r="F2" s="1240"/>
      <c r="G2" s="1240"/>
      <c r="H2" s="1240"/>
      <c r="I2" s="1240"/>
      <c r="J2" s="1240"/>
    </row>
    <row r="3" spans="2:10" ht="18.75" customHeight="1" thickBot="1" x14ac:dyDescent="0.2">
      <c r="B3" s="1119" t="s">
        <v>1030</v>
      </c>
      <c r="C3" s="1241" t="s">
        <v>914</v>
      </c>
      <c r="D3" s="1241"/>
      <c r="E3" s="1241"/>
      <c r="F3" s="1242"/>
      <c r="G3" s="1243" t="s">
        <v>1001</v>
      </c>
      <c r="H3" s="1241" t="s">
        <v>1031</v>
      </c>
      <c r="I3" s="1241"/>
      <c r="J3" s="1122" t="s">
        <v>1005</v>
      </c>
    </row>
    <row r="4" spans="2:10" ht="21" customHeight="1" x14ac:dyDescent="0.15">
      <c r="B4" s="1244">
        <v>1</v>
      </c>
      <c r="C4" s="1245" t="s">
        <v>1032</v>
      </c>
      <c r="D4" s="1246" t="s">
        <v>1033</v>
      </c>
      <c r="E4" s="1246"/>
      <c r="F4" s="1247"/>
      <c r="G4" s="1215">
        <v>600</v>
      </c>
      <c r="H4" s="1216"/>
      <c r="I4" s="1248" t="s">
        <v>1400</v>
      </c>
      <c r="J4" s="1232"/>
    </row>
    <row r="5" spans="2:10" ht="21" customHeight="1" x14ac:dyDescent="0.15">
      <c r="B5" s="3073">
        <v>2</v>
      </c>
      <c r="C5" s="3076" t="s">
        <v>1034</v>
      </c>
      <c r="D5" s="1219" t="s">
        <v>1401</v>
      </c>
      <c r="E5" s="1435"/>
      <c r="F5" s="1220"/>
      <c r="G5" s="1221">
        <v>55</v>
      </c>
      <c r="H5" s="1222"/>
      <c r="I5" s="1225" t="s">
        <v>1035</v>
      </c>
      <c r="J5" s="3079" t="s">
        <v>1036</v>
      </c>
    </row>
    <row r="6" spans="2:10" ht="21" customHeight="1" x14ac:dyDescent="0.15">
      <c r="B6" s="3074"/>
      <c r="C6" s="3077"/>
      <c r="D6" s="1219" t="s">
        <v>2557</v>
      </c>
      <c r="E6" s="1435"/>
      <c r="F6" s="1220"/>
      <c r="G6" s="1221">
        <v>50</v>
      </c>
      <c r="H6" s="1222"/>
      <c r="I6" s="1225" t="s">
        <v>1035</v>
      </c>
      <c r="J6" s="3065"/>
    </row>
    <row r="7" spans="2:10" ht="21" customHeight="1" x14ac:dyDescent="0.15">
      <c r="B7" s="3075"/>
      <c r="C7" s="3078"/>
      <c r="D7" s="1219" t="s">
        <v>2558</v>
      </c>
      <c r="E7" s="1435"/>
      <c r="F7" s="1220"/>
      <c r="G7" s="1221">
        <v>45</v>
      </c>
      <c r="H7" s="1222"/>
      <c r="I7" s="1225" t="s">
        <v>1035</v>
      </c>
      <c r="J7" s="3065"/>
    </row>
    <row r="8" spans="2:10" ht="21" customHeight="1" x14ac:dyDescent="0.15">
      <c r="B8" s="3073">
        <v>3</v>
      </c>
      <c r="C8" s="3076" t="s">
        <v>1037</v>
      </c>
      <c r="D8" s="1219" t="s">
        <v>2559</v>
      </c>
      <c r="E8" s="1435"/>
      <c r="F8" s="1220"/>
      <c r="G8" s="1221">
        <v>60</v>
      </c>
      <c r="H8" s="1222"/>
      <c r="I8" s="1225" t="s">
        <v>1035</v>
      </c>
      <c r="J8" s="3065"/>
    </row>
    <row r="9" spans="2:10" ht="21" customHeight="1" x14ac:dyDescent="0.15">
      <c r="B9" s="3075"/>
      <c r="C9" s="3078"/>
      <c r="D9" s="1219" t="s">
        <v>2560</v>
      </c>
      <c r="E9" s="1435"/>
      <c r="F9" s="1220"/>
      <c r="G9" s="1221">
        <v>55</v>
      </c>
      <c r="H9" s="1222"/>
      <c r="I9" s="1225" t="s">
        <v>1035</v>
      </c>
      <c r="J9" s="3065"/>
    </row>
    <row r="10" spans="2:10" ht="21" customHeight="1" x14ac:dyDescent="0.15">
      <c r="B10" s="1691">
        <v>4</v>
      </c>
      <c r="C10" s="1692" t="s">
        <v>1038</v>
      </c>
      <c r="D10" s="3068" t="s">
        <v>4949</v>
      </c>
      <c r="E10" s="1249" t="s">
        <v>4948</v>
      </c>
      <c r="F10" s="1226" t="s">
        <v>2561</v>
      </c>
      <c r="G10" s="1250">
        <v>10</v>
      </c>
      <c r="H10" s="1222"/>
      <c r="I10" s="1223" t="s">
        <v>2564</v>
      </c>
      <c r="J10" s="3065"/>
    </row>
    <row r="11" spans="2:10" ht="21" customHeight="1" x14ac:dyDescent="0.15">
      <c r="B11" s="1939"/>
      <c r="C11" s="1940"/>
      <c r="D11" s="3066"/>
      <c r="E11" s="1249"/>
      <c r="F11" s="1226" t="s">
        <v>2562</v>
      </c>
      <c r="G11" s="1250">
        <v>23</v>
      </c>
      <c r="H11" s="1222"/>
      <c r="I11" s="1223" t="s">
        <v>2564</v>
      </c>
      <c r="J11" s="1938"/>
    </row>
    <row r="12" spans="2:10" ht="21" customHeight="1" x14ac:dyDescent="0.15">
      <c r="B12" s="1939"/>
      <c r="C12" s="1940"/>
      <c r="D12" s="3062"/>
      <c r="E12" s="1249"/>
      <c r="F12" s="1226" t="s">
        <v>2563</v>
      </c>
      <c r="G12" s="1250">
        <v>26</v>
      </c>
      <c r="H12" s="1222"/>
      <c r="I12" s="1223" t="s">
        <v>2564</v>
      </c>
      <c r="J12" s="1938"/>
    </row>
    <row r="13" spans="2:10" s="1256" customFormat="1" ht="21" customHeight="1" x14ac:dyDescent="0.15">
      <c r="B13" s="3080">
        <v>5</v>
      </c>
      <c r="C13" s="3083" t="s">
        <v>1039</v>
      </c>
      <c r="D13" s="1251" t="s">
        <v>1040</v>
      </c>
      <c r="E13" s="1252"/>
      <c r="F13" s="1253"/>
      <c r="G13" s="1221">
        <v>5</v>
      </c>
      <c r="H13" s="1222"/>
      <c r="I13" s="1254" t="s">
        <v>1041</v>
      </c>
      <c r="J13" s="1255"/>
    </row>
    <row r="14" spans="2:10" s="1256" customFormat="1" ht="21" customHeight="1" x14ac:dyDescent="0.15">
      <c r="B14" s="3081"/>
      <c r="C14" s="3084"/>
      <c r="D14" s="1251" t="s">
        <v>684</v>
      </c>
      <c r="E14" s="1252"/>
      <c r="F14" s="1253"/>
      <c r="G14" s="1257" t="s">
        <v>1042</v>
      </c>
      <c r="H14" s="1222"/>
      <c r="I14" s="1254" t="s">
        <v>1043</v>
      </c>
      <c r="J14" s="1255"/>
    </row>
    <row r="15" spans="2:10" s="1256" customFormat="1" ht="21" customHeight="1" x14ac:dyDescent="0.15">
      <c r="B15" s="3080">
        <v>6</v>
      </c>
      <c r="C15" s="3083" t="s">
        <v>1044</v>
      </c>
      <c r="D15" s="1258" t="s">
        <v>1045</v>
      </c>
      <c r="E15" s="1252"/>
      <c r="F15" s="1259"/>
      <c r="G15" s="1221">
        <v>2</v>
      </c>
      <c r="H15" s="1222"/>
      <c r="I15" s="1254" t="s">
        <v>1046</v>
      </c>
      <c r="J15" s="3093" t="s">
        <v>1047</v>
      </c>
    </row>
    <row r="16" spans="2:10" s="1256" customFormat="1" ht="21" customHeight="1" x14ac:dyDescent="0.15">
      <c r="B16" s="3081"/>
      <c r="C16" s="3084"/>
      <c r="D16" s="1258" t="s">
        <v>1048</v>
      </c>
      <c r="E16" s="1252"/>
      <c r="F16" s="1259"/>
      <c r="G16" s="1221">
        <v>850</v>
      </c>
      <c r="H16" s="1222"/>
      <c r="I16" s="1254" t="s">
        <v>1049</v>
      </c>
      <c r="J16" s="3094"/>
    </row>
    <row r="17" spans="2:10" s="1256" customFormat="1" ht="21" customHeight="1" x14ac:dyDescent="0.15">
      <c r="B17" s="3081"/>
      <c r="C17" s="3092"/>
      <c r="D17" s="1258" t="s">
        <v>1050</v>
      </c>
      <c r="E17" s="1252"/>
      <c r="F17" s="1259"/>
      <c r="G17" s="1221">
        <v>200</v>
      </c>
      <c r="H17" s="1222"/>
      <c r="I17" s="1254" t="s">
        <v>2565</v>
      </c>
      <c r="J17" s="3095"/>
    </row>
    <row r="18" spans="2:10" s="1256" customFormat="1" ht="21" customHeight="1" x14ac:dyDescent="0.15">
      <c r="B18" s="3080">
        <v>7</v>
      </c>
      <c r="C18" s="3083" t="s">
        <v>996</v>
      </c>
      <c r="D18" s="1260" t="s">
        <v>1051</v>
      </c>
      <c r="E18" s="1261"/>
      <c r="F18" s="1262" t="s">
        <v>1052</v>
      </c>
      <c r="G18" s="1250" t="s">
        <v>1053</v>
      </c>
      <c r="H18" s="1222"/>
      <c r="I18" s="1254" t="s">
        <v>611</v>
      </c>
      <c r="J18" s="1263"/>
    </row>
    <row r="19" spans="2:10" s="1256" customFormat="1" ht="21" customHeight="1" x14ac:dyDescent="0.15">
      <c r="B19" s="3081"/>
      <c r="C19" s="3084"/>
      <c r="D19" s="1264"/>
      <c r="E19" s="1265"/>
      <c r="F19" s="1262" t="s">
        <v>1054</v>
      </c>
      <c r="G19" s="1250" t="s">
        <v>1053</v>
      </c>
      <c r="H19" s="1222"/>
      <c r="I19" s="1254" t="s">
        <v>611</v>
      </c>
      <c r="J19" s="1263"/>
    </row>
    <row r="20" spans="2:10" s="1256" customFormat="1" ht="21" customHeight="1" x14ac:dyDescent="0.15">
      <c r="B20" s="3081"/>
      <c r="C20" s="3084"/>
      <c r="D20" s="1260" t="s">
        <v>1055</v>
      </c>
      <c r="E20" s="1266"/>
      <c r="F20" s="1267" t="s">
        <v>1056</v>
      </c>
      <c r="G20" s="1698">
        <v>2.5</v>
      </c>
      <c r="H20" s="1222"/>
      <c r="I20" s="1254" t="s">
        <v>1057</v>
      </c>
      <c r="J20" s="1263"/>
    </row>
    <row r="21" spans="2:10" s="1256" customFormat="1" ht="21" customHeight="1" x14ac:dyDescent="0.15">
      <c r="B21" s="3081"/>
      <c r="C21" s="3084"/>
      <c r="D21" s="1268"/>
      <c r="E21" s="1269"/>
      <c r="F21" s="1270" t="s">
        <v>1058</v>
      </c>
      <c r="G21" s="1215">
        <v>2.5</v>
      </c>
      <c r="H21" s="1222"/>
      <c r="I21" s="1254" t="s">
        <v>1057</v>
      </c>
      <c r="J21" s="1271"/>
    </row>
    <row r="22" spans="2:10" s="1256" customFormat="1" ht="21" customHeight="1" x14ac:dyDescent="0.15">
      <c r="B22" s="3081"/>
      <c r="C22" s="3084"/>
      <c r="D22" s="1264"/>
      <c r="E22" s="1272"/>
      <c r="F22" s="1270" t="s">
        <v>1059</v>
      </c>
      <c r="G22" s="1215">
        <v>2.5</v>
      </c>
      <c r="H22" s="1222"/>
      <c r="I22" s="1254" t="s">
        <v>1057</v>
      </c>
      <c r="J22" s="1271"/>
    </row>
    <row r="23" spans="2:10" s="1256" customFormat="1" ht="21" customHeight="1" x14ac:dyDescent="0.15">
      <c r="B23" s="3081"/>
      <c r="C23" s="3084"/>
      <c r="D23" s="1260" t="s">
        <v>1060</v>
      </c>
      <c r="E23" s="1266"/>
      <c r="F23" s="1270" t="s">
        <v>1061</v>
      </c>
      <c r="G23" s="1273" t="s">
        <v>1042</v>
      </c>
      <c r="H23" s="1222"/>
      <c r="I23" s="1254" t="s">
        <v>1062</v>
      </c>
      <c r="J23" s="1271"/>
    </row>
    <row r="24" spans="2:10" s="1256" customFormat="1" ht="21" customHeight="1" x14ac:dyDescent="0.15">
      <c r="B24" s="3081"/>
      <c r="C24" s="3084"/>
      <c r="D24" s="1264"/>
      <c r="E24" s="1272"/>
      <c r="F24" s="1270" t="s">
        <v>1063</v>
      </c>
      <c r="G24" s="1273" t="s">
        <v>1064</v>
      </c>
      <c r="H24" s="1222"/>
      <c r="I24" s="1254" t="s">
        <v>1062</v>
      </c>
      <c r="J24" s="1271"/>
    </row>
    <row r="25" spans="2:10" s="1256" customFormat="1" ht="21" customHeight="1" x14ac:dyDescent="0.15">
      <c r="B25" s="3081"/>
      <c r="C25" s="3084"/>
      <c r="D25" s="1260" t="s">
        <v>1065</v>
      </c>
      <c r="E25" s="1261"/>
      <c r="F25" s="1262" t="s">
        <v>1066</v>
      </c>
      <c r="G25" s="1257" t="s">
        <v>1064</v>
      </c>
      <c r="H25" s="1222"/>
      <c r="I25" s="1254" t="s">
        <v>611</v>
      </c>
      <c r="J25" s="3086"/>
    </row>
    <row r="26" spans="2:10" s="1256" customFormat="1" ht="21" customHeight="1" x14ac:dyDescent="0.15">
      <c r="B26" s="3081"/>
      <c r="C26" s="3084"/>
      <c r="D26" s="1268"/>
      <c r="E26" s="1274"/>
      <c r="F26" s="1262" t="s">
        <v>1067</v>
      </c>
      <c r="G26" s="1257" t="s">
        <v>1064</v>
      </c>
      <c r="H26" s="1222"/>
      <c r="I26" s="1254" t="s">
        <v>1068</v>
      </c>
      <c r="J26" s="3087"/>
    </row>
    <row r="27" spans="2:10" s="1256" customFormat="1" ht="21" customHeight="1" x14ac:dyDescent="0.15">
      <c r="B27" s="3081"/>
      <c r="C27" s="3084"/>
      <c r="D27" s="1268"/>
      <c r="E27" s="1275"/>
      <c r="F27" s="1262" t="s">
        <v>1069</v>
      </c>
      <c r="G27" s="1276" t="s">
        <v>1064</v>
      </c>
      <c r="H27" s="1222" t="s">
        <v>1070</v>
      </c>
      <c r="I27" s="1254" t="s">
        <v>1071</v>
      </c>
      <c r="J27" s="1255"/>
    </row>
    <row r="28" spans="2:10" s="1256" customFormat="1" ht="21" customHeight="1" x14ac:dyDescent="0.15">
      <c r="B28" s="3081"/>
      <c r="C28" s="3084"/>
      <c r="D28" s="1268"/>
      <c r="E28" s="1275"/>
      <c r="F28" s="1262" t="s">
        <v>1072</v>
      </c>
      <c r="G28" s="1276" t="s">
        <v>1064</v>
      </c>
      <c r="H28" s="1222" t="s">
        <v>1070</v>
      </c>
      <c r="I28" s="1254" t="s">
        <v>1071</v>
      </c>
      <c r="J28" s="1255"/>
    </row>
    <row r="29" spans="2:10" s="1256" customFormat="1" ht="21" customHeight="1" x14ac:dyDescent="0.15">
      <c r="B29" s="3081"/>
      <c r="C29" s="3084"/>
      <c r="D29" s="1268"/>
      <c r="E29" s="1275"/>
      <c r="F29" s="1262" t="s">
        <v>1073</v>
      </c>
      <c r="G29" s="1276" t="s">
        <v>1064</v>
      </c>
      <c r="H29" s="1222" t="s">
        <v>1070</v>
      </c>
      <c r="I29" s="1254" t="s">
        <v>1071</v>
      </c>
      <c r="J29" s="1255"/>
    </row>
    <row r="30" spans="2:10" s="1256" customFormat="1" ht="21" customHeight="1" x14ac:dyDescent="0.15">
      <c r="B30" s="3081"/>
      <c r="C30" s="3084"/>
      <c r="D30" s="1264"/>
      <c r="E30" s="1277"/>
      <c r="F30" s="1262" t="s">
        <v>1074</v>
      </c>
      <c r="G30" s="1276" t="s">
        <v>1064</v>
      </c>
      <c r="H30" s="1222" t="s">
        <v>1070</v>
      </c>
      <c r="I30" s="1254" t="s">
        <v>1071</v>
      </c>
      <c r="J30" s="1255"/>
    </row>
    <row r="31" spans="2:10" s="1256" customFormat="1" ht="21" customHeight="1" x14ac:dyDescent="0.15">
      <c r="B31" s="3081"/>
      <c r="C31" s="3084"/>
      <c r="D31" s="3088" t="s">
        <v>1075</v>
      </c>
      <c r="E31" s="3090" t="s">
        <v>1076</v>
      </c>
      <c r="F31" s="1278" t="s">
        <v>1077</v>
      </c>
      <c r="G31" s="1276" t="s">
        <v>1078</v>
      </c>
      <c r="H31" s="1222" t="s">
        <v>1079</v>
      </c>
      <c r="I31" s="1254" t="s">
        <v>1080</v>
      </c>
      <c r="J31" s="1255"/>
    </row>
    <row r="32" spans="2:10" s="1256" customFormat="1" ht="21" customHeight="1" x14ac:dyDescent="0.15">
      <c r="B32" s="3081"/>
      <c r="C32" s="3084"/>
      <c r="D32" s="3088"/>
      <c r="E32" s="3090"/>
      <c r="F32" s="1278" t="s">
        <v>1081</v>
      </c>
      <c r="G32" s="1276" t="s">
        <v>1078</v>
      </c>
      <c r="H32" s="1222" t="s">
        <v>1079</v>
      </c>
      <c r="I32" s="1279" t="s">
        <v>1082</v>
      </c>
      <c r="J32" s="1255"/>
    </row>
    <row r="33" spans="2:10" s="1256" customFormat="1" ht="21" customHeight="1" x14ac:dyDescent="0.15">
      <c r="B33" s="3081"/>
      <c r="C33" s="3084"/>
      <c r="D33" s="3088"/>
      <c r="E33" s="3090" t="s">
        <v>1083</v>
      </c>
      <c r="F33" s="1278" t="s">
        <v>1084</v>
      </c>
      <c r="G33" s="1276" t="s">
        <v>1085</v>
      </c>
      <c r="H33" s="1222" t="s">
        <v>1086</v>
      </c>
      <c r="I33" s="1279" t="s">
        <v>1087</v>
      </c>
      <c r="J33" s="1255"/>
    </row>
    <row r="34" spans="2:10" s="1256" customFormat="1" ht="21" customHeight="1" thickBot="1" x14ac:dyDescent="0.2">
      <c r="B34" s="3082"/>
      <c r="C34" s="3085"/>
      <c r="D34" s="3089"/>
      <c r="E34" s="3091"/>
      <c r="F34" s="1280" t="s">
        <v>1088</v>
      </c>
      <c r="G34" s="1281" t="s">
        <v>1085</v>
      </c>
      <c r="H34" s="1237" t="s">
        <v>1089</v>
      </c>
      <c r="I34" s="1282" t="s">
        <v>1090</v>
      </c>
      <c r="J34" s="1283"/>
    </row>
  </sheetData>
  <mergeCells count="17">
    <mergeCell ref="B13:B14"/>
    <mergeCell ref="C13:C14"/>
    <mergeCell ref="B15:B17"/>
    <mergeCell ref="C15:C17"/>
    <mergeCell ref="J15:J17"/>
    <mergeCell ref="B18:B34"/>
    <mergeCell ref="C18:C34"/>
    <mergeCell ref="J25:J26"/>
    <mergeCell ref="D31:D34"/>
    <mergeCell ref="E31:E32"/>
    <mergeCell ref="E33:E34"/>
    <mergeCell ref="B5:B7"/>
    <mergeCell ref="C5:C7"/>
    <mergeCell ref="B8:B9"/>
    <mergeCell ref="C8:C9"/>
    <mergeCell ref="J5:J10"/>
    <mergeCell ref="D10:D12"/>
  </mergeCells>
  <phoneticPr fontId="3"/>
  <printOptions horizontalCentered="1"/>
  <pageMargins left="0.78740157480314965" right="0.78740157480314965" top="1.0236220472440944" bottom="0.6692913385826772" header="0.51181102362204722" footer="0.51181102362204722"/>
  <pageSetup paperSize="9" scale="65" fitToHeight="0" orientation="portrait" r:id="rId1"/>
  <headerFooter scaleWithDoc="0" alignWithMargins="0">
    <oddHeader>&amp;R&amp;"ＭＳ 明朝,標準"（&amp;A）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49"/>
  <sheetViews>
    <sheetView tabSelected="1" view="pageBreakPreview" zoomScale="115" zoomScaleNormal="115" zoomScaleSheetLayoutView="115" workbookViewId="0">
      <selection activeCell="D31" sqref="D31"/>
    </sheetView>
  </sheetViews>
  <sheetFormatPr defaultColWidth="8.25" defaultRowHeight="12" x14ac:dyDescent="0.4"/>
  <cols>
    <col min="1" max="1" width="1.5" style="40" customWidth="1"/>
    <col min="2" max="2" width="3.375" style="40" customWidth="1"/>
    <col min="3" max="3" width="15.625" style="40" customWidth="1"/>
    <col min="4" max="4" width="80.625" style="40" customWidth="1"/>
    <col min="5" max="16384" width="8.25" style="40"/>
  </cols>
  <sheetData>
    <row r="3" spans="2:4" ht="18.75" customHeight="1" x14ac:dyDescent="0.4">
      <c r="B3" s="39" t="s">
        <v>2598</v>
      </c>
    </row>
    <row r="5" spans="2:4" x14ac:dyDescent="0.4">
      <c r="B5" s="2887" t="s">
        <v>35</v>
      </c>
      <c r="C5" s="2889" t="s">
        <v>36</v>
      </c>
      <c r="D5" s="2891" t="s">
        <v>37</v>
      </c>
    </row>
    <row r="6" spans="2:4" x14ac:dyDescent="0.4">
      <c r="B6" s="2888"/>
      <c r="C6" s="2890"/>
      <c r="D6" s="2892"/>
    </row>
    <row r="7" spans="2:4" x14ac:dyDescent="0.4">
      <c r="B7" s="41">
        <v>1</v>
      </c>
      <c r="C7" s="42" t="s">
        <v>1354</v>
      </c>
      <c r="D7" s="2879" t="s">
        <v>1355</v>
      </c>
    </row>
    <row r="8" spans="2:4" x14ac:dyDescent="0.4">
      <c r="B8" s="43">
        <v>2</v>
      </c>
      <c r="C8" s="44" t="s">
        <v>1356</v>
      </c>
      <c r="D8" s="2880" t="s">
        <v>1357</v>
      </c>
    </row>
    <row r="9" spans="2:4" x14ac:dyDescent="0.4">
      <c r="B9" s="43">
        <v>3</v>
      </c>
      <c r="C9" s="44" t="s">
        <v>2599</v>
      </c>
      <c r="D9" s="2880" t="s">
        <v>1341</v>
      </c>
    </row>
    <row r="10" spans="2:4" x14ac:dyDescent="0.4">
      <c r="B10" s="43">
        <v>4</v>
      </c>
      <c r="C10" s="44" t="s">
        <v>2600</v>
      </c>
      <c r="D10" s="2880" t="s">
        <v>2601</v>
      </c>
    </row>
    <row r="11" spans="2:4" x14ac:dyDescent="0.4">
      <c r="B11" s="43">
        <v>5</v>
      </c>
      <c r="C11" s="44" t="s">
        <v>2602</v>
      </c>
      <c r="D11" s="2880" t="s">
        <v>1381</v>
      </c>
    </row>
    <row r="12" spans="2:4" x14ac:dyDescent="0.4">
      <c r="B12" s="43">
        <v>6</v>
      </c>
      <c r="C12" s="44" t="s">
        <v>2612</v>
      </c>
      <c r="D12" s="2880" t="s">
        <v>4940</v>
      </c>
    </row>
    <row r="13" spans="2:4" x14ac:dyDescent="0.4">
      <c r="B13" s="43">
        <v>7</v>
      </c>
      <c r="C13" s="44" t="s">
        <v>2603</v>
      </c>
      <c r="D13" s="2880" t="s">
        <v>1343</v>
      </c>
    </row>
    <row r="14" spans="2:4" x14ac:dyDescent="0.4">
      <c r="B14" s="43">
        <v>8</v>
      </c>
      <c r="C14" s="44" t="s">
        <v>1358</v>
      </c>
      <c r="D14" s="2880" t="s">
        <v>1382</v>
      </c>
    </row>
    <row r="15" spans="2:4" x14ac:dyDescent="0.4">
      <c r="B15" s="43">
        <v>9</v>
      </c>
      <c r="C15" s="44" t="s">
        <v>2604</v>
      </c>
      <c r="D15" s="2880" t="s">
        <v>873</v>
      </c>
    </row>
    <row r="16" spans="2:4" x14ac:dyDescent="0.4">
      <c r="B16" s="43">
        <v>10</v>
      </c>
      <c r="C16" s="44" t="s">
        <v>2605</v>
      </c>
      <c r="D16" s="2880" t="s">
        <v>1344</v>
      </c>
    </row>
    <row r="17" spans="2:4" x14ac:dyDescent="0.4">
      <c r="B17" s="43">
        <v>11</v>
      </c>
      <c r="C17" s="44" t="s">
        <v>2606</v>
      </c>
      <c r="D17" s="2880" t="s">
        <v>1345</v>
      </c>
    </row>
    <row r="18" spans="2:4" x14ac:dyDescent="0.4">
      <c r="B18" s="43">
        <v>12</v>
      </c>
      <c r="C18" s="44" t="s">
        <v>2607</v>
      </c>
      <c r="D18" s="2880" t="s">
        <v>1383</v>
      </c>
    </row>
    <row r="19" spans="2:4" x14ac:dyDescent="0.4">
      <c r="B19" s="43">
        <v>13</v>
      </c>
      <c r="C19" s="44" t="s">
        <v>2608</v>
      </c>
      <c r="D19" s="2880" t="s">
        <v>1346</v>
      </c>
    </row>
    <row r="20" spans="2:4" x14ac:dyDescent="0.4">
      <c r="B20" s="43">
        <v>14</v>
      </c>
      <c r="C20" s="44" t="s">
        <v>2609</v>
      </c>
      <c r="D20" s="2880" t="s">
        <v>1347</v>
      </c>
    </row>
    <row r="21" spans="2:4" x14ac:dyDescent="0.4">
      <c r="B21" s="43">
        <v>15</v>
      </c>
      <c r="C21" s="44" t="s">
        <v>2610</v>
      </c>
      <c r="D21" s="2880" t="s">
        <v>1348</v>
      </c>
    </row>
    <row r="22" spans="2:4" x14ac:dyDescent="0.4">
      <c r="B22" s="43">
        <v>17</v>
      </c>
      <c r="C22" s="44" t="s">
        <v>2628</v>
      </c>
      <c r="D22" s="2880" t="s">
        <v>2611</v>
      </c>
    </row>
    <row r="23" spans="2:4" x14ac:dyDescent="0.4">
      <c r="B23" s="43">
        <v>18</v>
      </c>
      <c r="C23" s="44" t="s">
        <v>2629</v>
      </c>
      <c r="D23" s="2880" t="s">
        <v>1349</v>
      </c>
    </row>
    <row r="24" spans="2:4" x14ac:dyDescent="0.4">
      <c r="B24" s="43">
        <v>19</v>
      </c>
      <c r="C24" s="44" t="s">
        <v>2630</v>
      </c>
      <c r="D24" s="2880" t="s">
        <v>1384</v>
      </c>
    </row>
    <row r="25" spans="2:4" x14ac:dyDescent="0.4">
      <c r="B25" s="43">
        <v>20</v>
      </c>
      <c r="C25" s="44" t="s">
        <v>2631</v>
      </c>
      <c r="D25" s="2880" t="s">
        <v>1350</v>
      </c>
    </row>
    <row r="26" spans="2:4" x14ac:dyDescent="0.4">
      <c r="B26" s="43">
        <v>22</v>
      </c>
      <c r="C26" s="44" t="s">
        <v>2632</v>
      </c>
      <c r="D26" s="2880" t="s">
        <v>1385</v>
      </c>
    </row>
    <row r="27" spans="2:4" x14ac:dyDescent="0.4">
      <c r="B27" s="43">
        <v>23</v>
      </c>
      <c r="C27" s="44" t="s">
        <v>2636</v>
      </c>
      <c r="D27" s="2880" t="s">
        <v>1386</v>
      </c>
    </row>
    <row r="28" spans="2:4" x14ac:dyDescent="0.4">
      <c r="B28" s="43">
        <v>24</v>
      </c>
      <c r="C28" s="44" t="s">
        <v>2637</v>
      </c>
      <c r="D28" s="2880" t="s">
        <v>1387</v>
      </c>
    </row>
    <row r="29" spans="2:4" x14ac:dyDescent="0.4">
      <c r="B29" s="43">
        <v>25</v>
      </c>
      <c r="C29" s="44" t="s">
        <v>2638</v>
      </c>
      <c r="D29" s="2880" t="s">
        <v>1388</v>
      </c>
    </row>
    <row r="30" spans="2:4" x14ac:dyDescent="0.4">
      <c r="B30" s="43">
        <v>26</v>
      </c>
      <c r="C30" s="44" t="s">
        <v>2639</v>
      </c>
      <c r="D30" s="2880" t="s">
        <v>4915</v>
      </c>
    </row>
    <row r="31" spans="2:4" x14ac:dyDescent="0.4">
      <c r="B31" s="43">
        <v>27</v>
      </c>
      <c r="C31" s="44" t="s">
        <v>2640</v>
      </c>
      <c r="D31" s="2881" t="s">
        <v>4969</v>
      </c>
    </row>
    <row r="32" spans="2:4" x14ac:dyDescent="0.4">
      <c r="B32" s="43">
        <v>28</v>
      </c>
      <c r="C32" s="44" t="s">
        <v>2641</v>
      </c>
      <c r="D32" s="2880" t="s">
        <v>1351</v>
      </c>
    </row>
    <row r="33" spans="2:4" x14ac:dyDescent="0.4">
      <c r="B33" s="43">
        <v>29</v>
      </c>
      <c r="C33" s="44" t="s">
        <v>2642</v>
      </c>
      <c r="D33" s="2880" t="s">
        <v>1380</v>
      </c>
    </row>
    <row r="34" spans="2:4" x14ac:dyDescent="0.4">
      <c r="B34" s="43">
        <v>30</v>
      </c>
      <c r="C34" s="44" t="s">
        <v>1367</v>
      </c>
      <c r="D34" s="2880" t="s">
        <v>1365</v>
      </c>
    </row>
    <row r="35" spans="2:4" x14ac:dyDescent="0.4">
      <c r="B35" s="43">
        <v>31</v>
      </c>
      <c r="C35" s="44" t="s">
        <v>1359</v>
      </c>
      <c r="D35" s="2880" t="s">
        <v>1389</v>
      </c>
    </row>
    <row r="36" spans="2:4" x14ac:dyDescent="0.4">
      <c r="B36" s="43">
        <v>32</v>
      </c>
      <c r="C36" s="44" t="s">
        <v>1360</v>
      </c>
      <c r="D36" s="2880" t="s">
        <v>1390</v>
      </c>
    </row>
    <row r="37" spans="2:4" x14ac:dyDescent="0.4">
      <c r="B37" s="43">
        <v>33</v>
      </c>
      <c r="C37" s="2878" t="s">
        <v>4916</v>
      </c>
      <c r="D37" s="2880" t="s">
        <v>1381</v>
      </c>
    </row>
    <row r="38" spans="2:4" x14ac:dyDescent="0.4">
      <c r="B38" s="43">
        <v>35</v>
      </c>
      <c r="C38" s="2878" t="s">
        <v>4917</v>
      </c>
      <c r="D38" s="2881" t="s">
        <v>5011</v>
      </c>
    </row>
    <row r="39" spans="2:4" x14ac:dyDescent="0.4">
      <c r="B39" s="43">
        <v>37</v>
      </c>
      <c r="C39" s="2878" t="s">
        <v>4918</v>
      </c>
      <c r="D39" s="2880" t="s">
        <v>5012</v>
      </c>
    </row>
    <row r="40" spans="2:4" x14ac:dyDescent="0.4">
      <c r="B40" s="43">
        <v>39</v>
      </c>
      <c r="C40" s="2878" t="s">
        <v>1361</v>
      </c>
      <c r="D40" s="2881" t="s">
        <v>5010</v>
      </c>
    </row>
    <row r="41" spans="2:4" x14ac:dyDescent="0.4">
      <c r="B41" s="43">
        <v>40</v>
      </c>
      <c r="C41" s="2878" t="s">
        <v>1362</v>
      </c>
      <c r="D41" s="2880" t="s">
        <v>1379</v>
      </c>
    </row>
    <row r="42" spans="2:4" x14ac:dyDescent="0.4">
      <c r="B42" s="43">
        <v>41</v>
      </c>
      <c r="C42" s="2878" t="s">
        <v>1363</v>
      </c>
      <c r="D42" s="2880" t="s">
        <v>1366</v>
      </c>
    </row>
    <row r="43" spans="2:4" x14ac:dyDescent="0.4">
      <c r="B43" s="43">
        <v>42</v>
      </c>
      <c r="C43" s="2878" t="s">
        <v>1364</v>
      </c>
      <c r="D43" s="2880" t="s">
        <v>1352</v>
      </c>
    </row>
    <row r="44" spans="2:4" x14ac:dyDescent="0.4">
      <c r="B44" s="43">
        <v>43</v>
      </c>
      <c r="C44" s="2878" t="s">
        <v>5015</v>
      </c>
      <c r="D44" s="2880" t="s">
        <v>1353</v>
      </c>
    </row>
    <row r="45" spans="2:4" x14ac:dyDescent="0.4">
      <c r="B45" s="43">
        <v>44</v>
      </c>
      <c r="C45" s="44" t="s">
        <v>2613</v>
      </c>
      <c r="D45" s="2881" t="s">
        <v>1377</v>
      </c>
    </row>
    <row r="46" spans="2:4" ht="13.5" x14ac:dyDescent="0.4">
      <c r="B46" s="43">
        <v>45</v>
      </c>
      <c r="C46" s="44" t="s">
        <v>2614</v>
      </c>
      <c r="D46" s="2881" t="s">
        <v>1378</v>
      </c>
    </row>
    <row r="47" spans="2:4" x14ac:dyDescent="0.4">
      <c r="B47" s="43">
        <v>46</v>
      </c>
      <c r="C47" s="44" t="s">
        <v>2615</v>
      </c>
      <c r="D47" s="2881" t="s">
        <v>4937</v>
      </c>
    </row>
    <row r="48" spans="2:4" x14ac:dyDescent="0.4">
      <c r="B48" s="45">
        <v>47</v>
      </c>
      <c r="C48" s="46" t="s">
        <v>2616</v>
      </c>
      <c r="D48" s="2882" t="s">
        <v>4959</v>
      </c>
    </row>
    <row r="49" spans="2:4" x14ac:dyDescent="0.4">
      <c r="B49" s="47"/>
      <c r="C49" s="47"/>
      <c r="D49" s="47"/>
    </row>
  </sheetData>
  <mergeCells count="3">
    <mergeCell ref="B5:B6"/>
    <mergeCell ref="C5:C6"/>
    <mergeCell ref="D5:D6"/>
  </mergeCells>
  <phoneticPr fontId="3"/>
  <printOptions horizontalCentered="1"/>
  <pageMargins left="0.59055118110236227" right="0.59055118110236227" top="0.59055118110236227" bottom="0.39370078740157483" header="0.31496062992125984" footer="0.31496062992125984"/>
  <pageSetup paperSize="9" scale="8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93"/>
  <sheetViews>
    <sheetView view="pageBreakPreview" zoomScale="80" zoomScaleNormal="85" zoomScaleSheetLayoutView="80" workbookViewId="0">
      <selection activeCell="O53" sqref="O53"/>
    </sheetView>
  </sheetViews>
  <sheetFormatPr defaultColWidth="9" defaultRowHeight="15" customHeight="1" x14ac:dyDescent="0.4"/>
  <cols>
    <col min="1" max="1" width="1.375" style="1285" customWidth="1"/>
    <col min="2" max="2" width="13.625" style="1285" customWidth="1"/>
    <col min="3" max="3" width="27.625" style="1285" customWidth="1"/>
    <col min="4" max="4" width="15.625" style="1285" customWidth="1"/>
    <col min="5" max="5" width="8.75" style="1285" customWidth="1"/>
    <col min="6" max="6" width="8.75" style="1286" customWidth="1"/>
    <col min="7" max="7" width="23.625" style="1285" customWidth="1"/>
    <col min="8" max="8" width="0.875" style="1285" customWidth="1"/>
    <col min="9" max="16384" width="9" style="1285"/>
  </cols>
  <sheetData>
    <row r="2" spans="2:8" ht="15" customHeight="1" x14ac:dyDescent="0.4">
      <c r="B2" s="1284" t="s">
        <v>2566</v>
      </c>
      <c r="C2" s="1284"/>
      <c r="D2" s="1284"/>
      <c r="E2" s="1284"/>
      <c r="F2" s="1284"/>
      <c r="G2" s="1284"/>
      <c r="H2" s="1284"/>
    </row>
    <row r="3" spans="2:8" ht="9" customHeight="1" x14ac:dyDescent="0.4">
      <c r="B3" s="1286"/>
      <c r="C3" s="1286"/>
      <c r="D3" s="1286"/>
      <c r="E3" s="1286"/>
      <c r="G3" s="1286"/>
    </row>
    <row r="4" spans="2:8" s="1286" customFormat="1" ht="30.75" customHeight="1" x14ac:dyDescent="0.4">
      <c r="B4" s="1287" t="s">
        <v>1091</v>
      </c>
      <c r="C4" s="1288" t="s">
        <v>1092</v>
      </c>
      <c r="D4" s="1288" t="s">
        <v>1093</v>
      </c>
      <c r="E4" s="1289" t="s">
        <v>1094</v>
      </c>
      <c r="F4" s="1289" t="s">
        <v>1095</v>
      </c>
      <c r="G4" s="1290" t="s">
        <v>49</v>
      </c>
      <c r="H4" s="1291"/>
    </row>
    <row r="5" spans="2:8" ht="15.95" customHeight="1" x14ac:dyDescent="0.4">
      <c r="B5" s="3096" t="s">
        <v>1096</v>
      </c>
      <c r="C5" s="1292"/>
      <c r="D5" s="1292"/>
      <c r="E5" s="1292"/>
      <c r="F5" s="1293"/>
      <c r="G5" s="1294"/>
      <c r="H5" s="1284"/>
    </row>
    <row r="6" spans="2:8" ht="15.95" customHeight="1" x14ac:dyDescent="0.4">
      <c r="B6" s="3099"/>
      <c r="C6" s="1295"/>
      <c r="D6" s="1295"/>
      <c r="E6" s="1295"/>
      <c r="F6" s="1296"/>
      <c r="G6" s="1297"/>
      <c r="H6" s="1284"/>
    </row>
    <row r="7" spans="2:8" ht="15.95" customHeight="1" x14ac:dyDescent="0.4">
      <c r="B7" s="3099"/>
      <c r="C7" s="1295"/>
      <c r="D7" s="1295"/>
      <c r="E7" s="1295"/>
      <c r="F7" s="1296"/>
      <c r="G7" s="1297"/>
      <c r="H7" s="1284"/>
    </row>
    <row r="8" spans="2:8" ht="15.95" customHeight="1" x14ac:dyDescent="0.4">
      <c r="B8" s="3099"/>
      <c r="C8" s="1295"/>
      <c r="D8" s="1295"/>
      <c r="E8" s="1295"/>
      <c r="F8" s="1296"/>
      <c r="G8" s="1297"/>
      <c r="H8" s="1284"/>
    </row>
    <row r="9" spans="2:8" ht="15.95" customHeight="1" x14ac:dyDescent="0.4">
      <c r="B9" s="3099"/>
      <c r="C9" s="1295"/>
      <c r="D9" s="1295"/>
      <c r="E9" s="1295"/>
      <c r="F9" s="1296"/>
      <c r="G9" s="1297"/>
      <c r="H9" s="1284"/>
    </row>
    <row r="10" spans="2:8" ht="15.95" customHeight="1" x14ac:dyDescent="0.4">
      <c r="B10" s="3100"/>
      <c r="C10" s="1298"/>
      <c r="D10" s="1298"/>
      <c r="E10" s="1298"/>
      <c r="F10" s="1299"/>
      <c r="G10" s="1300"/>
      <c r="H10" s="1284"/>
    </row>
    <row r="11" spans="2:8" ht="15.95" customHeight="1" x14ac:dyDescent="0.4">
      <c r="B11" s="3096" t="s">
        <v>84</v>
      </c>
      <c r="C11" s="1292"/>
      <c r="D11" s="1292"/>
      <c r="E11" s="1292"/>
      <c r="F11" s="1293"/>
      <c r="G11" s="1294"/>
      <c r="H11" s="1284"/>
    </row>
    <row r="12" spans="2:8" ht="15.95" customHeight="1" x14ac:dyDescent="0.4">
      <c r="B12" s="3097"/>
      <c r="C12" s="1295"/>
      <c r="D12" s="1295"/>
      <c r="E12" s="1295"/>
      <c r="F12" s="1296"/>
      <c r="G12" s="1297"/>
      <c r="H12" s="1284"/>
    </row>
    <row r="13" spans="2:8" ht="15.95" customHeight="1" x14ac:dyDescent="0.4">
      <c r="B13" s="3097"/>
      <c r="C13" s="1295"/>
      <c r="D13" s="1295"/>
      <c r="E13" s="1295"/>
      <c r="F13" s="1296"/>
      <c r="G13" s="1297"/>
      <c r="H13" s="1284"/>
    </row>
    <row r="14" spans="2:8" ht="15.95" customHeight="1" x14ac:dyDescent="0.4">
      <c r="B14" s="3097"/>
      <c r="C14" s="1295"/>
      <c r="D14" s="1295"/>
      <c r="E14" s="1295"/>
      <c r="F14" s="1296"/>
      <c r="G14" s="1297"/>
      <c r="H14" s="1284"/>
    </row>
    <row r="15" spans="2:8" ht="15.95" customHeight="1" x14ac:dyDescent="0.4">
      <c r="B15" s="3097"/>
      <c r="C15" s="1295"/>
      <c r="D15" s="1295"/>
      <c r="E15" s="1295"/>
      <c r="F15" s="1296"/>
      <c r="G15" s="1297"/>
      <c r="H15" s="1284"/>
    </row>
    <row r="16" spans="2:8" ht="15.95" customHeight="1" x14ac:dyDescent="0.4">
      <c r="B16" s="3098"/>
      <c r="C16" s="1298"/>
      <c r="D16" s="1298"/>
      <c r="E16" s="1298"/>
      <c r="F16" s="1299"/>
      <c r="G16" s="1300"/>
      <c r="H16" s="1284"/>
    </row>
    <row r="17" spans="2:8" ht="15.95" customHeight="1" x14ac:dyDescent="0.4">
      <c r="B17" s="3096" t="s">
        <v>85</v>
      </c>
      <c r="C17" s="1292"/>
      <c r="D17" s="1292"/>
      <c r="E17" s="1292"/>
      <c r="F17" s="1293"/>
      <c r="G17" s="1294"/>
      <c r="H17" s="1284"/>
    </row>
    <row r="18" spans="2:8" ht="15.95" customHeight="1" x14ac:dyDescent="0.4">
      <c r="B18" s="3097"/>
      <c r="C18" s="1295"/>
      <c r="D18" s="1295"/>
      <c r="E18" s="1295"/>
      <c r="F18" s="1296"/>
      <c r="G18" s="1297"/>
      <c r="H18" s="1284"/>
    </row>
    <row r="19" spans="2:8" ht="15.95" customHeight="1" x14ac:dyDescent="0.4">
      <c r="B19" s="3097"/>
      <c r="C19" s="1295"/>
      <c r="D19" s="1295"/>
      <c r="E19" s="1295"/>
      <c r="F19" s="1296"/>
      <c r="G19" s="1297"/>
      <c r="H19" s="1284"/>
    </row>
    <row r="20" spans="2:8" ht="15.95" customHeight="1" x14ac:dyDescent="0.4">
      <c r="B20" s="3097"/>
      <c r="C20" s="1295"/>
      <c r="D20" s="1295"/>
      <c r="E20" s="1295"/>
      <c r="F20" s="1296"/>
      <c r="G20" s="1297"/>
      <c r="H20" s="1284"/>
    </row>
    <row r="21" spans="2:8" ht="15.95" customHeight="1" x14ac:dyDescent="0.4">
      <c r="B21" s="3097"/>
      <c r="C21" s="1295"/>
      <c r="D21" s="1295"/>
      <c r="E21" s="1295"/>
      <c r="F21" s="1296"/>
      <c r="G21" s="1297"/>
      <c r="H21" s="1284"/>
    </row>
    <row r="22" spans="2:8" ht="15.95" customHeight="1" x14ac:dyDescent="0.4">
      <c r="B22" s="3098"/>
      <c r="C22" s="1298"/>
      <c r="D22" s="1298"/>
      <c r="E22" s="1298"/>
      <c r="F22" s="1299"/>
      <c r="G22" s="1300"/>
      <c r="H22" s="1284"/>
    </row>
    <row r="23" spans="2:8" ht="15.95" customHeight="1" x14ac:dyDescent="0.4">
      <c r="B23" s="3096" t="s">
        <v>1097</v>
      </c>
      <c r="C23" s="1292"/>
      <c r="D23" s="1292"/>
      <c r="E23" s="1292"/>
      <c r="F23" s="1293"/>
      <c r="G23" s="1294"/>
      <c r="H23" s="1284"/>
    </row>
    <row r="24" spans="2:8" ht="15.95" customHeight="1" x14ac:dyDescent="0.4">
      <c r="B24" s="3097"/>
      <c r="C24" s="1295"/>
      <c r="D24" s="1295"/>
      <c r="E24" s="1295"/>
      <c r="F24" s="1296"/>
      <c r="G24" s="1297"/>
      <c r="H24" s="1284"/>
    </row>
    <row r="25" spans="2:8" ht="15.95" customHeight="1" x14ac:dyDescent="0.4">
      <c r="B25" s="3097"/>
      <c r="C25" s="1295"/>
      <c r="D25" s="1295"/>
      <c r="E25" s="1295"/>
      <c r="F25" s="1296"/>
      <c r="G25" s="1297"/>
      <c r="H25" s="1284"/>
    </row>
    <row r="26" spans="2:8" ht="15.95" customHeight="1" x14ac:dyDescent="0.4">
      <c r="B26" s="3097"/>
      <c r="C26" s="1295"/>
      <c r="D26" s="1295"/>
      <c r="E26" s="1295"/>
      <c r="F26" s="1296"/>
      <c r="G26" s="1297"/>
      <c r="H26" s="1284"/>
    </row>
    <row r="27" spans="2:8" ht="15.95" customHeight="1" x14ac:dyDescent="0.4">
      <c r="B27" s="3097"/>
      <c r="C27" s="1295"/>
      <c r="D27" s="1295"/>
      <c r="E27" s="1295"/>
      <c r="F27" s="1296"/>
      <c r="G27" s="1297"/>
      <c r="H27" s="1284"/>
    </row>
    <row r="28" spans="2:8" ht="15.95" customHeight="1" x14ac:dyDescent="0.4">
      <c r="B28" s="3098"/>
      <c r="C28" s="1298"/>
      <c r="D28" s="1298"/>
      <c r="E28" s="1298"/>
      <c r="F28" s="1299"/>
      <c r="G28" s="1300"/>
      <c r="H28" s="1284"/>
    </row>
    <row r="29" spans="2:8" ht="15.95" customHeight="1" x14ac:dyDescent="0.4">
      <c r="B29" s="3096" t="s">
        <v>1098</v>
      </c>
      <c r="C29" s="1292"/>
      <c r="D29" s="1292"/>
      <c r="E29" s="1292"/>
      <c r="F29" s="1293"/>
      <c r="G29" s="1294"/>
      <c r="H29" s="1284"/>
    </row>
    <row r="30" spans="2:8" ht="15.95" customHeight="1" x14ac:dyDescent="0.4">
      <c r="B30" s="3097"/>
      <c r="C30" s="1295"/>
      <c r="D30" s="1295"/>
      <c r="E30" s="1295"/>
      <c r="F30" s="1296"/>
      <c r="G30" s="1297"/>
      <c r="H30" s="1284"/>
    </row>
    <row r="31" spans="2:8" ht="15.95" customHeight="1" x14ac:dyDescent="0.4">
      <c r="B31" s="3097"/>
      <c r="C31" s="1295"/>
      <c r="D31" s="1295"/>
      <c r="E31" s="1295"/>
      <c r="F31" s="1296"/>
      <c r="G31" s="1297"/>
      <c r="H31" s="1284"/>
    </row>
    <row r="32" spans="2:8" ht="15.95" customHeight="1" x14ac:dyDescent="0.4">
      <c r="B32" s="3097"/>
      <c r="C32" s="1295"/>
      <c r="D32" s="1295"/>
      <c r="E32" s="1295"/>
      <c r="F32" s="1296"/>
      <c r="G32" s="1297"/>
      <c r="H32" s="1284"/>
    </row>
    <row r="33" spans="2:8" ht="15.95" customHeight="1" x14ac:dyDescent="0.4">
      <c r="B33" s="3097"/>
      <c r="C33" s="1295"/>
      <c r="D33" s="1295"/>
      <c r="E33" s="1295"/>
      <c r="F33" s="1296"/>
      <c r="G33" s="1297"/>
      <c r="H33" s="1284"/>
    </row>
    <row r="34" spans="2:8" ht="15.95" customHeight="1" x14ac:dyDescent="0.4">
      <c r="B34" s="3098"/>
      <c r="C34" s="1298"/>
      <c r="D34" s="1298"/>
      <c r="E34" s="1298"/>
      <c r="F34" s="1299"/>
      <c r="G34" s="1300"/>
      <c r="H34" s="1284"/>
    </row>
    <row r="35" spans="2:8" ht="15.95" customHeight="1" x14ac:dyDescent="0.4">
      <c r="B35" s="3096" t="s">
        <v>1099</v>
      </c>
      <c r="C35" s="1292"/>
      <c r="D35" s="1292"/>
      <c r="E35" s="1292"/>
      <c r="F35" s="1293"/>
      <c r="G35" s="1294"/>
      <c r="H35" s="1284"/>
    </row>
    <row r="36" spans="2:8" ht="15.95" customHeight="1" x14ac:dyDescent="0.4">
      <c r="B36" s="3097"/>
      <c r="C36" s="1295"/>
      <c r="D36" s="1295"/>
      <c r="E36" s="1295"/>
      <c r="F36" s="1296"/>
      <c r="G36" s="1297"/>
      <c r="H36" s="1284"/>
    </row>
    <row r="37" spans="2:8" ht="15.95" customHeight="1" x14ac:dyDescent="0.4">
      <c r="B37" s="3097"/>
      <c r="C37" s="1295"/>
      <c r="D37" s="1295"/>
      <c r="E37" s="1295"/>
      <c r="F37" s="1296"/>
      <c r="G37" s="1297"/>
      <c r="H37" s="1284"/>
    </row>
    <row r="38" spans="2:8" ht="15.95" customHeight="1" x14ac:dyDescent="0.4">
      <c r="B38" s="3097"/>
      <c r="C38" s="1295"/>
      <c r="D38" s="1295"/>
      <c r="E38" s="1295"/>
      <c r="F38" s="1296"/>
      <c r="G38" s="1297"/>
      <c r="H38" s="1284"/>
    </row>
    <row r="39" spans="2:8" ht="15.95" customHeight="1" x14ac:dyDescent="0.4">
      <c r="B39" s="3097"/>
      <c r="C39" s="1295"/>
      <c r="D39" s="1295"/>
      <c r="E39" s="1295"/>
      <c r="F39" s="1296"/>
      <c r="G39" s="1297"/>
      <c r="H39" s="1284"/>
    </row>
    <row r="40" spans="2:8" ht="15.95" customHeight="1" x14ac:dyDescent="0.4">
      <c r="B40" s="3098"/>
      <c r="C40" s="1298"/>
      <c r="D40" s="1298"/>
      <c r="E40" s="1298"/>
      <c r="F40" s="1299"/>
      <c r="G40" s="1300"/>
      <c r="H40" s="1284"/>
    </row>
    <row r="41" spans="2:8" ht="15.95" customHeight="1" x14ac:dyDescent="0.4">
      <c r="B41" s="3096" t="s">
        <v>1100</v>
      </c>
      <c r="C41" s="1292"/>
      <c r="D41" s="1292"/>
      <c r="E41" s="1292"/>
      <c r="F41" s="1293"/>
      <c r="G41" s="1294"/>
      <c r="H41" s="1284"/>
    </row>
    <row r="42" spans="2:8" ht="15.95" customHeight="1" x14ac:dyDescent="0.4">
      <c r="B42" s="3097"/>
      <c r="C42" s="1295"/>
      <c r="D42" s="1295"/>
      <c r="E42" s="1295"/>
      <c r="F42" s="1296"/>
      <c r="G42" s="1297"/>
      <c r="H42" s="1284"/>
    </row>
    <row r="43" spans="2:8" ht="15.95" customHeight="1" x14ac:dyDescent="0.4">
      <c r="B43" s="3097"/>
      <c r="C43" s="1295"/>
      <c r="D43" s="1295"/>
      <c r="E43" s="1295"/>
      <c r="F43" s="1296"/>
      <c r="G43" s="1297"/>
      <c r="H43" s="1284"/>
    </row>
    <row r="44" spans="2:8" ht="15.95" customHeight="1" x14ac:dyDescent="0.4">
      <c r="B44" s="3097"/>
      <c r="C44" s="1295"/>
      <c r="D44" s="1295"/>
      <c r="E44" s="1295"/>
      <c r="F44" s="1296"/>
      <c r="G44" s="1297"/>
      <c r="H44" s="1284"/>
    </row>
    <row r="45" spans="2:8" ht="15.95" customHeight="1" x14ac:dyDescent="0.4">
      <c r="B45" s="3097"/>
      <c r="C45" s="1295"/>
      <c r="D45" s="1295"/>
      <c r="E45" s="1295"/>
      <c r="F45" s="1296"/>
      <c r="G45" s="1297"/>
      <c r="H45" s="1284"/>
    </row>
    <row r="46" spans="2:8" ht="15.95" customHeight="1" x14ac:dyDescent="0.4">
      <c r="B46" s="3098"/>
      <c r="C46" s="1298"/>
      <c r="D46" s="1298"/>
      <c r="E46" s="1298"/>
      <c r="F46" s="1299"/>
      <c r="G46" s="1300"/>
      <c r="H46" s="1284"/>
    </row>
    <row r="47" spans="2:8" ht="14.1" customHeight="1" x14ac:dyDescent="0.4">
      <c r="B47" s="3101" t="s">
        <v>968</v>
      </c>
      <c r="C47" s="1292"/>
      <c r="D47" s="1292"/>
      <c r="E47" s="1292"/>
      <c r="F47" s="1293"/>
      <c r="G47" s="1294"/>
      <c r="H47" s="1284"/>
    </row>
    <row r="48" spans="2:8" ht="14.1" customHeight="1" x14ac:dyDescent="0.4">
      <c r="B48" s="3099"/>
      <c r="C48" s="1295"/>
      <c r="D48" s="1295"/>
      <c r="E48" s="1295"/>
      <c r="F48" s="1296"/>
      <c r="G48" s="1297"/>
      <c r="H48" s="1284"/>
    </row>
    <row r="49" spans="2:8" ht="14.1" customHeight="1" x14ac:dyDescent="0.4">
      <c r="B49" s="3099"/>
      <c r="C49" s="1295"/>
      <c r="D49" s="1295"/>
      <c r="E49" s="1295"/>
      <c r="F49" s="1296"/>
      <c r="G49" s="1297"/>
      <c r="H49" s="1284"/>
    </row>
    <row r="50" spans="2:8" ht="14.1" customHeight="1" x14ac:dyDescent="0.4">
      <c r="B50" s="3099"/>
      <c r="C50" s="1295"/>
      <c r="D50" s="1295"/>
      <c r="E50" s="1295"/>
      <c r="F50" s="1296"/>
      <c r="G50" s="1297"/>
      <c r="H50" s="1284"/>
    </row>
    <row r="51" spans="2:8" ht="14.1" customHeight="1" x14ac:dyDescent="0.4">
      <c r="B51" s="3099"/>
      <c r="C51" s="1295"/>
      <c r="D51" s="1295"/>
      <c r="E51" s="1295"/>
      <c r="F51" s="1296"/>
      <c r="G51" s="1297"/>
      <c r="H51" s="1284"/>
    </row>
    <row r="52" spans="2:8" ht="14.1" customHeight="1" x14ac:dyDescent="0.4">
      <c r="B52" s="3100"/>
      <c r="C52" s="1298"/>
      <c r="D52" s="1298"/>
      <c r="E52" s="1298"/>
      <c r="F52" s="1299"/>
      <c r="G52" s="1300"/>
    </row>
    <row r="53" spans="2:8" s="1301" customFormat="1" ht="13.15" customHeight="1" x14ac:dyDescent="0.4">
      <c r="B53" s="3101" t="s">
        <v>1101</v>
      </c>
      <c r="C53" s="1292"/>
      <c r="D53" s="1292"/>
      <c r="E53" s="1292"/>
      <c r="F53" s="1293"/>
      <c r="G53" s="1294"/>
    </row>
    <row r="54" spans="2:8" s="1301" customFormat="1" ht="13.15" customHeight="1" x14ac:dyDescent="0.4">
      <c r="B54" s="3099"/>
      <c r="C54" s="1295"/>
      <c r="D54" s="1295"/>
      <c r="E54" s="1295"/>
      <c r="F54" s="1296"/>
      <c r="G54" s="1297"/>
    </row>
    <row r="55" spans="2:8" s="1301" customFormat="1" ht="13.15" customHeight="1" x14ac:dyDescent="0.4">
      <c r="B55" s="3099"/>
      <c r="C55" s="1295"/>
      <c r="D55" s="1295"/>
      <c r="E55" s="1295"/>
      <c r="F55" s="1296"/>
      <c r="G55" s="1297"/>
    </row>
    <row r="56" spans="2:8" ht="15" customHeight="1" x14ac:dyDescent="0.4">
      <c r="B56" s="3099"/>
      <c r="C56" s="1295"/>
      <c r="D56" s="1295"/>
      <c r="E56" s="1295"/>
      <c r="F56" s="1296"/>
      <c r="G56" s="1297"/>
    </row>
    <row r="57" spans="2:8" ht="15" customHeight="1" x14ac:dyDescent="0.4">
      <c r="B57" s="3099"/>
      <c r="C57" s="1295"/>
      <c r="D57" s="1295"/>
      <c r="E57" s="1295"/>
      <c r="F57" s="1296"/>
      <c r="G57" s="1297"/>
    </row>
    <row r="58" spans="2:8" ht="15" customHeight="1" x14ac:dyDescent="0.4">
      <c r="B58" s="3100"/>
      <c r="C58" s="1298"/>
      <c r="D58" s="1298"/>
      <c r="E58" s="1298"/>
      <c r="F58" s="1299"/>
      <c r="G58" s="1300"/>
    </row>
    <row r="59" spans="2:8" ht="15" customHeight="1" x14ac:dyDescent="0.4">
      <c r="B59" s="3101" t="s">
        <v>1102</v>
      </c>
      <c r="C59" s="1292"/>
      <c r="D59" s="1292"/>
      <c r="E59" s="1292"/>
      <c r="F59" s="1293"/>
      <c r="G59" s="1294"/>
    </row>
    <row r="60" spans="2:8" ht="15" customHeight="1" x14ac:dyDescent="0.4">
      <c r="B60" s="3099"/>
      <c r="C60" s="1295"/>
      <c r="D60" s="1295"/>
      <c r="E60" s="1295"/>
      <c r="F60" s="1296"/>
      <c r="G60" s="1297"/>
    </row>
    <row r="61" spans="2:8" ht="15" customHeight="1" x14ac:dyDescent="0.4">
      <c r="B61" s="3099"/>
      <c r="C61" s="1295"/>
      <c r="D61" s="1295"/>
      <c r="E61" s="1295"/>
      <c r="F61" s="1296"/>
      <c r="G61" s="1297"/>
    </row>
    <row r="62" spans="2:8" ht="15" customHeight="1" x14ac:dyDescent="0.4">
      <c r="B62" s="3099"/>
      <c r="C62" s="1295"/>
      <c r="D62" s="1295"/>
      <c r="E62" s="1295"/>
      <c r="F62" s="1296"/>
      <c r="G62" s="1297"/>
    </row>
    <row r="63" spans="2:8" ht="15" customHeight="1" x14ac:dyDescent="0.4">
      <c r="B63" s="3099"/>
      <c r="C63" s="1295"/>
      <c r="D63" s="1295"/>
      <c r="E63" s="1295"/>
      <c r="F63" s="1296"/>
      <c r="G63" s="1297"/>
    </row>
    <row r="64" spans="2:8" ht="15" customHeight="1" x14ac:dyDescent="0.4">
      <c r="B64" s="3100"/>
      <c r="C64" s="1298"/>
      <c r="D64" s="1298"/>
      <c r="E64" s="1298"/>
      <c r="F64" s="1299"/>
      <c r="G64" s="1300"/>
    </row>
    <row r="65" spans="2:7" ht="15" customHeight="1" x14ac:dyDescent="0.4">
      <c r="B65" s="3101" t="s">
        <v>1103</v>
      </c>
      <c r="C65" s="1292"/>
      <c r="D65" s="1292"/>
      <c r="E65" s="1292"/>
      <c r="F65" s="1293"/>
      <c r="G65" s="1294"/>
    </row>
    <row r="66" spans="2:7" ht="15" customHeight="1" x14ac:dyDescent="0.4">
      <c r="B66" s="3099"/>
      <c r="C66" s="1295"/>
      <c r="D66" s="1295"/>
      <c r="E66" s="1295"/>
      <c r="F66" s="1296"/>
      <c r="G66" s="1297"/>
    </row>
    <row r="67" spans="2:7" ht="15" customHeight="1" x14ac:dyDescent="0.4">
      <c r="B67" s="3099"/>
      <c r="C67" s="1295"/>
      <c r="D67" s="1295"/>
      <c r="E67" s="1295"/>
      <c r="F67" s="1296"/>
      <c r="G67" s="1297"/>
    </row>
    <row r="68" spans="2:7" ht="15" customHeight="1" x14ac:dyDescent="0.4">
      <c r="B68" s="3099"/>
      <c r="C68" s="1295"/>
      <c r="D68" s="1295"/>
      <c r="E68" s="1295"/>
      <c r="F68" s="1296"/>
      <c r="G68" s="1297"/>
    </row>
    <row r="69" spans="2:7" ht="15" customHeight="1" x14ac:dyDescent="0.4">
      <c r="B69" s="3099"/>
      <c r="C69" s="1295"/>
      <c r="D69" s="1295"/>
      <c r="E69" s="1295"/>
      <c r="F69" s="1296"/>
      <c r="G69" s="1297"/>
    </row>
    <row r="70" spans="2:7" ht="15" customHeight="1" x14ac:dyDescent="0.4">
      <c r="B70" s="3100"/>
      <c r="C70" s="1298"/>
      <c r="D70" s="1298"/>
      <c r="E70" s="1298"/>
      <c r="F70" s="1299"/>
      <c r="G70" s="1300"/>
    </row>
    <row r="71" spans="2:7" ht="15" customHeight="1" x14ac:dyDescent="0.4">
      <c r="B71" s="3101" t="s">
        <v>1104</v>
      </c>
      <c r="C71" s="1292"/>
      <c r="D71" s="1292"/>
      <c r="E71" s="1292"/>
      <c r="F71" s="1293"/>
      <c r="G71" s="1294"/>
    </row>
    <row r="72" spans="2:7" ht="15" customHeight="1" x14ac:dyDescent="0.4">
      <c r="B72" s="3099"/>
      <c r="C72" s="1295"/>
      <c r="D72" s="1295"/>
      <c r="E72" s="1295"/>
      <c r="F72" s="1296"/>
      <c r="G72" s="1297"/>
    </row>
    <row r="73" spans="2:7" ht="15" customHeight="1" x14ac:dyDescent="0.4">
      <c r="B73" s="3099"/>
      <c r="C73" s="1295"/>
      <c r="D73" s="1295"/>
      <c r="E73" s="1295"/>
      <c r="F73" s="1296"/>
      <c r="G73" s="1297"/>
    </row>
    <row r="74" spans="2:7" ht="15" customHeight="1" x14ac:dyDescent="0.4">
      <c r="B74" s="3099"/>
      <c r="C74" s="1295"/>
      <c r="D74" s="1295"/>
      <c r="E74" s="1295"/>
      <c r="F74" s="1296"/>
      <c r="G74" s="1297"/>
    </row>
    <row r="75" spans="2:7" ht="15" customHeight="1" x14ac:dyDescent="0.4">
      <c r="B75" s="3099"/>
      <c r="C75" s="1295"/>
      <c r="D75" s="1295"/>
      <c r="E75" s="1295"/>
      <c r="F75" s="1296"/>
      <c r="G75" s="1297"/>
    </row>
    <row r="76" spans="2:7" ht="15" customHeight="1" x14ac:dyDescent="0.4">
      <c r="B76" s="3100"/>
      <c r="C76" s="1298"/>
      <c r="D76" s="1298"/>
      <c r="E76" s="1298"/>
      <c r="F76" s="1299"/>
      <c r="G76" s="1300"/>
    </row>
    <row r="77" spans="2:7" ht="15" customHeight="1" x14ac:dyDescent="0.4">
      <c r="B77" s="3096" t="s">
        <v>1105</v>
      </c>
      <c r="C77" s="1292"/>
      <c r="D77" s="1292"/>
      <c r="E77" s="1292"/>
      <c r="F77" s="1293"/>
      <c r="G77" s="1294"/>
    </row>
    <row r="78" spans="2:7" ht="15" customHeight="1" x14ac:dyDescent="0.4">
      <c r="B78" s="3097"/>
      <c r="C78" s="1295"/>
      <c r="D78" s="1295"/>
      <c r="E78" s="1295"/>
      <c r="F78" s="1296"/>
      <c r="G78" s="1297"/>
    </row>
    <row r="79" spans="2:7" ht="15" customHeight="1" x14ac:dyDescent="0.4">
      <c r="B79" s="3097"/>
      <c r="C79" s="1295"/>
      <c r="D79" s="1295"/>
      <c r="E79" s="1295"/>
      <c r="F79" s="1296"/>
      <c r="G79" s="1297"/>
    </row>
    <row r="80" spans="2:7" ht="15" customHeight="1" x14ac:dyDescent="0.4">
      <c r="B80" s="3097"/>
      <c r="C80" s="1295"/>
      <c r="D80" s="1295"/>
      <c r="E80" s="1295"/>
      <c r="F80" s="1296"/>
      <c r="G80" s="1297"/>
    </row>
    <row r="81" spans="2:7" ht="15" customHeight="1" x14ac:dyDescent="0.4">
      <c r="B81" s="3097"/>
      <c r="C81" s="1295"/>
      <c r="D81" s="1295"/>
      <c r="E81" s="1295"/>
      <c r="F81" s="1296"/>
      <c r="G81" s="1297"/>
    </row>
    <row r="82" spans="2:7" ht="15" customHeight="1" x14ac:dyDescent="0.4">
      <c r="B82" s="3097"/>
      <c r="C82" s="1298"/>
      <c r="D82" s="1298"/>
      <c r="E82" s="1298"/>
      <c r="F82" s="1299"/>
      <c r="G82" s="1300"/>
    </row>
    <row r="83" spans="2:7" ht="15" customHeight="1" x14ac:dyDescent="0.4">
      <c r="B83" s="3097"/>
      <c r="C83" s="1292"/>
      <c r="D83" s="1292"/>
      <c r="E83" s="1292"/>
      <c r="F83" s="1293"/>
      <c r="G83" s="1294"/>
    </row>
    <row r="84" spans="2:7" ht="15" customHeight="1" x14ac:dyDescent="0.4">
      <c r="B84" s="3097"/>
      <c r="C84" s="1295"/>
      <c r="D84" s="1295"/>
      <c r="E84" s="1295"/>
      <c r="F84" s="1296"/>
      <c r="G84" s="1297"/>
    </row>
    <row r="85" spans="2:7" ht="15" customHeight="1" x14ac:dyDescent="0.4">
      <c r="B85" s="3097"/>
      <c r="C85" s="1295"/>
      <c r="D85" s="1295"/>
      <c r="E85" s="1295"/>
      <c r="F85" s="1296"/>
      <c r="G85" s="1297"/>
    </row>
    <row r="86" spans="2:7" ht="15" customHeight="1" x14ac:dyDescent="0.4">
      <c r="B86" s="3097"/>
      <c r="C86" s="1295"/>
      <c r="D86" s="1295"/>
      <c r="E86" s="1295"/>
      <c r="F86" s="1296"/>
      <c r="G86" s="1297"/>
    </row>
    <row r="87" spans="2:7" ht="15" customHeight="1" x14ac:dyDescent="0.4">
      <c r="B87" s="3097"/>
      <c r="C87" s="1295"/>
      <c r="D87" s="1295"/>
      <c r="E87" s="1295"/>
      <c r="F87" s="1296"/>
      <c r="G87" s="1297"/>
    </row>
    <row r="88" spans="2:7" ht="15" customHeight="1" x14ac:dyDescent="0.4">
      <c r="B88" s="3098"/>
      <c r="C88" s="1298"/>
      <c r="D88" s="1298"/>
      <c r="E88" s="1298"/>
      <c r="F88" s="1299"/>
      <c r="G88" s="1300"/>
    </row>
    <row r="90" spans="2:7" ht="15" customHeight="1" x14ac:dyDescent="0.4">
      <c r="B90" s="1302" t="s">
        <v>1106</v>
      </c>
    </row>
    <row r="91" spans="2:7" ht="15" customHeight="1" x14ac:dyDescent="0.4">
      <c r="B91" s="1302" t="s">
        <v>1107</v>
      </c>
    </row>
    <row r="92" spans="2:7" ht="15" customHeight="1" x14ac:dyDescent="0.4">
      <c r="B92" s="1302" t="s">
        <v>1108</v>
      </c>
    </row>
    <row r="93" spans="2:7" s="1301" customFormat="1" ht="15" customHeight="1" x14ac:dyDescent="0.4">
      <c r="B93" s="1555" t="s">
        <v>1109</v>
      </c>
      <c r="F93" s="1689"/>
    </row>
  </sheetData>
  <mergeCells count="13">
    <mergeCell ref="B77:B88"/>
    <mergeCell ref="B41:B46"/>
    <mergeCell ref="B47:B52"/>
    <mergeCell ref="B53:B58"/>
    <mergeCell ref="B59:B64"/>
    <mergeCell ref="B65:B70"/>
    <mergeCell ref="B71:B76"/>
    <mergeCell ref="B35:B40"/>
    <mergeCell ref="B5:B10"/>
    <mergeCell ref="B11:B16"/>
    <mergeCell ref="B17:B22"/>
    <mergeCell ref="B23:B28"/>
    <mergeCell ref="B29:B34"/>
  </mergeCells>
  <phoneticPr fontId="3"/>
  <printOptions horizontalCentered="1"/>
  <pageMargins left="0.78740157480314965" right="0.59055118110236227" top="0.82677165354330717" bottom="0.6692913385826772" header="0.51181102362204722" footer="0.51181102362204722"/>
  <pageSetup paperSize="9" scale="81" fitToHeight="0" orientation="portrait" r:id="rId1"/>
  <headerFooter scaleWithDoc="0" alignWithMargins="0">
    <oddHeader>&amp;R&amp;"ＭＳ 明朝,標準"（&amp;A）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7"/>
  <sheetViews>
    <sheetView showGridLines="0" view="pageBreakPreview" topLeftCell="A31" zoomScale="80" zoomScaleNormal="100" zoomScaleSheetLayoutView="80" workbookViewId="0">
      <selection activeCell="B90" sqref="B90:B95"/>
    </sheetView>
  </sheetViews>
  <sheetFormatPr defaultColWidth="9" defaultRowHeight="12" customHeight="1" x14ac:dyDescent="0.4"/>
  <cols>
    <col min="1" max="1" width="1.25" style="1304" customWidth="1"/>
    <col min="2" max="2" width="16.625" style="1304" customWidth="1"/>
    <col min="3" max="3" width="25.625" style="1304" customWidth="1"/>
    <col min="4" max="4" width="20.625" style="1304" customWidth="1"/>
    <col min="5" max="5" width="10.625" style="1304" customWidth="1"/>
    <col min="6" max="6" width="20.625" style="1304" customWidth="1"/>
    <col min="7" max="7" width="10.625" style="1304" customWidth="1"/>
    <col min="8" max="8" width="1.25" style="1304" customWidth="1"/>
    <col min="9" max="16384" width="9" style="1304"/>
  </cols>
  <sheetData>
    <row r="2" spans="2:7" ht="15" customHeight="1" x14ac:dyDescent="0.4">
      <c r="B2" s="1303" t="s">
        <v>1110</v>
      </c>
      <c r="C2" s="1303"/>
      <c r="D2" s="1303"/>
      <c r="E2" s="1303"/>
      <c r="F2" s="1303"/>
      <c r="G2" s="1303"/>
    </row>
    <row r="3" spans="2:7" ht="10.5" customHeight="1" x14ac:dyDescent="0.4">
      <c r="B3" s="1305"/>
      <c r="C3" s="1306"/>
      <c r="D3" s="1306"/>
      <c r="E3" s="1306"/>
      <c r="F3" s="1306"/>
      <c r="G3" s="1306"/>
    </row>
    <row r="4" spans="2:7" s="1307" customFormat="1" ht="12" customHeight="1" x14ac:dyDescent="0.4">
      <c r="B4" s="3102" t="s">
        <v>1111</v>
      </c>
      <c r="C4" s="3102" t="s">
        <v>1112</v>
      </c>
      <c r="D4" s="3105" t="s">
        <v>1113</v>
      </c>
      <c r="E4" s="3106"/>
      <c r="F4" s="3105" t="s">
        <v>1114</v>
      </c>
      <c r="G4" s="3106"/>
    </row>
    <row r="5" spans="2:7" ht="12" customHeight="1" x14ac:dyDescent="0.4">
      <c r="B5" s="3103"/>
      <c r="C5" s="3104"/>
      <c r="D5" s="1308" t="s">
        <v>1116</v>
      </c>
      <c r="E5" s="1309" t="s">
        <v>561</v>
      </c>
      <c r="F5" s="1308" t="s">
        <v>1115</v>
      </c>
      <c r="G5" s="1309" t="s">
        <v>1117</v>
      </c>
    </row>
    <row r="6" spans="2:7" ht="12" customHeight="1" x14ac:dyDescent="0.4">
      <c r="B6" s="3096" t="s">
        <v>1118</v>
      </c>
      <c r="C6" s="1310"/>
      <c r="D6" s="1311"/>
      <c r="E6" s="1312"/>
      <c r="F6" s="1311"/>
      <c r="G6" s="1312"/>
    </row>
    <row r="7" spans="2:7" ht="12" customHeight="1" x14ac:dyDescent="0.4">
      <c r="B7" s="3099"/>
      <c r="C7" s="1313"/>
      <c r="D7" s="1314"/>
      <c r="E7" s="1315"/>
      <c r="F7" s="1314"/>
      <c r="G7" s="1315"/>
    </row>
    <row r="8" spans="2:7" ht="12" customHeight="1" x14ac:dyDescent="0.4">
      <c r="B8" s="3099"/>
      <c r="C8" s="1313"/>
      <c r="D8" s="1314"/>
      <c r="E8" s="1315"/>
      <c r="F8" s="1314"/>
      <c r="G8" s="1315"/>
    </row>
    <row r="9" spans="2:7" ht="12" customHeight="1" x14ac:dyDescent="0.4">
      <c r="B9" s="3099"/>
      <c r="C9" s="1313"/>
      <c r="D9" s="1314"/>
      <c r="E9" s="1315"/>
      <c r="F9" s="1314"/>
      <c r="G9" s="1315"/>
    </row>
    <row r="10" spans="2:7" ht="12" customHeight="1" x14ac:dyDescent="0.4">
      <c r="B10" s="3099"/>
      <c r="C10" s="1313"/>
      <c r="D10" s="1314"/>
      <c r="E10" s="1315"/>
      <c r="F10" s="1314"/>
      <c r="G10" s="1315"/>
    </row>
    <row r="11" spans="2:7" ht="12" customHeight="1" x14ac:dyDescent="0.4">
      <c r="B11" s="3100"/>
      <c r="C11" s="1316"/>
      <c r="D11" s="1317"/>
      <c r="E11" s="1318"/>
      <c r="F11" s="1317"/>
      <c r="G11" s="1318"/>
    </row>
    <row r="12" spans="2:7" ht="12" customHeight="1" x14ac:dyDescent="0.4">
      <c r="B12" s="3096" t="s">
        <v>1096</v>
      </c>
      <c r="C12" s="1310"/>
      <c r="D12" s="1311"/>
      <c r="E12" s="1312"/>
      <c r="F12" s="1311"/>
      <c r="G12" s="1312"/>
    </row>
    <row r="13" spans="2:7" ht="12" customHeight="1" x14ac:dyDescent="0.4">
      <c r="B13" s="3099"/>
      <c r="C13" s="1313"/>
      <c r="D13" s="1314"/>
      <c r="E13" s="1315"/>
      <c r="F13" s="1314"/>
      <c r="G13" s="1315"/>
    </row>
    <row r="14" spans="2:7" ht="12" customHeight="1" x14ac:dyDescent="0.4">
      <c r="B14" s="3099"/>
      <c r="C14" s="1313"/>
      <c r="D14" s="1314"/>
      <c r="E14" s="1315"/>
      <c r="F14" s="1314"/>
      <c r="G14" s="1315"/>
    </row>
    <row r="15" spans="2:7" ht="12" customHeight="1" x14ac:dyDescent="0.4">
      <c r="B15" s="3099"/>
      <c r="C15" s="1313"/>
      <c r="D15" s="1314"/>
      <c r="E15" s="1315"/>
      <c r="F15" s="1314"/>
      <c r="G15" s="1315"/>
    </row>
    <row r="16" spans="2:7" ht="12" customHeight="1" x14ac:dyDescent="0.4">
      <c r="B16" s="3099"/>
      <c r="C16" s="1313"/>
      <c r="D16" s="1314"/>
      <c r="E16" s="1315"/>
      <c r="F16" s="1314"/>
      <c r="G16" s="1315"/>
    </row>
    <row r="17" spans="2:7" ht="12" customHeight="1" x14ac:dyDescent="0.4">
      <c r="B17" s="3100"/>
      <c r="C17" s="1316"/>
      <c r="D17" s="1317"/>
      <c r="E17" s="1318"/>
      <c r="F17" s="1317"/>
      <c r="G17" s="1318"/>
    </row>
    <row r="18" spans="2:7" ht="12" customHeight="1" x14ac:dyDescent="0.4">
      <c r="B18" s="3096" t="s">
        <v>84</v>
      </c>
      <c r="C18" s="1310"/>
      <c r="D18" s="1311"/>
      <c r="E18" s="1312"/>
      <c r="F18" s="1311"/>
      <c r="G18" s="1312"/>
    </row>
    <row r="19" spans="2:7" ht="12" customHeight="1" x14ac:dyDescent="0.4">
      <c r="B19" s="3097"/>
      <c r="C19" s="1313"/>
      <c r="D19" s="1314"/>
      <c r="E19" s="1315"/>
      <c r="F19" s="1314"/>
      <c r="G19" s="1315"/>
    </row>
    <row r="20" spans="2:7" ht="12" customHeight="1" x14ac:dyDescent="0.4">
      <c r="B20" s="3097"/>
      <c r="C20" s="1313"/>
      <c r="D20" s="1314"/>
      <c r="E20" s="1315"/>
      <c r="F20" s="1314"/>
      <c r="G20" s="1315"/>
    </row>
    <row r="21" spans="2:7" ht="12" customHeight="1" x14ac:dyDescent="0.4">
      <c r="B21" s="3097"/>
      <c r="C21" s="1313"/>
      <c r="D21" s="1314"/>
      <c r="E21" s="1315"/>
      <c r="F21" s="1314"/>
      <c r="G21" s="1315"/>
    </row>
    <row r="22" spans="2:7" ht="12" customHeight="1" x14ac:dyDescent="0.4">
      <c r="B22" s="3097"/>
      <c r="C22" s="1313"/>
      <c r="D22" s="1314"/>
      <c r="E22" s="1315"/>
      <c r="F22" s="1314"/>
      <c r="G22" s="1315"/>
    </row>
    <row r="23" spans="2:7" ht="12" customHeight="1" x14ac:dyDescent="0.4">
      <c r="B23" s="3098"/>
      <c r="C23" s="1316"/>
      <c r="D23" s="1317"/>
      <c r="E23" s="1318"/>
      <c r="F23" s="1317"/>
      <c r="G23" s="1318"/>
    </row>
    <row r="24" spans="2:7" ht="12" customHeight="1" x14ac:dyDescent="0.4">
      <c r="B24" s="3096" t="s">
        <v>1119</v>
      </c>
      <c r="C24" s="1310"/>
      <c r="D24" s="1311"/>
      <c r="E24" s="1312"/>
      <c r="F24" s="1311"/>
      <c r="G24" s="1312"/>
    </row>
    <row r="25" spans="2:7" ht="12" customHeight="1" x14ac:dyDescent="0.4">
      <c r="B25" s="3097"/>
      <c r="C25" s="1313"/>
      <c r="D25" s="1314"/>
      <c r="E25" s="1315"/>
      <c r="F25" s="1314"/>
      <c r="G25" s="1315"/>
    </row>
    <row r="26" spans="2:7" ht="12" customHeight="1" x14ac:dyDescent="0.4">
      <c r="B26" s="3097"/>
      <c r="C26" s="1313"/>
      <c r="D26" s="1314"/>
      <c r="E26" s="1315"/>
      <c r="F26" s="1314"/>
      <c r="G26" s="1315"/>
    </row>
    <row r="27" spans="2:7" ht="12" customHeight="1" x14ac:dyDescent="0.4">
      <c r="B27" s="3097"/>
      <c r="C27" s="1313"/>
      <c r="D27" s="1314"/>
      <c r="E27" s="1315"/>
      <c r="F27" s="1314"/>
      <c r="G27" s="1315"/>
    </row>
    <row r="28" spans="2:7" ht="12" customHeight="1" x14ac:dyDescent="0.4">
      <c r="B28" s="3097"/>
      <c r="C28" s="1313"/>
      <c r="D28" s="1314"/>
      <c r="E28" s="1315"/>
      <c r="F28" s="1314"/>
      <c r="G28" s="1315"/>
    </row>
    <row r="29" spans="2:7" ht="12" customHeight="1" x14ac:dyDescent="0.4">
      <c r="B29" s="3098"/>
      <c r="C29" s="1316"/>
      <c r="D29" s="1317"/>
      <c r="E29" s="1318"/>
      <c r="F29" s="1317"/>
      <c r="G29" s="1318"/>
    </row>
    <row r="30" spans="2:7" ht="12" customHeight="1" x14ac:dyDescent="0.4">
      <c r="B30" s="3096" t="s">
        <v>1097</v>
      </c>
      <c r="C30" s="1310"/>
      <c r="D30" s="1311"/>
      <c r="E30" s="1312"/>
      <c r="F30" s="1311"/>
      <c r="G30" s="1312"/>
    </row>
    <row r="31" spans="2:7" ht="12" customHeight="1" x14ac:dyDescent="0.4">
      <c r="B31" s="3097"/>
      <c r="C31" s="1313"/>
      <c r="D31" s="1314"/>
      <c r="E31" s="1315"/>
      <c r="F31" s="1314"/>
      <c r="G31" s="1315"/>
    </row>
    <row r="32" spans="2:7" ht="12" customHeight="1" x14ac:dyDescent="0.4">
      <c r="B32" s="3097"/>
      <c r="C32" s="1313"/>
      <c r="D32" s="1314"/>
      <c r="E32" s="1315"/>
      <c r="F32" s="1314"/>
      <c r="G32" s="1315"/>
    </row>
    <row r="33" spans="2:7" ht="12" customHeight="1" x14ac:dyDescent="0.4">
      <c r="B33" s="3097"/>
      <c r="C33" s="1313"/>
      <c r="D33" s="1314"/>
      <c r="E33" s="1315"/>
      <c r="F33" s="1314"/>
      <c r="G33" s="1315"/>
    </row>
    <row r="34" spans="2:7" ht="12" customHeight="1" x14ac:dyDescent="0.4">
      <c r="B34" s="3097"/>
      <c r="C34" s="1313"/>
      <c r="D34" s="1314"/>
      <c r="E34" s="1315"/>
      <c r="F34" s="1314"/>
      <c r="G34" s="1315"/>
    </row>
    <row r="35" spans="2:7" ht="12" customHeight="1" x14ac:dyDescent="0.4">
      <c r="B35" s="3098"/>
      <c r="C35" s="1316"/>
      <c r="D35" s="1317"/>
      <c r="E35" s="1318"/>
      <c r="F35" s="1317"/>
      <c r="G35" s="1318"/>
    </row>
    <row r="36" spans="2:7" ht="12" customHeight="1" x14ac:dyDescent="0.4">
      <c r="B36" s="3096" t="s">
        <v>1098</v>
      </c>
      <c r="C36" s="1310"/>
      <c r="D36" s="1311"/>
      <c r="E36" s="1312"/>
      <c r="F36" s="1311"/>
      <c r="G36" s="1312"/>
    </row>
    <row r="37" spans="2:7" ht="12" customHeight="1" x14ac:dyDescent="0.4">
      <c r="B37" s="3097"/>
      <c r="C37" s="1313"/>
      <c r="D37" s="1314"/>
      <c r="E37" s="1315"/>
      <c r="F37" s="1314"/>
      <c r="G37" s="1315"/>
    </row>
    <row r="38" spans="2:7" ht="12" customHeight="1" x14ac:dyDescent="0.4">
      <c r="B38" s="3097"/>
      <c r="C38" s="1313"/>
      <c r="D38" s="1314"/>
      <c r="E38" s="1315"/>
      <c r="F38" s="1314"/>
      <c r="G38" s="1315"/>
    </row>
    <row r="39" spans="2:7" ht="12" customHeight="1" x14ac:dyDescent="0.4">
      <c r="B39" s="3097"/>
      <c r="C39" s="1313"/>
      <c r="D39" s="1314"/>
      <c r="E39" s="1315"/>
      <c r="F39" s="1314"/>
      <c r="G39" s="1315"/>
    </row>
    <row r="40" spans="2:7" ht="12" customHeight="1" x14ac:dyDescent="0.4">
      <c r="B40" s="3097"/>
      <c r="C40" s="1313"/>
      <c r="D40" s="1314"/>
      <c r="E40" s="1315"/>
      <c r="F40" s="1314"/>
      <c r="G40" s="1315"/>
    </row>
    <row r="41" spans="2:7" ht="12" customHeight="1" x14ac:dyDescent="0.4">
      <c r="B41" s="3098"/>
      <c r="C41" s="1316"/>
      <c r="D41" s="1317"/>
      <c r="E41" s="1318"/>
      <c r="F41" s="1317"/>
      <c r="G41" s="1318"/>
    </row>
    <row r="42" spans="2:7" ht="12" customHeight="1" x14ac:dyDescent="0.4">
      <c r="B42" s="3096" t="s">
        <v>1099</v>
      </c>
      <c r="C42" s="1310"/>
      <c r="D42" s="1311"/>
      <c r="E42" s="1312"/>
      <c r="F42" s="1311"/>
      <c r="G42" s="1312"/>
    </row>
    <row r="43" spans="2:7" ht="12" customHeight="1" x14ac:dyDescent="0.4">
      <c r="B43" s="3097"/>
      <c r="C43" s="1313"/>
      <c r="D43" s="1314"/>
      <c r="E43" s="1315"/>
      <c r="F43" s="1314"/>
      <c r="G43" s="1315"/>
    </row>
    <row r="44" spans="2:7" ht="12" customHeight="1" x14ac:dyDescent="0.4">
      <c r="B44" s="3097"/>
      <c r="C44" s="1313"/>
      <c r="D44" s="1314"/>
      <c r="E44" s="1315"/>
      <c r="F44" s="1314"/>
      <c r="G44" s="1315"/>
    </row>
    <row r="45" spans="2:7" ht="12" customHeight="1" x14ac:dyDescent="0.4">
      <c r="B45" s="3097"/>
      <c r="C45" s="1313"/>
      <c r="D45" s="1314"/>
      <c r="E45" s="1315"/>
      <c r="F45" s="1314"/>
      <c r="G45" s="1315"/>
    </row>
    <row r="46" spans="2:7" ht="12" customHeight="1" x14ac:dyDescent="0.4">
      <c r="B46" s="3097"/>
      <c r="C46" s="1313"/>
      <c r="D46" s="1314"/>
      <c r="E46" s="1315"/>
      <c r="F46" s="1314"/>
      <c r="G46" s="1315"/>
    </row>
    <row r="47" spans="2:7" ht="12" customHeight="1" x14ac:dyDescent="0.4">
      <c r="B47" s="3098"/>
      <c r="C47" s="1316"/>
      <c r="D47" s="1317"/>
      <c r="E47" s="1318"/>
      <c r="F47" s="1317"/>
      <c r="G47" s="1318"/>
    </row>
    <row r="48" spans="2:7" ht="12" customHeight="1" x14ac:dyDescent="0.4">
      <c r="B48" s="3096" t="s">
        <v>1100</v>
      </c>
      <c r="C48" s="1310"/>
      <c r="D48" s="1311"/>
      <c r="E48" s="1312"/>
      <c r="F48" s="1311"/>
      <c r="G48" s="1312"/>
    </row>
    <row r="49" spans="2:7" ht="12" customHeight="1" x14ac:dyDescent="0.4">
      <c r="B49" s="3097"/>
      <c r="C49" s="1313"/>
      <c r="D49" s="1314"/>
      <c r="E49" s="1315"/>
      <c r="F49" s="1314"/>
      <c r="G49" s="1315"/>
    </row>
    <row r="50" spans="2:7" ht="12" customHeight="1" x14ac:dyDescent="0.4">
      <c r="B50" s="3097"/>
      <c r="C50" s="1313"/>
      <c r="D50" s="1314"/>
      <c r="E50" s="1315"/>
      <c r="F50" s="1314"/>
      <c r="G50" s="1315"/>
    </row>
    <row r="51" spans="2:7" ht="12" customHeight="1" x14ac:dyDescent="0.4">
      <c r="B51" s="3097"/>
      <c r="C51" s="1313"/>
      <c r="D51" s="1314"/>
      <c r="E51" s="1315"/>
      <c r="F51" s="1314"/>
      <c r="G51" s="1315"/>
    </row>
    <row r="52" spans="2:7" ht="12" customHeight="1" x14ac:dyDescent="0.4">
      <c r="B52" s="3097"/>
      <c r="C52" s="1313"/>
      <c r="D52" s="1314"/>
      <c r="E52" s="1315"/>
      <c r="F52" s="1314"/>
      <c r="G52" s="1315"/>
    </row>
    <row r="53" spans="2:7" ht="12" customHeight="1" x14ac:dyDescent="0.4">
      <c r="B53" s="3098"/>
      <c r="C53" s="1316"/>
      <c r="D53" s="1317"/>
      <c r="E53" s="1318"/>
      <c r="F53" s="1317"/>
      <c r="G53" s="1318"/>
    </row>
    <row r="54" spans="2:7" ht="12" customHeight="1" x14ac:dyDescent="0.4">
      <c r="B54" s="3101" t="s">
        <v>968</v>
      </c>
      <c r="C54" s="1310"/>
      <c r="D54" s="1311"/>
      <c r="E54" s="1312"/>
      <c r="F54" s="1311"/>
      <c r="G54" s="1312"/>
    </row>
    <row r="55" spans="2:7" ht="12" customHeight="1" x14ac:dyDescent="0.4">
      <c r="B55" s="3099"/>
      <c r="C55" s="1313"/>
      <c r="D55" s="1314"/>
      <c r="E55" s="1315"/>
      <c r="F55" s="1314"/>
      <c r="G55" s="1315"/>
    </row>
    <row r="56" spans="2:7" ht="12" customHeight="1" x14ac:dyDescent="0.4">
      <c r="B56" s="3099"/>
      <c r="C56" s="1313"/>
      <c r="D56" s="1314"/>
      <c r="E56" s="1315"/>
      <c r="F56" s="1314"/>
      <c r="G56" s="1315"/>
    </row>
    <row r="57" spans="2:7" ht="12" customHeight="1" x14ac:dyDescent="0.4">
      <c r="B57" s="3099"/>
      <c r="C57" s="1313"/>
      <c r="D57" s="1314"/>
      <c r="E57" s="1315"/>
      <c r="F57" s="1314"/>
      <c r="G57" s="1315"/>
    </row>
    <row r="58" spans="2:7" ht="12" customHeight="1" x14ac:dyDescent="0.4">
      <c r="B58" s="3099"/>
      <c r="C58" s="1313"/>
      <c r="D58" s="1314"/>
      <c r="E58" s="1315"/>
      <c r="F58" s="1314"/>
      <c r="G58" s="1315"/>
    </row>
    <row r="59" spans="2:7" ht="12" customHeight="1" x14ac:dyDescent="0.4">
      <c r="B59" s="3100"/>
      <c r="C59" s="1316"/>
      <c r="D59" s="1317"/>
      <c r="E59" s="1318"/>
      <c r="F59" s="1317"/>
      <c r="G59" s="1318"/>
    </row>
    <row r="60" spans="2:7" ht="12" customHeight="1" x14ac:dyDescent="0.4">
      <c r="B60" s="3101" t="s">
        <v>1101</v>
      </c>
      <c r="C60" s="1310"/>
      <c r="D60" s="1311"/>
      <c r="E60" s="1312"/>
      <c r="F60" s="1311"/>
      <c r="G60" s="1312"/>
    </row>
    <row r="61" spans="2:7" ht="12" customHeight="1" x14ac:dyDescent="0.4">
      <c r="B61" s="3099"/>
      <c r="C61" s="1313"/>
      <c r="D61" s="1314"/>
      <c r="E61" s="1315"/>
      <c r="F61" s="1314"/>
      <c r="G61" s="1315"/>
    </row>
    <row r="62" spans="2:7" ht="12" customHeight="1" x14ac:dyDescent="0.4">
      <c r="B62" s="3099"/>
      <c r="C62" s="1313"/>
      <c r="D62" s="1314"/>
      <c r="E62" s="1315"/>
      <c r="F62" s="1314"/>
      <c r="G62" s="1315"/>
    </row>
    <row r="63" spans="2:7" ht="12" customHeight="1" x14ac:dyDescent="0.4">
      <c r="B63" s="3099"/>
      <c r="C63" s="1313"/>
      <c r="D63" s="1314"/>
      <c r="E63" s="1315"/>
      <c r="F63" s="1314"/>
      <c r="G63" s="1315"/>
    </row>
    <row r="64" spans="2:7" ht="12" customHeight="1" x14ac:dyDescent="0.4">
      <c r="B64" s="3099"/>
      <c r="C64" s="1313"/>
      <c r="D64" s="1314"/>
      <c r="E64" s="1315"/>
      <c r="F64" s="1314"/>
      <c r="G64" s="1315"/>
    </row>
    <row r="65" spans="2:7" ht="12" customHeight="1" x14ac:dyDescent="0.4">
      <c r="B65" s="3100"/>
      <c r="C65" s="1316"/>
      <c r="D65" s="1317"/>
      <c r="E65" s="1318"/>
      <c r="F65" s="1317"/>
      <c r="G65" s="1318"/>
    </row>
    <row r="66" spans="2:7" ht="12" customHeight="1" x14ac:dyDescent="0.4">
      <c r="B66" s="3101" t="s">
        <v>1102</v>
      </c>
      <c r="C66" s="1310"/>
      <c r="D66" s="1311"/>
      <c r="E66" s="1312"/>
      <c r="F66" s="1311"/>
      <c r="G66" s="1312"/>
    </row>
    <row r="67" spans="2:7" ht="12" customHeight="1" x14ac:dyDescent="0.4">
      <c r="B67" s="3099"/>
      <c r="C67" s="1313"/>
      <c r="D67" s="1314"/>
      <c r="E67" s="1315"/>
      <c r="F67" s="1314"/>
      <c r="G67" s="1315"/>
    </row>
    <row r="68" spans="2:7" ht="12" customHeight="1" x14ac:dyDescent="0.4">
      <c r="B68" s="3099"/>
      <c r="C68" s="1313"/>
      <c r="D68" s="1314"/>
      <c r="E68" s="1315"/>
      <c r="F68" s="1314"/>
      <c r="G68" s="1315"/>
    </row>
    <row r="69" spans="2:7" ht="12" customHeight="1" x14ac:dyDescent="0.4">
      <c r="B69" s="3099"/>
      <c r="C69" s="1313"/>
      <c r="D69" s="1314"/>
      <c r="E69" s="1315"/>
      <c r="F69" s="1314"/>
      <c r="G69" s="1315"/>
    </row>
    <row r="70" spans="2:7" ht="12" customHeight="1" x14ac:dyDescent="0.4">
      <c r="B70" s="3099"/>
      <c r="C70" s="1313"/>
      <c r="D70" s="1314"/>
      <c r="E70" s="1315"/>
      <c r="F70" s="1314"/>
      <c r="G70" s="1315"/>
    </row>
    <row r="71" spans="2:7" ht="12" customHeight="1" x14ac:dyDescent="0.4">
      <c r="B71" s="3100"/>
      <c r="C71" s="1316"/>
      <c r="D71" s="1317"/>
      <c r="E71" s="1318"/>
      <c r="F71" s="1317"/>
      <c r="G71" s="1318"/>
    </row>
    <row r="72" spans="2:7" ht="12" customHeight="1" x14ac:dyDescent="0.4">
      <c r="B72" s="3101" t="s">
        <v>1103</v>
      </c>
      <c r="C72" s="1310"/>
      <c r="D72" s="1311"/>
      <c r="E72" s="1312"/>
      <c r="F72" s="1311"/>
      <c r="G72" s="1312"/>
    </row>
    <row r="73" spans="2:7" ht="12" customHeight="1" x14ac:dyDescent="0.4">
      <c r="B73" s="3099"/>
      <c r="C73" s="1313"/>
      <c r="D73" s="1314"/>
      <c r="E73" s="1315"/>
      <c r="F73" s="1314"/>
      <c r="G73" s="1315"/>
    </row>
    <row r="74" spans="2:7" ht="12" customHeight="1" x14ac:dyDescent="0.4">
      <c r="B74" s="3099"/>
      <c r="C74" s="1313"/>
      <c r="D74" s="1314"/>
      <c r="E74" s="1315"/>
      <c r="F74" s="1314"/>
      <c r="G74" s="1315"/>
    </row>
    <row r="75" spans="2:7" ht="12" customHeight="1" x14ac:dyDescent="0.4">
      <c r="B75" s="3099"/>
      <c r="C75" s="1313"/>
      <c r="D75" s="1314"/>
      <c r="E75" s="1315"/>
      <c r="F75" s="1314"/>
      <c r="G75" s="1315"/>
    </row>
    <row r="76" spans="2:7" ht="12" customHeight="1" x14ac:dyDescent="0.4">
      <c r="B76" s="3099"/>
      <c r="C76" s="1313"/>
      <c r="D76" s="1314"/>
      <c r="E76" s="1315"/>
      <c r="F76" s="1314"/>
      <c r="G76" s="1315"/>
    </row>
    <row r="77" spans="2:7" ht="12" customHeight="1" x14ac:dyDescent="0.4">
      <c r="B77" s="3100"/>
      <c r="C77" s="1316"/>
      <c r="D77" s="1317"/>
      <c r="E77" s="1318"/>
      <c r="F77" s="1317"/>
      <c r="G77" s="1318"/>
    </row>
    <row r="78" spans="2:7" ht="12" customHeight="1" x14ac:dyDescent="0.4">
      <c r="B78" s="3101" t="s">
        <v>1104</v>
      </c>
      <c r="C78" s="1310"/>
      <c r="D78" s="1311"/>
      <c r="E78" s="1312"/>
      <c r="F78" s="1311"/>
      <c r="G78" s="1312"/>
    </row>
    <row r="79" spans="2:7" ht="12" customHeight="1" x14ac:dyDescent="0.4">
      <c r="B79" s="3099"/>
      <c r="C79" s="1313"/>
      <c r="D79" s="1314"/>
      <c r="E79" s="1315"/>
      <c r="F79" s="1314"/>
      <c r="G79" s="1315"/>
    </row>
    <row r="80" spans="2:7" ht="12" customHeight="1" x14ac:dyDescent="0.4">
      <c r="B80" s="3099"/>
      <c r="C80" s="1313"/>
      <c r="D80" s="1314"/>
      <c r="E80" s="1315"/>
      <c r="F80" s="1314"/>
      <c r="G80" s="1315"/>
    </row>
    <row r="81" spans="2:7" ht="12" customHeight="1" x14ac:dyDescent="0.4">
      <c r="B81" s="3099"/>
      <c r="C81" s="1313"/>
      <c r="D81" s="1314"/>
      <c r="E81" s="1315"/>
      <c r="F81" s="1314"/>
      <c r="G81" s="1315"/>
    </row>
    <row r="82" spans="2:7" ht="12" customHeight="1" x14ac:dyDescent="0.4">
      <c r="B82" s="3099"/>
      <c r="C82" s="1313"/>
      <c r="D82" s="1314"/>
      <c r="E82" s="1315"/>
      <c r="F82" s="1314"/>
      <c r="G82" s="1315"/>
    </row>
    <row r="83" spans="2:7" ht="12" customHeight="1" x14ac:dyDescent="0.4">
      <c r="B83" s="3100"/>
      <c r="C83" s="1316"/>
      <c r="D83" s="1317"/>
      <c r="E83" s="1318"/>
      <c r="F83" s="1317"/>
      <c r="G83" s="1318"/>
    </row>
    <row r="84" spans="2:7" ht="12" customHeight="1" x14ac:dyDescent="0.4">
      <c r="B84" s="3096" t="s">
        <v>4950</v>
      </c>
      <c r="C84" s="1310"/>
      <c r="D84" s="1311"/>
      <c r="E84" s="1312"/>
      <c r="F84" s="1311"/>
      <c r="G84" s="1312"/>
    </row>
    <row r="85" spans="2:7" ht="12" customHeight="1" x14ac:dyDescent="0.4">
      <c r="B85" s="3099"/>
      <c r="C85" s="1313"/>
      <c r="D85" s="1314"/>
      <c r="E85" s="1315"/>
      <c r="F85" s="1314"/>
      <c r="G85" s="1315"/>
    </row>
    <row r="86" spans="2:7" ht="12" customHeight="1" x14ac:dyDescent="0.4">
      <c r="B86" s="3099"/>
      <c r="C86" s="1313"/>
      <c r="D86" s="1314"/>
      <c r="E86" s="1315"/>
      <c r="F86" s="1314"/>
      <c r="G86" s="1315"/>
    </row>
    <row r="87" spans="2:7" ht="12" customHeight="1" x14ac:dyDescent="0.4">
      <c r="B87" s="3099"/>
      <c r="C87" s="1313"/>
      <c r="D87" s="1314"/>
      <c r="E87" s="1315"/>
      <c r="F87" s="1314"/>
      <c r="G87" s="1315"/>
    </row>
    <row r="88" spans="2:7" ht="12" customHeight="1" x14ac:dyDescent="0.4">
      <c r="B88" s="3099"/>
      <c r="C88" s="1313"/>
      <c r="D88" s="1314"/>
      <c r="E88" s="1315"/>
      <c r="F88" s="1314"/>
      <c r="G88" s="1315"/>
    </row>
    <row r="89" spans="2:7" ht="12" customHeight="1" x14ac:dyDescent="0.4">
      <c r="B89" s="3100"/>
      <c r="C89" s="1316"/>
      <c r="D89" s="1317"/>
      <c r="E89" s="1318"/>
      <c r="F89" s="1317"/>
      <c r="G89" s="1318"/>
    </row>
    <row r="90" spans="2:7" ht="12" customHeight="1" x14ac:dyDescent="0.4">
      <c r="B90" s="3101" t="s">
        <v>183</v>
      </c>
      <c r="C90" s="1310"/>
      <c r="D90" s="1311"/>
      <c r="E90" s="1312"/>
      <c r="F90" s="1311"/>
      <c r="G90" s="1312"/>
    </row>
    <row r="91" spans="2:7" ht="12" customHeight="1" x14ac:dyDescent="0.4">
      <c r="B91" s="3099"/>
      <c r="C91" s="1313"/>
      <c r="D91" s="1314"/>
      <c r="E91" s="1315"/>
      <c r="F91" s="1314"/>
      <c r="G91" s="1315"/>
    </row>
    <row r="92" spans="2:7" ht="12" customHeight="1" x14ac:dyDescent="0.4">
      <c r="B92" s="3099"/>
      <c r="C92" s="1313"/>
      <c r="D92" s="1314"/>
      <c r="E92" s="1315"/>
      <c r="F92" s="1314"/>
      <c r="G92" s="1315"/>
    </row>
    <row r="93" spans="2:7" ht="12" customHeight="1" x14ac:dyDescent="0.4">
      <c r="B93" s="3099"/>
      <c r="C93" s="1313"/>
      <c r="D93" s="1314"/>
      <c r="E93" s="1315"/>
      <c r="F93" s="1314"/>
      <c r="G93" s="1315"/>
    </row>
    <row r="94" spans="2:7" ht="12" customHeight="1" x14ac:dyDescent="0.4">
      <c r="B94" s="3099"/>
      <c r="C94" s="1313"/>
      <c r="D94" s="1314"/>
      <c r="E94" s="1315"/>
      <c r="F94" s="1314"/>
      <c r="G94" s="1315"/>
    </row>
    <row r="95" spans="2:7" ht="12" customHeight="1" x14ac:dyDescent="0.4">
      <c r="B95" s="3100"/>
      <c r="C95" s="1316"/>
      <c r="D95" s="1317"/>
      <c r="E95" s="1318"/>
      <c r="F95" s="1317"/>
      <c r="G95" s="1318"/>
    </row>
    <row r="96" spans="2:7" ht="12" customHeight="1" x14ac:dyDescent="0.4">
      <c r="B96" s="1304" t="s">
        <v>1120</v>
      </c>
    </row>
    <row r="97" spans="4:4" ht="12" customHeight="1" x14ac:dyDescent="0.4">
      <c r="D97" s="1319"/>
    </row>
  </sheetData>
  <mergeCells count="19">
    <mergeCell ref="B90:B95"/>
    <mergeCell ref="B84:B89"/>
    <mergeCell ref="B18:B23"/>
    <mergeCell ref="B24:B29"/>
    <mergeCell ref="B30:B35"/>
    <mergeCell ref="B36:B41"/>
    <mergeCell ref="B42:B47"/>
    <mergeCell ref="B48:B53"/>
    <mergeCell ref="B54:B59"/>
    <mergeCell ref="B60:B65"/>
    <mergeCell ref="B66:B71"/>
    <mergeCell ref="B72:B77"/>
    <mergeCell ref="B78:B83"/>
    <mergeCell ref="B12:B17"/>
    <mergeCell ref="B4:B5"/>
    <mergeCell ref="C4:C5"/>
    <mergeCell ref="D4:E4"/>
    <mergeCell ref="F4:G4"/>
    <mergeCell ref="B6:B11"/>
  </mergeCells>
  <phoneticPr fontId="3"/>
  <printOptions horizontalCentered="1"/>
  <pageMargins left="0.78740157480314965" right="0.78740157480314965" top="1.0236220472440944" bottom="0.6692913385826772" header="0.51181102362204722" footer="0.51181102362204722"/>
  <pageSetup paperSize="9" scale="73" fitToHeight="0" orientation="portrait" r:id="rId1"/>
  <headerFooter scaleWithDoc="0" alignWithMargins="0">
    <oddHeader xml:space="preserve">&amp;R&amp;"ＭＳ 明朝,標準"（&amp;A）&amp;14
</oddHeader>
  </headerFooter>
  <rowBreaks count="1" manualBreakCount="1">
    <brk id="77"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view="pageBreakPreview" zoomScale="80" zoomScaleNormal="85" zoomScaleSheetLayoutView="80" workbookViewId="0">
      <selection activeCell="AK26" sqref="AK26"/>
    </sheetView>
  </sheetViews>
  <sheetFormatPr defaultColWidth="3.75" defaultRowHeight="15" customHeight="1" x14ac:dyDescent="0.4"/>
  <cols>
    <col min="1" max="1" width="23.75" style="1323" customWidth="1"/>
    <col min="2" max="2" width="13" style="1323" customWidth="1"/>
    <col min="3" max="3" width="19.875" style="1323" customWidth="1"/>
    <col min="4" max="8" width="3.875" style="1966" bestFit="1" customWidth="1"/>
    <col min="9" max="51" width="4.125" style="1322" customWidth="1"/>
    <col min="52" max="52" width="22.75" style="1322" customWidth="1"/>
    <col min="53" max="16384" width="3.75" style="1322"/>
  </cols>
  <sheetData>
    <row r="1" spans="1:52" ht="17.25" x14ac:dyDescent="0.4">
      <c r="A1" s="1320" t="s">
        <v>1373</v>
      </c>
      <c r="B1" s="1321"/>
      <c r="C1" s="1321"/>
      <c r="D1" s="1965"/>
      <c r="E1" s="1965"/>
      <c r="F1" s="1965"/>
      <c r="G1" s="1965"/>
      <c r="H1" s="1965"/>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row>
    <row r="2" spans="1:52" ht="9" customHeight="1" thickBot="1" x14ac:dyDescent="0.45"/>
    <row r="3" spans="1:52" s="1324" customFormat="1" ht="15" customHeight="1" x14ac:dyDescent="0.4">
      <c r="A3" s="3135" t="s">
        <v>1121</v>
      </c>
      <c r="B3" s="3137" t="s">
        <v>1122</v>
      </c>
      <c r="C3" s="3140" t="s">
        <v>1123</v>
      </c>
      <c r="D3" s="3127" t="s">
        <v>2570</v>
      </c>
      <c r="E3" s="3128"/>
      <c r="F3" s="3128"/>
      <c r="G3" s="3128"/>
      <c r="H3" s="3128"/>
      <c r="I3" s="3128"/>
      <c r="J3" s="3128"/>
      <c r="K3" s="3128"/>
      <c r="L3" s="3128"/>
      <c r="M3" s="3128"/>
      <c r="N3" s="3128"/>
      <c r="O3" s="3129"/>
      <c r="P3" s="3127" t="s">
        <v>2569</v>
      </c>
      <c r="Q3" s="3128"/>
      <c r="R3" s="3128"/>
      <c r="S3" s="3128"/>
      <c r="T3" s="3128"/>
      <c r="U3" s="3128"/>
      <c r="V3" s="3128"/>
      <c r="W3" s="3128"/>
      <c r="X3" s="3128"/>
      <c r="Y3" s="3128"/>
      <c r="Z3" s="3128"/>
      <c r="AA3" s="3129"/>
      <c r="AB3" s="3127" t="s">
        <v>2567</v>
      </c>
      <c r="AC3" s="3128"/>
      <c r="AD3" s="3128"/>
      <c r="AE3" s="3128"/>
      <c r="AF3" s="3128"/>
      <c r="AG3" s="3128"/>
      <c r="AH3" s="3128"/>
      <c r="AI3" s="3128"/>
      <c r="AJ3" s="3128"/>
      <c r="AK3" s="3128"/>
      <c r="AL3" s="3128"/>
      <c r="AM3" s="3129"/>
      <c r="AN3" s="3127" t="s">
        <v>2568</v>
      </c>
      <c r="AO3" s="3128"/>
      <c r="AP3" s="3128"/>
      <c r="AQ3" s="3128"/>
      <c r="AR3" s="3128"/>
      <c r="AS3" s="3128"/>
      <c r="AT3" s="3128"/>
      <c r="AU3" s="3128"/>
      <c r="AV3" s="3128"/>
      <c r="AW3" s="3128"/>
      <c r="AX3" s="3128"/>
      <c r="AY3" s="3129"/>
      <c r="AZ3" s="3133" t="s">
        <v>835</v>
      </c>
    </row>
    <row r="4" spans="1:52" s="1324" customFormat="1" ht="15" customHeight="1" thickBot="1" x14ac:dyDescent="0.45">
      <c r="A4" s="3136"/>
      <c r="B4" s="3138"/>
      <c r="C4" s="3141"/>
      <c r="D4" s="3130"/>
      <c r="E4" s="3131"/>
      <c r="F4" s="3131"/>
      <c r="G4" s="3131"/>
      <c r="H4" s="3131"/>
      <c r="I4" s="3131"/>
      <c r="J4" s="3131"/>
      <c r="K4" s="3131"/>
      <c r="L4" s="3131"/>
      <c r="M4" s="3131"/>
      <c r="N4" s="3131"/>
      <c r="O4" s="3132"/>
      <c r="P4" s="3130"/>
      <c r="Q4" s="3131"/>
      <c r="R4" s="3131"/>
      <c r="S4" s="3131"/>
      <c r="T4" s="3131"/>
      <c r="U4" s="3131"/>
      <c r="V4" s="3131"/>
      <c r="W4" s="3131"/>
      <c r="X4" s="3131"/>
      <c r="Y4" s="3131"/>
      <c r="Z4" s="3131"/>
      <c r="AA4" s="3132"/>
      <c r="AB4" s="3130"/>
      <c r="AC4" s="3131"/>
      <c r="AD4" s="3131"/>
      <c r="AE4" s="3131"/>
      <c r="AF4" s="3131"/>
      <c r="AG4" s="3131"/>
      <c r="AH4" s="3131"/>
      <c r="AI4" s="3131"/>
      <c r="AJ4" s="3131"/>
      <c r="AK4" s="3131"/>
      <c r="AL4" s="3131"/>
      <c r="AM4" s="3132"/>
      <c r="AN4" s="3130"/>
      <c r="AO4" s="3131"/>
      <c r="AP4" s="3131"/>
      <c r="AQ4" s="3131"/>
      <c r="AR4" s="3131"/>
      <c r="AS4" s="3131"/>
      <c r="AT4" s="3131"/>
      <c r="AU4" s="3131"/>
      <c r="AV4" s="3131"/>
      <c r="AW4" s="3131"/>
      <c r="AX4" s="3131"/>
      <c r="AY4" s="3132"/>
      <c r="AZ4" s="3134"/>
    </row>
    <row r="5" spans="1:52" s="1324" customFormat="1" ht="15" customHeight="1" thickBot="1" x14ac:dyDescent="0.45">
      <c r="A5" s="3136"/>
      <c r="B5" s="3139"/>
      <c r="C5" s="3142"/>
      <c r="D5" s="1967">
        <v>4</v>
      </c>
      <c r="E5" s="1968">
        <v>5</v>
      </c>
      <c r="F5" s="1968">
        <v>6</v>
      </c>
      <c r="G5" s="1968">
        <v>7</v>
      </c>
      <c r="H5" s="1968">
        <v>8</v>
      </c>
      <c r="I5" s="1325">
        <v>9</v>
      </c>
      <c r="J5" s="1325">
        <v>10</v>
      </c>
      <c r="K5" s="1325">
        <v>11</v>
      </c>
      <c r="L5" s="1325">
        <v>12</v>
      </c>
      <c r="M5" s="1325">
        <v>1</v>
      </c>
      <c r="N5" s="1325">
        <v>2</v>
      </c>
      <c r="O5" s="1326">
        <v>3</v>
      </c>
      <c r="P5" s="1327">
        <v>4</v>
      </c>
      <c r="Q5" s="1325">
        <v>5</v>
      </c>
      <c r="R5" s="1325">
        <v>6</v>
      </c>
      <c r="S5" s="1325">
        <v>7</v>
      </c>
      <c r="T5" s="1325">
        <v>8</v>
      </c>
      <c r="U5" s="1325">
        <v>9</v>
      </c>
      <c r="V5" s="1325">
        <v>10</v>
      </c>
      <c r="W5" s="1325">
        <v>11</v>
      </c>
      <c r="X5" s="1325">
        <v>12</v>
      </c>
      <c r="Y5" s="1325">
        <v>1</v>
      </c>
      <c r="Z5" s="1325">
        <v>2</v>
      </c>
      <c r="AA5" s="1326">
        <v>3</v>
      </c>
      <c r="AB5" s="1328">
        <v>4</v>
      </c>
      <c r="AC5" s="1325">
        <v>5</v>
      </c>
      <c r="AD5" s="1325">
        <v>6</v>
      </c>
      <c r="AE5" s="1325">
        <v>7</v>
      </c>
      <c r="AF5" s="1325">
        <v>8</v>
      </c>
      <c r="AG5" s="1325">
        <v>9</v>
      </c>
      <c r="AH5" s="1325">
        <v>10</v>
      </c>
      <c r="AI5" s="1325">
        <v>11</v>
      </c>
      <c r="AJ5" s="1325">
        <v>12</v>
      </c>
      <c r="AK5" s="1325">
        <v>1</v>
      </c>
      <c r="AL5" s="1325">
        <v>2</v>
      </c>
      <c r="AM5" s="1329">
        <v>3</v>
      </c>
      <c r="AN5" s="1327">
        <v>4</v>
      </c>
      <c r="AO5" s="1325">
        <v>5</v>
      </c>
      <c r="AP5" s="1325">
        <v>6</v>
      </c>
      <c r="AQ5" s="1325">
        <v>7</v>
      </c>
      <c r="AR5" s="1325">
        <v>8</v>
      </c>
      <c r="AS5" s="1325">
        <v>9</v>
      </c>
      <c r="AT5" s="1325">
        <v>10</v>
      </c>
      <c r="AU5" s="1325">
        <v>11</v>
      </c>
      <c r="AV5" s="1325">
        <v>12</v>
      </c>
      <c r="AW5" s="1325">
        <v>1</v>
      </c>
      <c r="AX5" s="1325">
        <v>2</v>
      </c>
      <c r="AY5" s="1326">
        <v>3</v>
      </c>
      <c r="AZ5" s="1330"/>
    </row>
    <row r="6" spans="1:52" s="1337" customFormat="1" ht="15" customHeight="1" x14ac:dyDescent="0.15">
      <c r="A6" s="3107" t="s">
        <v>2571</v>
      </c>
      <c r="B6" s="3110" t="s">
        <v>1124</v>
      </c>
      <c r="C6" s="3111"/>
      <c r="D6" s="1969"/>
      <c r="E6" s="1356"/>
      <c r="F6" s="1356"/>
      <c r="G6" s="1356"/>
      <c r="H6" s="1357"/>
      <c r="I6" s="1331"/>
      <c r="J6" s="1331"/>
      <c r="K6" s="1331"/>
      <c r="L6" s="1331"/>
      <c r="M6" s="1331"/>
      <c r="N6" s="1331"/>
      <c r="O6" s="1363"/>
      <c r="P6" s="1335"/>
      <c r="Q6" s="1331"/>
      <c r="R6" s="1331"/>
      <c r="S6" s="1331"/>
      <c r="T6" s="1332"/>
      <c r="U6" s="1331"/>
      <c r="V6" s="1331"/>
      <c r="W6" s="1331"/>
      <c r="X6" s="1331"/>
      <c r="Y6" s="1331"/>
      <c r="Z6" s="1331"/>
      <c r="AA6" s="1334"/>
      <c r="AB6" s="1335"/>
      <c r="AC6" s="1331"/>
      <c r="AD6" s="1331"/>
      <c r="AE6" s="1331"/>
      <c r="AF6" s="1332"/>
      <c r="AG6" s="1331"/>
      <c r="AH6" s="1331"/>
      <c r="AI6" s="1331"/>
      <c r="AJ6" s="1331"/>
      <c r="AK6" s="1364"/>
      <c r="AL6" s="1331"/>
      <c r="AM6" s="1334"/>
      <c r="AN6" s="1335"/>
      <c r="AO6" s="1331"/>
      <c r="AP6" s="1331"/>
      <c r="AQ6" s="1331"/>
      <c r="AR6" s="1332"/>
      <c r="AS6" s="1331"/>
      <c r="AT6" s="1331"/>
      <c r="AU6" s="1331"/>
      <c r="AV6" s="1331"/>
      <c r="AW6" s="1331"/>
      <c r="AX6" s="1331"/>
      <c r="AY6" s="1334"/>
      <c r="AZ6" s="3114" t="s">
        <v>1413</v>
      </c>
    </row>
    <row r="7" spans="1:52" s="1337" customFormat="1" ht="15" customHeight="1" x14ac:dyDescent="0.15">
      <c r="A7" s="3108"/>
      <c r="B7" s="3112"/>
      <c r="C7" s="3113"/>
      <c r="D7" s="1970"/>
      <c r="E7" s="1342"/>
      <c r="F7" s="1342"/>
      <c r="G7" s="1342"/>
      <c r="H7" s="1343"/>
      <c r="I7" s="1366"/>
      <c r="J7" s="1338"/>
      <c r="K7" s="1338"/>
      <c r="L7" s="1338"/>
      <c r="M7" s="1338"/>
      <c r="N7" s="1338"/>
      <c r="O7" s="1340"/>
      <c r="P7" s="1341"/>
      <c r="Q7" s="1338"/>
      <c r="R7" s="1338"/>
      <c r="S7" s="1338"/>
      <c r="T7" s="1339"/>
      <c r="U7" s="1367"/>
      <c r="V7" s="1342"/>
      <c r="W7" s="1342"/>
      <c r="X7" s="1342"/>
      <c r="Y7" s="1342"/>
      <c r="Z7" s="1342"/>
      <c r="AA7" s="1345"/>
      <c r="AB7" s="1346"/>
      <c r="AC7" s="1342"/>
      <c r="AD7" s="1342"/>
      <c r="AE7" s="1342"/>
      <c r="AF7" s="1343"/>
      <c r="AG7" s="1342"/>
      <c r="AH7" s="1367"/>
      <c r="AI7" s="1342"/>
      <c r="AJ7" s="1342"/>
      <c r="AK7" s="1367"/>
      <c r="AL7" s="1367"/>
      <c r="AM7" s="1345"/>
      <c r="AN7" s="1346"/>
      <c r="AO7" s="1367"/>
      <c r="AP7" s="1338"/>
      <c r="AQ7" s="1366"/>
      <c r="AR7" s="1338"/>
      <c r="AS7" s="1338"/>
      <c r="AT7" s="1338"/>
      <c r="AU7" s="1338"/>
      <c r="AV7" s="1338"/>
      <c r="AW7" s="1341"/>
      <c r="AX7" s="1338"/>
      <c r="AY7" s="1340"/>
      <c r="AZ7" s="3115"/>
    </row>
    <row r="8" spans="1:52" s="1337" customFormat="1" ht="15" customHeight="1" x14ac:dyDescent="0.15">
      <c r="A8" s="3108"/>
      <c r="B8" s="3117" t="s">
        <v>1125</v>
      </c>
      <c r="C8" s="3118"/>
      <c r="D8" s="1344"/>
      <c r="E8" s="1342"/>
      <c r="F8" s="1342"/>
      <c r="G8" s="1342"/>
      <c r="H8" s="1343"/>
      <c r="I8" s="1342"/>
      <c r="J8" s="1342"/>
      <c r="K8" s="1342"/>
      <c r="L8" s="1342"/>
      <c r="M8" s="1342"/>
      <c r="N8" s="1342"/>
      <c r="O8" s="1345"/>
      <c r="P8" s="1346"/>
      <c r="Q8" s="1342"/>
      <c r="R8" s="1342"/>
      <c r="S8" s="1342"/>
      <c r="T8" s="1343"/>
      <c r="U8" s="1342"/>
      <c r="V8" s="1342"/>
      <c r="W8" s="1342"/>
      <c r="X8" s="1342"/>
      <c r="Y8" s="1342"/>
      <c r="Z8" s="1342"/>
      <c r="AA8" s="1345"/>
      <c r="AB8" s="1346"/>
      <c r="AC8" s="1342"/>
      <c r="AD8" s="1342"/>
      <c r="AE8" s="1342"/>
      <c r="AF8" s="1343"/>
      <c r="AG8" s="1342"/>
      <c r="AH8" s="1342"/>
      <c r="AI8" s="1342"/>
      <c r="AJ8" s="1342"/>
      <c r="AK8" s="1368"/>
      <c r="AL8" s="1342"/>
      <c r="AM8" s="1345"/>
      <c r="AN8" s="1346"/>
      <c r="AO8" s="1342"/>
      <c r="AP8" s="1342"/>
      <c r="AQ8" s="1342"/>
      <c r="AR8" s="1342"/>
      <c r="AS8" s="1342"/>
      <c r="AT8" s="1342"/>
      <c r="AU8" s="1342"/>
      <c r="AV8" s="1342"/>
      <c r="AW8" s="1346"/>
      <c r="AX8" s="1342"/>
      <c r="AY8" s="1345"/>
      <c r="AZ8" s="3115"/>
    </row>
    <row r="9" spans="1:52" s="1347" customFormat="1" ht="15" customHeight="1" x14ac:dyDescent="0.15">
      <c r="A9" s="3108"/>
      <c r="B9" s="3119"/>
      <c r="C9" s="3120"/>
      <c r="D9" s="1344"/>
      <c r="E9" s="1342"/>
      <c r="F9" s="1342"/>
      <c r="G9" s="1342"/>
      <c r="H9" s="1343"/>
      <c r="I9" s="1342"/>
      <c r="J9" s="1342"/>
      <c r="K9" s="1342"/>
      <c r="L9" s="1342"/>
      <c r="M9" s="1342"/>
      <c r="N9" s="1342"/>
      <c r="O9" s="1345"/>
      <c r="P9" s="1346"/>
      <c r="Q9" s="1342"/>
      <c r="R9" s="1342"/>
      <c r="S9" s="1342"/>
      <c r="T9" s="1343"/>
      <c r="U9" s="1342"/>
      <c r="V9" s="1342"/>
      <c r="W9" s="1342"/>
      <c r="X9" s="1342"/>
      <c r="Y9" s="1342"/>
      <c r="Z9" s="1342"/>
      <c r="AA9" s="1345"/>
      <c r="AB9" s="1346"/>
      <c r="AC9" s="1342"/>
      <c r="AD9" s="1342"/>
      <c r="AE9" s="1342"/>
      <c r="AF9" s="1343"/>
      <c r="AG9" s="1342"/>
      <c r="AH9" s="1342"/>
      <c r="AI9" s="1342"/>
      <c r="AJ9" s="1342"/>
      <c r="AK9" s="1342"/>
      <c r="AL9" s="1342"/>
      <c r="AM9" s="1345"/>
      <c r="AN9" s="1346"/>
      <c r="AO9" s="1342"/>
      <c r="AP9" s="1342"/>
      <c r="AQ9" s="1342"/>
      <c r="AR9" s="1342"/>
      <c r="AS9" s="1342"/>
      <c r="AT9" s="1342"/>
      <c r="AU9" s="1342"/>
      <c r="AV9" s="1342"/>
      <c r="AW9" s="1346"/>
      <c r="AX9" s="1342"/>
      <c r="AY9" s="1345"/>
      <c r="AZ9" s="3115"/>
    </row>
    <row r="10" spans="1:52" s="1347" customFormat="1" ht="15" customHeight="1" x14ac:dyDescent="0.15">
      <c r="A10" s="3108"/>
      <c r="B10" s="3117"/>
      <c r="C10" s="3118"/>
      <c r="D10" s="1344"/>
      <c r="E10" s="1342"/>
      <c r="F10" s="1342"/>
      <c r="G10" s="1342"/>
      <c r="H10" s="1343"/>
      <c r="I10" s="1342"/>
      <c r="J10" s="1342"/>
      <c r="K10" s="1342"/>
      <c r="L10" s="1342"/>
      <c r="M10" s="1342"/>
      <c r="N10" s="1342"/>
      <c r="O10" s="1345"/>
      <c r="P10" s="1346"/>
      <c r="Q10" s="1342"/>
      <c r="R10" s="1342"/>
      <c r="S10" s="1342"/>
      <c r="T10" s="1343"/>
      <c r="U10" s="1342"/>
      <c r="V10" s="1346"/>
      <c r="W10" s="1342"/>
      <c r="X10" s="1342"/>
      <c r="Y10" s="1342"/>
      <c r="Z10" s="1342"/>
      <c r="AA10" s="1345"/>
      <c r="AB10" s="1346"/>
      <c r="AC10" s="1342"/>
      <c r="AD10" s="1342"/>
      <c r="AE10" s="1342"/>
      <c r="AF10" s="1343"/>
      <c r="AG10" s="1342"/>
      <c r="AH10" s="1342"/>
      <c r="AI10" s="1342"/>
      <c r="AJ10" s="1342"/>
      <c r="AK10" s="1342"/>
      <c r="AL10" s="1342"/>
      <c r="AM10" s="1345"/>
      <c r="AN10" s="1346"/>
      <c r="AO10" s="1342"/>
      <c r="AP10" s="1342"/>
      <c r="AQ10" s="1342"/>
      <c r="AR10" s="1342"/>
      <c r="AS10" s="1342"/>
      <c r="AT10" s="1342"/>
      <c r="AU10" s="1342"/>
      <c r="AV10" s="1342"/>
      <c r="AW10" s="1346"/>
      <c r="AX10" s="1342"/>
      <c r="AY10" s="1345"/>
      <c r="AZ10" s="3115"/>
    </row>
    <row r="11" spans="1:52" s="1347" customFormat="1" ht="15" customHeight="1" x14ac:dyDescent="0.15">
      <c r="A11" s="3108"/>
      <c r="B11" s="3119"/>
      <c r="C11" s="3120"/>
      <c r="D11" s="1344"/>
      <c r="E11" s="1342"/>
      <c r="F11" s="1342"/>
      <c r="G11" s="1342"/>
      <c r="H11" s="1343"/>
      <c r="I11" s="1342"/>
      <c r="J11" s="1342"/>
      <c r="K11" s="1342"/>
      <c r="L11" s="1342"/>
      <c r="M11" s="1342"/>
      <c r="N11" s="1342"/>
      <c r="O11" s="1345"/>
      <c r="P11" s="1346"/>
      <c r="Q11" s="1342"/>
      <c r="R11" s="1342"/>
      <c r="S11" s="1342"/>
      <c r="T11" s="1343"/>
      <c r="U11" s="1342"/>
      <c r="V11" s="1346"/>
      <c r="W11" s="1342"/>
      <c r="X11" s="1342"/>
      <c r="Y11" s="1342"/>
      <c r="Z11" s="1342"/>
      <c r="AA11" s="1345"/>
      <c r="AB11" s="1346"/>
      <c r="AC11" s="1342"/>
      <c r="AD11" s="1342"/>
      <c r="AE11" s="1342"/>
      <c r="AF11" s="1343"/>
      <c r="AG11" s="1342"/>
      <c r="AH11" s="1342"/>
      <c r="AI11" s="1342"/>
      <c r="AJ11" s="1342"/>
      <c r="AK11" s="1342"/>
      <c r="AL11" s="1342"/>
      <c r="AM11" s="1345"/>
      <c r="AN11" s="1346"/>
      <c r="AO11" s="1342"/>
      <c r="AP11" s="1342"/>
      <c r="AQ11" s="1342"/>
      <c r="AR11" s="1342"/>
      <c r="AS11" s="1342"/>
      <c r="AT11" s="1342"/>
      <c r="AU11" s="1342"/>
      <c r="AV11" s="1342"/>
      <c r="AW11" s="1346"/>
      <c r="AX11" s="1342"/>
      <c r="AY11" s="1345"/>
      <c r="AZ11" s="3115"/>
    </row>
    <row r="12" spans="1:52" s="1337" customFormat="1" ht="15" customHeight="1" x14ac:dyDescent="0.15">
      <c r="A12" s="3108"/>
      <c r="B12" s="3117"/>
      <c r="C12" s="3118"/>
      <c r="D12" s="1344"/>
      <c r="E12" s="1342"/>
      <c r="F12" s="1342"/>
      <c r="G12" s="1342"/>
      <c r="H12" s="1343"/>
      <c r="I12" s="1342"/>
      <c r="J12" s="1342"/>
      <c r="K12" s="1342"/>
      <c r="L12" s="1342"/>
      <c r="M12" s="1342"/>
      <c r="N12" s="1342"/>
      <c r="O12" s="1369"/>
      <c r="P12" s="1346"/>
      <c r="Q12" s="1342"/>
      <c r="R12" s="1342"/>
      <c r="S12" s="1342"/>
      <c r="T12" s="1343"/>
      <c r="U12" s="1342"/>
      <c r="V12" s="1370"/>
      <c r="W12" s="1342"/>
      <c r="X12" s="1342"/>
      <c r="Y12" s="1342"/>
      <c r="Z12" s="1342"/>
      <c r="AA12" s="1369"/>
      <c r="AB12" s="1346"/>
      <c r="AC12" s="1342"/>
      <c r="AD12" s="1342"/>
      <c r="AE12" s="1342"/>
      <c r="AF12" s="1343"/>
      <c r="AG12" s="1342"/>
      <c r="AH12" s="1342"/>
      <c r="AI12" s="1342"/>
      <c r="AJ12" s="1342"/>
      <c r="AK12" s="1342"/>
      <c r="AL12" s="1342"/>
      <c r="AM12" s="1345"/>
      <c r="AN12" s="1346"/>
      <c r="AO12" s="1342"/>
      <c r="AP12" s="1342"/>
      <c r="AQ12" s="1367"/>
      <c r="AR12" s="1342"/>
      <c r="AS12" s="1342"/>
      <c r="AT12" s="1342"/>
      <c r="AU12" s="1342"/>
      <c r="AV12" s="1342"/>
      <c r="AW12" s="1346"/>
      <c r="AX12" s="1342"/>
      <c r="AY12" s="1345"/>
      <c r="AZ12" s="3115"/>
    </row>
    <row r="13" spans="1:52" s="1337" customFormat="1" ht="15" customHeight="1" x14ac:dyDescent="0.15">
      <c r="A13" s="3108"/>
      <c r="B13" s="3119"/>
      <c r="C13" s="3120"/>
      <c r="D13" s="1344"/>
      <c r="E13" s="1342"/>
      <c r="F13" s="1342"/>
      <c r="G13" s="1342"/>
      <c r="H13" s="1343"/>
      <c r="I13" s="1342"/>
      <c r="J13" s="1342"/>
      <c r="K13" s="1342"/>
      <c r="L13" s="1342"/>
      <c r="M13" s="1342"/>
      <c r="N13" s="1342"/>
      <c r="O13" s="1369"/>
      <c r="P13" s="1346"/>
      <c r="Q13" s="1342"/>
      <c r="R13" s="1342"/>
      <c r="S13" s="1342"/>
      <c r="T13" s="1343"/>
      <c r="U13" s="1342"/>
      <c r="V13" s="1370"/>
      <c r="W13" s="1342"/>
      <c r="X13" s="1342"/>
      <c r="Y13" s="1342"/>
      <c r="Z13" s="1342"/>
      <c r="AA13" s="1369"/>
      <c r="AB13" s="1346"/>
      <c r="AC13" s="1342"/>
      <c r="AD13" s="1342"/>
      <c r="AE13" s="1342"/>
      <c r="AF13" s="1343"/>
      <c r="AG13" s="1342"/>
      <c r="AH13" s="1342"/>
      <c r="AI13" s="1342"/>
      <c r="AJ13" s="1342"/>
      <c r="AK13" s="1342"/>
      <c r="AL13" s="1342"/>
      <c r="AM13" s="1345"/>
      <c r="AN13" s="1346"/>
      <c r="AO13" s="1342"/>
      <c r="AP13" s="1342"/>
      <c r="AQ13" s="1367"/>
      <c r="AR13" s="1342"/>
      <c r="AS13" s="1342"/>
      <c r="AT13" s="1342"/>
      <c r="AU13" s="1342"/>
      <c r="AV13" s="1342"/>
      <c r="AW13" s="1346"/>
      <c r="AX13" s="1342"/>
      <c r="AY13" s="1345"/>
      <c r="AZ13" s="3115"/>
    </row>
    <row r="14" spans="1:52" s="1337" customFormat="1" ht="15" customHeight="1" x14ac:dyDescent="0.15">
      <c r="A14" s="3108"/>
      <c r="B14" s="3117"/>
      <c r="C14" s="3118"/>
      <c r="D14" s="1344"/>
      <c r="E14" s="1342"/>
      <c r="F14" s="1342"/>
      <c r="G14" s="1342"/>
      <c r="H14" s="1343"/>
      <c r="I14" s="1342"/>
      <c r="J14" s="1342"/>
      <c r="K14" s="1342"/>
      <c r="L14" s="1342"/>
      <c r="M14" s="1342"/>
      <c r="N14" s="1342"/>
      <c r="O14" s="1345"/>
      <c r="P14" s="1346"/>
      <c r="Q14" s="1342"/>
      <c r="R14" s="1342"/>
      <c r="S14" s="1342"/>
      <c r="T14" s="1343"/>
      <c r="U14" s="1342"/>
      <c r="V14" s="1346"/>
      <c r="W14" s="1342"/>
      <c r="X14" s="1342"/>
      <c r="Y14" s="1342"/>
      <c r="Z14" s="1342"/>
      <c r="AA14" s="1345"/>
      <c r="AB14" s="1346"/>
      <c r="AC14" s="1342"/>
      <c r="AD14" s="1342"/>
      <c r="AE14" s="1342"/>
      <c r="AF14" s="1343"/>
      <c r="AG14" s="1371"/>
      <c r="AH14" s="1342"/>
      <c r="AI14" s="1342"/>
      <c r="AJ14" s="1342"/>
      <c r="AK14" s="1342"/>
      <c r="AL14" s="1342"/>
      <c r="AM14" s="1345"/>
      <c r="AN14" s="1346"/>
      <c r="AO14" s="1342"/>
      <c r="AP14" s="1342"/>
      <c r="AQ14" s="1342"/>
      <c r="AR14" s="1342"/>
      <c r="AS14" s="1342"/>
      <c r="AT14" s="1342"/>
      <c r="AU14" s="1342"/>
      <c r="AV14" s="1342"/>
      <c r="AW14" s="1346"/>
      <c r="AX14" s="1342"/>
      <c r="AY14" s="1345"/>
      <c r="AZ14" s="3115"/>
    </row>
    <row r="15" spans="1:52" s="1337" customFormat="1" ht="15" customHeight="1" thickBot="1" x14ac:dyDescent="0.2">
      <c r="A15" s="3109"/>
      <c r="B15" s="3121"/>
      <c r="C15" s="3122"/>
      <c r="D15" s="1971"/>
      <c r="E15" s="1372"/>
      <c r="F15" s="1372"/>
      <c r="G15" s="1372"/>
      <c r="H15" s="1375"/>
      <c r="I15" s="1360"/>
      <c r="J15" s="1360"/>
      <c r="K15" s="1360"/>
      <c r="L15" s="1360"/>
      <c r="M15" s="1360"/>
      <c r="N15" s="1360"/>
      <c r="O15" s="1361"/>
      <c r="P15" s="1359"/>
      <c r="Q15" s="1360"/>
      <c r="R15" s="1360"/>
      <c r="S15" s="1360"/>
      <c r="T15" s="1362"/>
      <c r="U15" s="1372"/>
      <c r="V15" s="1372"/>
      <c r="W15" s="1372"/>
      <c r="X15" s="1372"/>
      <c r="Y15" s="1372"/>
      <c r="Z15" s="1372"/>
      <c r="AA15" s="1373"/>
      <c r="AB15" s="1374"/>
      <c r="AC15" s="1372"/>
      <c r="AD15" s="1372"/>
      <c r="AE15" s="1372"/>
      <c r="AF15" s="1375"/>
      <c r="AG15" s="1360"/>
      <c r="AH15" s="1360"/>
      <c r="AI15" s="1360"/>
      <c r="AJ15" s="1360"/>
      <c r="AK15" s="1360"/>
      <c r="AL15" s="1360"/>
      <c r="AM15" s="1361"/>
      <c r="AN15" s="1359"/>
      <c r="AO15" s="1360"/>
      <c r="AP15" s="1360"/>
      <c r="AQ15" s="1360"/>
      <c r="AR15" s="1362"/>
      <c r="AS15" s="1360"/>
      <c r="AT15" s="1360"/>
      <c r="AU15" s="1360"/>
      <c r="AV15" s="1360"/>
      <c r="AW15" s="1359"/>
      <c r="AX15" s="1360"/>
      <c r="AY15" s="1361"/>
      <c r="AZ15" s="3116"/>
    </row>
    <row r="16" spans="1:52" s="1337" customFormat="1" ht="15" customHeight="1" x14ac:dyDescent="0.15">
      <c r="A16" s="3107" t="s">
        <v>2625</v>
      </c>
      <c r="B16" s="3143" t="s">
        <v>1124</v>
      </c>
      <c r="C16" s="3144"/>
      <c r="D16" s="1969"/>
      <c r="E16" s="1356"/>
      <c r="F16" s="1356"/>
      <c r="G16" s="1356"/>
      <c r="H16" s="1356"/>
      <c r="I16" s="1331"/>
      <c r="J16" s="1331"/>
      <c r="K16" s="1331"/>
      <c r="L16" s="1331"/>
      <c r="M16" s="1331"/>
      <c r="N16" s="1331"/>
      <c r="O16" s="1334"/>
      <c r="P16" s="1335"/>
      <c r="Q16" s="1331"/>
      <c r="R16" s="1331"/>
      <c r="S16" s="1331"/>
      <c r="T16" s="1331"/>
      <c r="U16" s="1331"/>
      <c r="V16" s="1331"/>
      <c r="W16" s="1331"/>
      <c r="X16" s="1331"/>
      <c r="Y16" s="1331"/>
      <c r="Z16" s="1331"/>
      <c r="AA16" s="1332"/>
      <c r="AB16" s="1333"/>
      <c r="AC16" s="1331"/>
      <c r="AD16" s="1331"/>
      <c r="AE16" s="1331"/>
      <c r="AF16" s="1331"/>
      <c r="AG16" s="1331"/>
      <c r="AH16" s="1331"/>
      <c r="AI16" s="1331"/>
      <c r="AJ16" s="1331"/>
      <c r="AK16" s="1331"/>
      <c r="AL16" s="1331"/>
      <c r="AM16" s="1334"/>
      <c r="AN16" s="1335"/>
      <c r="AO16" s="1331"/>
      <c r="AP16" s="1331"/>
      <c r="AQ16" s="1331"/>
      <c r="AR16" s="1331"/>
      <c r="AS16" s="1331"/>
      <c r="AT16" s="1331"/>
      <c r="AU16" s="1331"/>
      <c r="AV16" s="1331"/>
      <c r="AW16" s="1331"/>
      <c r="AX16" s="1331"/>
      <c r="AY16" s="1334"/>
      <c r="AZ16" s="3114" t="s">
        <v>1413</v>
      </c>
    </row>
    <row r="17" spans="1:52" s="1337" customFormat="1" ht="15" customHeight="1" x14ac:dyDescent="0.15">
      <c r="A17" s="3108"/>
      <c r="B17" s="3145"/>
      <c r="C17" s="3146"/>
      <c r="D17" s="1970"/>
      <c r="E17" s="1342"/>
      <c r="F17" s="1342"/>
      <c r="G17" s="1342"/>
      <c r="H17" s="1342"/>
      <c r="I17" s="1415"/>
      <c r="J17" s="1338"/>
      <c r="K17" s="1338"/>
      <c r="L17" s="1338"/>
      <c r="M17" s="1338"/>
      <c r="N17" s="1338"/>
      <c r="O17" s="1340"/>
      <c r="P17" s="1341"/>
      <c r="Q17" s="1338"/>
      <c r="R17" s="1338"/>
      <c r="S17" s="1338"/>
      <c r="T17" s="1339"/>
      <c r="U17" s="1338"/>
      <c r="V17" s="1338"/>
      <c r="W17" s="1338"/>
      <c r="X17" s="1338"/>
      <c r="Y17" s="1338"/>
      <c r="Z17" s="1338"/>
      <c r="AA17" s="1340"/>
      <c r="AB17" s="1341"/>
      <c r="AC17" s="1338"/>
      <c r="AD17" s="1338"/>
      <c r="AE17" s="1338"/>
      <c r="AF17" s="1339"/>
      <c r="AG17" s="1338"/>
      <c r="AH17" s="1338"/>
      <c r="AI17" s="1338"/>
      <c r="AJ17" s="1338"/>
      <c r="AK17" s="1338"/>
      <c r="AL17" s="1338"/>
      <c r="AM17" s="1340"/>
      <c r="AN17" s="1341"/>
      <c r="AO17" s="1338"/>
      <c r="AP17" s="1338"/>
      <c r="AQ17" s="1338"/>
      <c r="AR17" s="1339"/>
      <c r="AS17" s="1338"/>
      <c r="AT17" s="1338"/>
      <c r="AU17" s="1338"/>
      <c r="AV17" s="1338"/>
      <c r="AW17" s="1338"/>
      <c r="AX17" s="1338"/>
      <c r="AY17" s="1340"/>
      <c r="AZ17" s="3115"/>
    </row>
    <row r="18" spans="1:52" s="1337" customFormat="1" ht="15" customHeight="1" x14ac:dyDescent="0.15">
      <c r="A18" s="3108"/>
      <c r="B18" s="3123" t="s">
        <v>1412</v>
      </c>
      <c r="C18" s="3124"/>
      <c r="D18" s="1344"/>
      <c r="E18" s="1342"/>
      <c r="F18" s="1342"/>
      <c r="G18" s="1342"/>
      <c r="H18" s="1342"/>
      <c r="I18" s="1346"/>
      <c r="J18" s="1342"/>
      <c r="K18" s="1342"/>
      <c r="L18" s="1342"/>
      <c r="M18" s="1342"/>
      <c r="N18" s="1342"/>
      <c r="O18" s="1345"/>
      <c r="P18" s="1346"/>
      <c r="Q18" s="1342"/>
      <c r="R18" s="1342"/>
      <c r="S18" s="1342"/>
      <c r="T18" s="1343"/>
      <c r="U18" s="1342"/>
      <c r="V18" s="1342"/>
      <c r="W18" s="1342"/>
      <c r="X18" s="1342"/>
      <c r="Y18" s="1342"/>
      <c r="Z18" s="1342"/>
      <c r="AA18" s="1345"/>
      <c r="AB18" s="1346"/>
      <c r="AC18" s="1342"/>
      <c r="AD18" s="1342"/>
      <c r="AE18" s="1342"/>
      <c r="AF18" s="1343"/>
      <c r="AG18" s="1342"/>
      <c r="AH18" s="1342"/>
      <c r="AI18" s="1342"/>
      <c r="AJ18" s="1342"/>
      <c r="AK18" s="1342"/>
      <c r="AL18" s="1342"/>
      <c r="AM18" s="1345"/>
      <c r="AN18" s="1346"/>
      <c r="AO18" s="1342"/>
      <c r="AP18" s="1342"/>
      <c r="AQ18" s="1342"/>
      <c r="AR18" s="1343"/>
      <c r="AS18" s="1342"/>
      <c r="AT18" s="1342"/>
      <c r="AU18" s="1342"/>
      <c r="AV18" s="1342"/>
      <c r="AW18" s="1342"/>
      <c r="AX18" s="1342"/>
      <c r="AY18" s="1345"/>
      <c r="AZ18" s="3115"/>
    </row>
    <row r="19" spans="1:52" s="1337" customFormat="1" ht="15" customHeight="1" x14ac:dyDescent="0.15">
      <c r="A19" s="3108"/>
      <c r="B19" s="3123"/>
      <c r="C19" s="3124"/>
      <c r="D19" s="1344"/>
      <c r="E19" s="1342"/>
      <c r="F19" s="1342"/>
      <c r="G19" s="1367"/>
      <c r="H19" s="1367"/>
      <c r="I19" s="1346"/>
      <c r="J19" s="1342"/>
      <c r="K19" s="1342"/>
      <c r="L19" s="1367"/>
      <c r="M19" s="1367"/>
      <c r="N19" s="1342"/>
      <c r="O19" s="1345"/>
      <c r="P19" s="1346"/>
      <c r="Q19" s="1342"/>
      <c r="R19" s="1342"/>
      <c r="S19" s="1342"/>
      <c r="T19" s="1343"/>
      <c r="U19" s="1342"/>
      <c r="V19" s="1342"/>
      <c r="W19" s="1342"/>
      <c r="X19" s="1342"/>
      <c r="Y19" s="1342"/>
      <c r="Z19" s="1342"/>
      <c r="AA19" s="1345"/>
      <c r="AB19" s="1346"/>
      <c r="AC19" s="1342"/>
      <c r="AD19" s="1342"/>
      <c r="AE19" s="1342"/>
      <c r="AF19" s="1343"/>
      <c r="AG19" s="1342"/>
      <c r="AH19" s="1342"/>
      <c r="AI19" s="1342"/>
      <c r="AJ19" s="1342"/>
      <c r="AK19" s="1342"/>
      <c r="AL19" s="1342"/>
      <c r="AM19" s="1345"/>
      <c r="AN19" s="1346"/>
      <c r="AO19" s="1342"/>
      <c r="AP19" s="1342"/>
      <c r="AQ19" s="1342"/>
      <c r="AR19" s="1343"/>
      <c r="AS19" s="1342"/>
      <c r="AT19" s="1342"/>
      <c r="AU19" s="1342"/>
      <c r="AV19" s="1342"/>
      <c r="AW19" s="1342"/>
      <c r="AX19" s="1342"/>
      <c r="AY19" s="1345"/>
      <c r="AZ19" s="3115"/>
    </row>
    <row r="20" spans="1:52" s="1337" customFormat="1" ht="15" customHeight="1" x14ac:dyDescent="0.15">
      <c r="A20" s="3108"/>
      <c r="B20" s="3123"/>
      <c r="C20" s="3124"/>
      <c r="D20" s="1344"/>
      <c r="E20" s="1342"/>
      <c r="F20" s="1342"/>
      <c r="G20" s="1342"/>
      <c r="H20" s="1342"/>
      <c r="I20" s="1346"/>
      <c r="J20" s="1342"/>
      <c r="K20" s="1342"/>
      <c r="L20" s="1342"/>
      <c r="M20" s="1342"/>
      <c r="N20" s="1342"/>
      <c r="O20" s="1345"/>
      <c r="P20" s="1346"/>
      <c r="Q20" s="1342"/>
      <c r="R20" s="1342"/>
      <c r="S20" s="1342"/>
      <c r="T20" s="1343"/>
      <c r="U20" s="1342"/>
      <c r="V20" s="1342"/>
      <c r="W20" s="1342"/>
      <c r="X20" s="1342"/>
      <c r="Y20" s="1342"/>
      <c r="Z20" s="1342"/>
      <c r="AA20" s="1345"/>
      <c r="AB20" s="1346"/>
      <c r="AC20" s="1342"/>
      <c r="AD20" s="1342"/>
      <c r="AE20" s="1342"/>
      <c r="AF20" s="1343"/>
      <c r="AG20" s="1342"/>
      <c r="AH20" s="1342"/>
      <c r="AI20" s="1342"/>
      <c r="AJ20" s="1342"/>
      <c r="AK20" s="1342"/>
      <c r="AL20" s="1342"/>
      <c r="AM20" s="1345"/>
      <c r="AN20" s="1346"/>
      <c r="AO20" s="1342"/>
      <c r="AP20" s="1342"/>
      <c r="AQ20" s="1342"/>
      <c r="AR20" s="1343"/>
      <c r="AS20" s="1342"/>
      <c r="AT20" s="1342"/>
      <c r="AU20" s="1342"/>
      <c r="AV20" s="1342"/>
      <c r="AW20" s="1342"/>
      <c r="AX20" s="1342"/>
      <c r="AY20" s="1345"/>
      <c r="AZ20" s="3115"/>
    </row>
    <row r="21" spans="1:52" s="1337" customFormat="1" ht="15" customHeight="1" x14ac:dyDescent="0.15">
      <c r="A21" s="3108"/>
      <c r="B21" s="3123"/>
      <c r="C21" s="3124"/>
      <c r="D21" s="1344"/>
      <c r="E21" s="1342"/>
      <c r="F21" s="1342"/>
      <c r="G21" s="1342"/>
      <c r="H21" s="1342"/>
      <c r="I21" s="1346"/>
      <c r="J21" s="1342"/>
      <c r="K21" s="1342"/>
      <c r="L21" s="1342"/>
      <c r="M21" s="1342"/>
      <c r="N21" s="1342"/>
      <c r="O21" s="1345"/>
      <c r="P21" s="1370"/>
      <c r="Q21" s="1367"/>
      <c r="R21" s="1342"/>
      <c r="S21" s="1342"/>
      <c r="T21" s="1343"/>
      <c r="U21" s="1342"/>
      <c r="V21" s="1346"/>
      <c r="W21" s="1342"/>
      <c r="X21" s="1342"/>
      <c r="Y21" s="1342"/>
      <c r="Z21" s="1342"/>
      <c r="AA21" s="1345"/>
      <c r="AB21" s="1346"/>
      <c r="AC21" s="1342"/>
      <c r="AD21" s="1342"/>
      <c r="AE21" s="1342"/>
      <c r="AF21" s="1343"/>
      <c r="AG21" s="1342"/>
      <c r="AH21" s="1342"/>
      <c r="AI21" s="1342"/>
      <c r="AJ21" s="1342"/>
      <c r="AK21" s="1342"/>
      <c r="AL21" s="1342"/>
      <c r="AM21" s="1345"/>
      <c r="AN21" s="1346"/>
      <c r="AO21" s="1342"/>
      <c r="AP21" s="1342"/>
      <c r="AQ21" s="1342"/>
      <c r="AR21" s="1343"/>
      <c r="AS21" s="1342"/>
      <c r="AT21" s="1342"/>
      <c r="AU21" s="1342"/>
      <c r="AV21" s="1342"/>
      <c r="AW21" s="1342"/>
      <c r="AX21" s="1342"/>
      <c r="AY21" s="1345"/>
      <c r="AZ21" s="3115"/>
    </row>
    <row r="22" spans="1:52" s="1337" customFormat="1" ht="15" customHeight="1" x14ac:dyDescent="0.15">
      <c r="A22" s="3108"/>
      <c r="B22" s="3123"/>
      <c r="C22" s="3124"/>
      <c r="D22" s="1344"/>
      <c r="E22" s="1342"/>
      <c r="F22" s="1342"/>
      <c r="G22" s="1342"/>
      <c r="H22" s="1342"/>
      <c r="I22" s="1346"/>
      <c r="J22" s="1342"/>
      <c r="K22" s="1342"/>
      <c r="L22" s="1342"/>
      <c r="M22" s="1342"/>
      <c r="N22" s="1342"/>
      <c r="O22" s="1345"/>
      <c r="P22" s="1346"/>
      <c r="Q22" s="1342"/>
      <c r="R22" s="1342"/>
      <c r="S22" s="1342"/>
      <c r="T22" s="1343"/>
      <c r="U22" s="1342"/>
      <c r="V22" s="1346"/>
      <c r="W22" s="1342"/>
      <c r="X22" s="1342"/>
      <c r="Y22" s="1342"/>
      <c r="Z22" s="1342"/>
      <c r="AA22" s="1345"/>
      <c r="AB22" s="1346"/>
      <c r="AC22" s="1342"/>
      <c r="AD22" s="1342"/>
      <c r="AE22" s="1342"/>
      <c r="AF22" s="1343"/>
      <c r="AG22" s="1342"/>
      <c r="AH22" s="1342"/>
      <c r="AI22" s="1342"/>
      <c r="AJ22" s="1342"/>
      <c r="AK22" s="1342"/>
      <c r="AL22" s="1342"/>
      <c r="AM22" s="1345"/>
      <c r="AN22" s="1346"/>
      <c r="AO22" s="1342"/>
      <c r="AP22" s="1342"/>
      <c r="AQ22" s="1342"/>
      <c r="AR22" s="1343"/>
      <c r="AS22" s="1342"/>
      <c r="AT22" s="1342"/>
      <c r="AU22" s="1342"/>
      <c r="AV22" s="1342"/>
      <c r="AW22" s="1342"/>
      <c r="AX22" s="1342"/>
      <c r="AY22" s="1345"/>
      <c r="AZ22" s="3115"/>
    </row>
    <row r="23" spans="1:52" s="1337" customFormat="1" ht="15" customHeight="1" x14ac:dyDescent="0.15">
      <c r="A23" s="3108"/>
      <c r="B23" s="3123"/>
      <c r="C23" s="3124"/>
      <c r="D23" s="1344"/>
      <c r="E23" s="1342"/>
      <c r="F23" s="1342"/>
      <c r="G23" s="1342"/>
      <c r="H23" s="1342"/>
      <c r="I23" s="1346"/>
      <c r="J23" s="1342"/>
      <c r="K23" s="1342"/>
      <c r="L23" s="1342"/>
      <c r="M23" s="1342"/>
      <c r="N23" s="1342"/>
      <c r="O23" s="1345"/>
      <c r="P23" s="1346"/>
      <c r="Q23" s="1342"/>
      <c r="R23" s="1342"/>
      <c r="S23" s="1342"/>
      <c r="T23" s="1343"/>
      <c r="U23" s="1342"/>
      <c r="V23" s="1346"/>
      <c r="W23" s="1342"/>
      <c r="X23" s="1342"/>
      <c r="Y23" s="1342"/>
      <c r="Z23" s="1342"/>
      <c r="AA23" s="1345"/>
      <c r="AB23" s="1346"/>
      <c r="AC23" s="1342"/>
      <c r="AD23" s="1342"/>
      <c r="AE23" s="1342"/>
      <c r="AF23" s="1343"/>
      <c r="AG23" s="1342"/>
      <c r="AH23" s="1342"/>
      <c r="AI23" s="1342"/>
      <c r="AJ23" s="1342"/>
      <c r="AK23" s="1342"/>
      <c r="AL23" s="1342"/>
      <c r="AM23" s="1345"/>
      <c r="AN23" s="1346"/>
      <c r="AO23" s="1342"/>
      <c r="AP23" s="1342"/>
      <c r="AQ23" s="1342"/>
      <c r="AR23" s="1343"/>
      <c r="AS23" s="1342"/>
      <c r="AT23" s="1342"/>
      <c r="AU23" s="1342"/>
      <c r="AV23" s="1342"/>
      <c r="AW23" s="1342"/>
      <c r="AX23" s="1342"/>
      <c r="AY23" s="1345"/>
      <c r="AZ23" s="3115"/>
    </row>
    <row r="24" spans="1:52" s="1337" customFormat="1" ht="15" customHeight="1" x14ac:dyDescent="0.15">
      <c r="A24" s="3108"/>
      <c r="B24" s="3123"/>
      <c r="C24" s="3124"/>
      <c r="D24" s="1344"/>
      <c r="E24" s="1342"/>
      <c r="F24" s="1342"/>
      <c r="G24" s="1342"/>
      <c r="H24" s="1342"/>
      <c r="I24" s="1346"/>
      <c r="J24" s="1342"/>
      <c r="K24" s="1342"/>
      <c r="L24" s="1342"/>
      <c r="M24" s="1342"/>
      <c r="N24" s="1342"/>
      <c r="O24" s="1345"/>
      <c r="P24" s="1346"/>
      <c r="Q24" s="1342"/>
      <c r="R24" s="1342"/>
      <c r="S24" s="1342"/>
      <c r="T24" s="1343"/>
      <c r="U24" s="1342"/>
      <c r="V24" s="1346"/>
      <c r="W24" s="1342"/>
      <c r="X24" s="1342"/>
      <c r="Y24" s="1342"/>
      <c r="Z24" s="1342"/>
      <c r="AA24" s="1345"/>
      <c r="AB24" s="1346"/>
      <c r="AC24" s="1342"/>
      <c r="AD24" s="1342"/>
      <c r="AE24" s="1342"/>
      <c r="AF24" s="1343"/>
      <c r="AG24" s="1342"/>
      <c r="AH24" s="1342"/>
      <c r="AI24" s="1342"/>
      <c r="AJ24" s="1342"/>
      <c r="AK24" s="1342"/>
      <c r="AL24" s="1342"/>
      <c r="AM24" s="1345"/>
      <c r="AN24" s="1346"/>
      <c r="AO24" s="1342"/>
      <c r="AP24" s="1342"/>
      <c r="AQ24" s="1342"/>
      <c r="AR24" s="1343"/>
      <c r="AS24" s="1342"/>
      <c r="AT24" s="1342"/>
      <c r="AU24" s="1342"/>
      <c r="AV24" s="1342"/>
      <c r="AW24" s="1342"/>
      <c r="AX24" s="1342"/>
      <c r="AY24" s="1345"/>
      <c r="AZ24" s="3115"/>
    </row>
    <row r="25" spans="1:52" s="1337" customFormat="1" ht="15" customHeight="1" x14ac:dyDescent="0.15">
      <c r="A25" s="3108"/>
      <c r="B25" s="3123"/>
      <c r="C25" s="3124"/>
      <c r="D25" s="1344"/>
      <c r="E25" s="1342"/>
      <c r="F25" s="1342"/>
      <c r="G25" s="1342"/>
      <c r="H25" s="1342"/>
      <c r="I25" s="1346"/>
      <c r="J25" s="1342"/>
      <c r="K25" s="1342"/>
      <c r="L25" s="1342"/>
      <c r="M25" s="1342"/>
      <c r="N25" s="1342"/>
      <c r="O25" s="1345"/>
      <c r="P25" s="1416"/>
      <c r="Q25" s="1417"/>
      <c r="R25" s="1342"/>
      <c r="S25" s="1342"/>
      <c r="T25" s="1343"/>
      <c r="U25" s="1342"/>
      <c r="V25" s="1346"/>
      <c r="W25" s="1367"/>
      <c r="X25" s="1342"/>
      <c r="Y25" s="1342"/>
      <c r="Z25" s="1342"/>
      <c r="AA25" s="1345"/>
      <c r="AB25" s="1346"/>
      <c r="AC25" s="1342"/>
      <c r="AD25" s="1342"/>
      <c r="AE25" s="1342"/>
      <c r="AF25" s="1343"/>
      <c r="AG25" s="1342"/>
      <c r="AH25" s="1342"/>
      <c r="AI25" s="1342"/>
      <c r="AJ25" s="1342"/>
      <c r="AK25" s="1342"/>
      <c r="AL25" s="1342"/>
      <c r="AM25" s="1345"/>
      <c r="AN25" s="1346"/>
      <c r="AO25" s="1342"/>
      <c r="AP25" s="1342"/>
      <c r="AQ25" s="1342"/>
      <c r="AR25" s="1343"/>
      <c r="AS25" s="1342"/>
      <c r="AT25" s="1342"/>
      <c r="AU25" s="1342"/>
      <c r="AV25" s="1342"/>
      <c r="AW25" s="1342"/>
      <c r="AX25" s="1342"/>
      <c r="AY25" s="1345"/>
      <c r="AZ25" s="3115"/>
    </row>
    <row r="26" spans="1:52" s="1337" customFormat="1" ht="15" customHeight="1" x14ac:dyDescent="0.15">
      <c r="A26" s="3108"/>
      <c r="B26" s="3123"/>
      <c r="C26" s="3124"/>
      <c r="D26" s="1344"/>
      <c r="E26" s="1342"/>
      <c r="F26" s="1342"/>
      <c r="G26" s="1342"/>
      <c r="H26" s="1342"/>
      <c r="I26" s="1346"/>
      <c r="J26" s="1342"/>
      <c r="K26" s="1342"/>
      <c r="L26" s="1342"/>
      <c r="M26" s="1342"/>
      <c r="N26" s="1342"/>
      <c r="O26" s="1345"/>
      <c r="P26" s="1346"/>
      <c r="Q26" s="1342"/>
      <c r="R26" s="1342"/>
      <c r="S26" s="1342"/>
      <c r="T26" s="1343"/>
      <c r="U26" s="1342"/>
      <c r="V26" s="1346"/>
      <c r="W26" s="1342"/>
      <c r="X26" s="1342"/>
      <c r="Y26" s="1342"/>
      <c r="Z26" s="1342"/>
      <c r="AA26" s="1345"/>
      <c r="AB26" s="1346"/>
      <c r="AC26" s="1342"/>
      <c r="AD26" s="1342"/>
      <c r="AE26" s="1342"/>
      <c r="AF26" s="1343"/>
      <c r="AG26" s="1342"/>
      <c r="AH26" s="1342"/>
      <c r="AI26" s="1342"/>
      <c r="AJ26" s="1342"/>
      <c r="AK26" s="1342"/>
      <c r="AL26" s="1342"/>
      <c r="AM26" s="1345"/>
      <c r="AN26" s="1346"/>
      <c r="AO26" s="1342"/>
      <c r="AP26" s="1342"/>
      <c r="AQ26" s="1342"/>
      <c r="AR26" s="1343"/>
      <c r="AS26" s="1342"/>
      <c r="AT26" s="1342"/>
      <c r="AU26" s="1342"/>
      <c r="AV26" s="1342"/>
      <c r="AW26" s="1342"/>
      <c r="AX26" s="1342"/>
      <c r="AY26" s="1345"/>
      <c r="AZ26" s="3115"/>
    </row>
    <row r="27" spans="1:52" s="1337" customFormat="1" ht="15" customHeight="1" x14ac:dyDescent="0.15">
      <c r="A27" s="3108"/>
      <c r="B27" s="3123"/>
      <c r="C27" s="3124"/>
      <c r="D27" s="1344"/>
      <c r="E27" s="1342"/>
      <c r="F27" s="1342"/>
      <c r="G27" s="1342"/>
      <c r="H27" s="1342"/>
      <c r="I27" s="1346"/>
      <c r="J27" s="1342"/>
      <c r="K27" s="1342"/>
      <c r="L27" s="1342"/>
      <c r="M27" s="1342"/>
      <c r="N27" s="1342"/>
      <c r="O27" s="1345"/>
      <c r="P27" s="1346"/>
      <c r="Q27" s="1342"/>
      <c r="R27" s="1342"/>
      <c r="S27" s="1342"/>
      <c r="T27" s="1343"/>
      <c r="U27" s="1342"/>
      <c r="V27" s="1346"/>
      <c r="W27" s="1342"/>
      <c r="X27" s="1342"/>
      <c r="Y27" s="1342"/>
      <c r="Z27" s="1342"/>
      <c r="AA27" s="1345"/>
      <c r="AB27" s="1346"/>
      <c r="AC27" s="1342"/>
      <c r="AD27" s="1342"/>
      <c r="AE27" s="1342"/>
      <c r="AF27" s="1343"/>
      <c r="AG27" s="1342"/>
      <c r="AH27" s="1342"/>
      <c r="AI27" s="1342"/>
      <c r="AJ27" s="1342"/>
      <c r="AK27" s="1342"/>
      <c r="AL27" s="1342"/>
      <c r="AM27" s="1345"/>
      <c r="AN27" s="1346"/>
      <c r="AO27" s="1342"/>
      <c r="AP27" s="1342"/>
      <c r="AQ27" s="1342"/>
      <c r="AR27" s="1343"/>
      <c r="AS27" s="1342"/>
      <c r="AT27" s="1342"/>
      <c r="AU27" s="1342"/>
      <c r="AV27" s="1342"/>
      <c r="AW27" s="1342"/>
      <c r="AX27" s="1342"/>
      <c r="AY27" s="1345"/>
      <c r="AZ27" s="3115"/>
    </row>
    <row r="28" spans="1:52" s="1337" customFormat="1" ht="15" customHeight="1" x14ac:dyDescent="0.15">
      <c r="A28" s="3108"/>
      <c r="B28" s="3123"/>
      <c r="C28" s="3124"/>
      <c r="D28" s="1344"/>
      <c r="E28" s="1342"/>
      <c r="F28" s="1342"/>
      <c r="G28" s="1342"/>
      <c r="H28" s="1342"/>
      <c r="I28" s="1346"/>
      <c r="J28" s="1342"/>
      <c r="K28" s="1342"/>
      <c r="L28" s="1342"/>
      <c r="M28" s="1342"/>
      <c r="N28" s="1342"/>
      <c r="O28" s="1345"/>
      <c r="P28" s="1346"/>
      <c r="Q28" s="1342"/>
      <c r="R28" s="1342"/>
      <c r="S28" s="1342"/>
      <c r="T28" s="1343"/>
      <c r="U28" s="1342"/>
      <c r="V28" s="1346"/>
      <c r="W28" s="1342"/>
      <c r="X28" s="1342"/>
      <c r="Y28" s="1342"/>
      <c r="Z28" s="1342"/>
      <c r="AA28" s="1345"/>
      <c r="AB28" s="1346"/>
      <c r="AC28" s="1342"/>
      <c r="AD28" s="1342"/>
      <c r="AE28" s="1342"/>
      <c r="AF28" s="1343"/>
      <c r="AG28" s="1342"/>
      <c r="AH28" s="1342"/>
      <c r="AI28" s="1342"/>
      <c r="AJ28" s="1342"/>
      <c r="AK28" s="1342"/>
      <c r="AL28" s="1342"/>
      <c r="AM28" s="1345"/>
      <c r="AN28" s="1346"/>
      <c r="AO28" s="1342"/>
      <c r="AP28" s="1342"/>
      <c r="AQ28" s="1342"/>
      <c r="AR28" s="1343"/>
      <c r="AS28" s="1342"/>
      <c r="AT28" s="1342"/>
      <c r="AU28" s="1342"/>
      <c r="AV28" s="1342"/>
      <c r="AW28" s="1342"/>
      <c r="AX28" s="1342"/>
      <c r="AY28" s="1345"/>
      <c r="AZ28" s="3115"/>
    </row>
    <row r="29" spans="1:52" s="1337" customFormat="1" ht="15" customHeight="1" x14ac:dyDescent="0.15">
      <c r="A29" s="3108"/>
      <c r="B29" s="3123"/>
      <c r="C29" s="3124"/>
      <c r="D29" s="1344"/>
      <c r="E29" s="1342"/>
      <c r="F29" s="1342"/>
      <c r="G29" s="1342"/>
      <c r="H29" s="1342"/>
      <c r="I29" s="1346"/>
      <c r="J29" s="1342"/>
      <c r="K29" s="1342"/>
      <c r="L29" s="1342"/>
      <c r="M29" s="1342"/>
      <c r="N29" s="1342"/>
      <c r="O29" s="1345"/>
      <c r="P29" s="1346"/>
      <c r="Q29" s="1342"/>
      <c r="R29" s="1342"/>
      <c r="S29" s="1342"/>
      <c r="T29" s="1343"/>
      <c r="U29" s="1342"/>
      <c r="V29" s="1346"/>
      <c r="W29" s="1342"/>
      <c r="X29" s="1342"/>
      <c r="Y29" s="1342"/>
      <c r="Z29" s="1342"/>
      <c r="AA29" s="1345"/>
      <c r="AB29" s="1346"/>
      <c r="AC29" s="1342"/>
      <c r="AD29" s="1342"/>
      <c r="AE29" s="1342"/>
      <c r="AF29" s="1343"/>
      <c r="AG29" s="1342"/>
      <c r="AH29" s="1342"/>
      <c r="AI29" s="1342"/>
      <c r="AJ29" s="1342"/>
      <c r="AK29" s="1342"/>
      <c r="AL29" s="1342"/>
      <c r="AM29" s="1345"/>
      <c r="AN29" s="1346"/>
      <c r="AO29" s="1342"/>
      <c r="AP29" s="1342"/>
      <c r="AQ29" s="1342"/>
      <c r="AR29" s="1343"/>
      <c r="AS29" s="1342"/>
      <c r="AT29" s="1342"/>
      <c r="AU29" s="1342"/>
      <c r="AV29" s="1342"/>
      <c r="AW29" s="1342"/>
      <c r="AX29" s="1342"/>
      <c r="AY29" s="1345"/>
      <c r="AZ29" s="3115"/>
    </row>
    <row r="30" spans="1:52" s="1337" customFormat="1" ht="15" customHeight="1" x14ac:dyDescent="0.15">
      <c r="A30" s="3108"/>
      <c r="B30" s="3123"/>
      <c r="C30" s="3124"/>
      <c r="D30" s="1344"/>
      <c r="E30" s="1342"/>
      <c r="F30" s="1342"/>
      <c r="G30" s="1342"/>
      <c r="H30" s="1342"/>
      <c r="I30" s="1346"/>
      <c r="J30" s="1342"/>
      <c r="K30" s="1342"/>
      <c r="L30" s="1342"/>
      <c r="M30" s="1342"/>
      <c r="N30" s="1342"/>
      <c r="O30" s="1345"/>
      <c r="P30" s="1346"/>
      <c r="Q30" s="1342"/>
      <c r="R30" s="1342"/>
      <c r="S30" s="1342"/>
      <c r="T30" s="1343"/>
      <c r="U30" s="1342"/>
      <c r="V30" s="1346"/>
      <c r="W30" s="1342"/>
      <c r="X30" s="1342"/>
      <c r="Y30" s="1342"/>
      <c r="Z30" s="1342"/>
      <c r="AA30" s="1345"/>
      <c r="AB30" s="1346"/>
      <c r="AC30" s="1342"/>
      <c r="AD30" s="1342"/>
      <c r="AE30" s="1342"/>
      <c r="AF30" s="1343"/>
      <c r="AG30" s="1342"/>
      <c r="AH30" s="1342"/>
      <c r="AI30" s="1342"/>
      <c r="AJ30" s="1342"/>
      <c r="AK30" s="1342"/>
      <c r="AL30" s="1342"/>
      <c r="AM30" s="1345"/>
      <c r="AN30" s="1346"/>
      <c r="AO30" s="1342"/>
      <c r="AP30" s="1342"/>
      <c r="AQ30" s="1342"/>
      <c r="AR30" s="1343"/>
      <c r="AS30" s="1342"/>
      <c r="AT30" s="1342"/>
      <c r="AU30" s="1342"/>
      <c r="AV30" s="1342"/>
      <c r="AW30" s="1342"/>
      <c r="AX30" s="1342"/>
      <c r="AY30" s="1345"/>
      <c r="AZ30" s="3115"/>
    </row>
    <row r="31" spans="1:52" s="1337" customFormat="1" ht="15" customHeight="1" x14ac:dyDescent="0.15">
      <c r="A31" s="3108"/>
      <c r="B31" s="3123"/>
      <c r="C31" s="3124"/>
      <c r="D31" s="1344"/>
      <c r="E31" s="1342"/>
      <c r="F31" s="1342"/>
      <c r="G31" s="1342"/>
      <c r="H31" s="1342"/>
      <c r="I31" s="1346"/>
      <c r="J31" s="1342"/>
      <c r="K31" s="1342"/>
      <c r="L31" s="1342"/>
      <c r="M31" s="1342"/>
      <c r="N31" s="1342"/>
      <c r="O31" s="1345"/>
      <c r="P31" s="1346"/>
      <c r="Q31" s="1342"/>
      <c r="R31" s="1342"/>
      <c r="S31" s="1342"/>
      <c r="T31" s="1343"/>
      <c r="U31" s="1342"/>
      <c r="V31" s="1346"/>
      <c r="W31" s="1342"/>
      <c r="X31" s="1342"/>
      <c r="Y31" s="1342"/>
      <c r="Z31" s="1342"/>
      <c r="AA31" s="1345"/>
      <c r="AB31" s="1346"/>
      <c r="AC31" s="1342"/>
      <c r="AD31" s="1342"/>
      <c r="AE31" s="1342"/>
      <c r="AF31" s="1343"/>
      <c r="AG31" s="1342"/>
      <c r="AH31" s="1342"/>
      <c r="AI31" s="1342"/>
      <c r="AJ31" s="1342"/>
      <c r="AK31" s="1342"/>
      <c r="AL31" s="1342"/>
      <c r="AM31" s="1345"/>
      <c r="AN31" s="1346"/>
      <c r="AO31" s="1342"/>
      <c r="AP31" s="1342"/>
      <c r="AQ31" s="1342"/>
      <c r="AR31" s="1343"/>
      <c r="AS31" s="1342"/>
      <c r="AT31" s="1342"/>
      <c r="AU31" s="1342"/>
      <c r="AV31" s="1342"/>
      <c r="AW31" s="1342"/>
      <c r="AX31" s="1342"/>
      <c r="AY31" s="1345"/>
      <c r="AZ31" s="3115"/>
    </row>
    <row r="32" spans="1:52" s="1337" customFormat="1" ht="15" customHeight="1" x14ac:dyDescent="0.15">
      <c r="A32" s="3108"/>
      <c r="B32" s="3123"/>
      <c r="C32" s="3124"/>
      <c r="D32" s="1344"/>
      <c r="E32" s="1342"/>
      <c r="F32" s="1342"/>
      <c r="G32" s="1342"/>
      <c r="H32" s="1342"/>
      <c r="I32" s="1346"/>
      <c r="J32" s="1342"/>
      <c r="K32" s="1342"/>
      <c r="L32" s="1342"/>
      <c r="M32" s="1342"/>
      <c r="N32" s="1342"/>
      <c r="O32" s="1345"/>
      <c r="P32" s="1346"/>
      <c r="Q32" s="1342"/>
      <c r="R32" s="1342"/>
      <c r="S32" s="1342"/>
      <c r="T32" s="1343"/>
      <c r="U32" s="1342"/>
      <c r="V32" s="1346"/>
      <c r="W32" s="1342"/>
      <c r="X32" s="1342"/>
      <c r="Y32" s="1342"/>
      <c r="Z32" s="1342"/>
      <c r="AA32" s="1345"/>
      <c r="AB32" s="1346"/>
      <c r="AC32" s="1342"/>
      <c r="AD32" s="1342"/>
      <c r="AE32" s="1342"/>
      <c r="AF32" s="1343"/>
      <c r="AG32" s="1342"/>
      <c r="AH32" s="1342"/>
      <c r="AI32" s="1342"/>
      <c r="AJ32" s="1342"/>
      <c r="AK32" s="1342"/>
      <c r="AL32" s="1342"/>
      <c r="AM32" s="1345"/>
      <c r="AN32" s="1346"/>
      <c r="AO32" s="1342"/>
      <c r="AP32" s="1342"/>
      <c r="AQ32" s="1342"/>
      <c r="AR32" s="1343"/>
      <c r="AS32" s="1342"/>
      <c r="AT32" s="1342"/>
      <c r="AU32" s="1342"/>
      <c r="AV32" s="1342"/>
      <c r="AW32" s="1342"/>
      <c r="AX32" s="1342"/>
      <c r="AY32" s="1345"/>
      <c r="AZ32" s="3115"/>
    </row>
    <row r="33" spans="1:52" s="1337" customFormat="1" ht="15" customHeight="1" x14ac:dyDescent="0.15">
      <c r="A33" s="3108"/>
      <c r="B33" s="3123"/>
      <c r="C33" s="3124"/>
      <c r="D33" s="1344"/>
      <c r="E33" s="1342"/>
      <c r="F33" s="1342"/>
      <c r="G33" s="1342"/>
      <c r="H33" s="1342"/>
      <c r="I33" s="1346"/>
      <c r="J33" s="1342"/>
      <c r="K33" s="1342"/>
      <c r="L33" s="1342"/>
      <c r="M33" s="1342"/>
      <c r="N33" s="1342"/>
      <c r="O33" s="1345"/>
      <c r="P33" s="1346"/>
      <c r="Q33" s="1342"/>
      <c r="R33" s="1342"/>
      <c r="S33" s="1342"/>
      <c r="T33" s="1343"/>
      <c r="U33" s="1342"/>
      <c r="V33" s="1346"/>
      <c r="W33" s="1342"/>
      <c r="X33" s="1342"/>
      <c r="Y33" s="1342"/>
      <c r="Z33" s="1342"/>
      <c r="AA33" s="1345"/>
      <c r="AB33" s="1346"/>
      <c r="AC33" s="1342"/>
      <c r="AD33" s="1342"/>
      <c r="AE33" s="1342"/>
      <c r="AF33" s="1343"/>
      <c r="AG33" s="1342"/>
      <c r="AH33" s="1342"/>
      <c r="AI33" s="1342"/>
      <c r="AJ33" s="1342"/>
      <c r="AK33" s="1342"/>
      <c r="AL33" s="1342"/>
      <c r="AM33" s="1345"/>
      <c r="AN33" s="1346"/>
      <c r="AO33" s="1342"/>
      <c r="AP33" s="1342"/>
      <c r="AQ33" s="1342"/>
      <c r="AR33" s="1343"/>
      <c r="AS33" s="1342"/>
      <c r="AT33" s="1342"/>
      <c r="AU33" s="1342"/>
      <c r="AV33" s="1342"/>
      <c r="AW33" s="1342"/>
      <c r="AX33" s="1342"/>
      <c r="AY33" s="1345"/>
      <c r="AZ33" s="3115"/>
    </row>
    <row r="34" spans="1:52" s="1337" customFormat="1" ht="15" customHeight="1" x14ac:dyDescent="0.15">
      <c r="A34" s="3108"/>
      <c r="B34" s="3123"/>
      <c r="C34" s="3124"/>
      <c r="D34" s="1344"/>
      <c r="E34" s="1342"/>
      <c r="F34" s="1342"/>
      <c r="G34" s="1342"/>
      <c r="H34" s="1342"/>
      <c r="I34" s="1346"/>
      <c r="J34" s="1342"/>
      <c r="K34" s="1342"/>
      <c r="L34" s="1342"/>
      <c r="M34" s="1342"/>
      <c r="N34" s="1342"/>
      <c r="O34" s="1345"/>
      <c r="P34" s="1346"/>
      <c r="Q34" s="1342"/>
      <c r="R34" s="1342"/>
      <c r="S34" s="1342"/>
      <c r="T34" s="1343"/>
      <c r="U34" s="1342"/>
      <c r="V34" s="1346"/>
      <c r="W34" s="1342"/>
      <c r="X34" s="1342"/>
      <c r="Y34" s="1342"/>
      <c r="Z34" s="1342"/>
      <c r="AA34" s="1345"/>
      <c r="AB34" s="1346"/>
      <c r="AC34" s="1342"/>
      <c r="AD34" s="1342"/>
      <c r="AE34" s="1342"/>
      <c r="AF34" s="1343"/>
      <c r="AG34" s="1342"/>
      <c r="AH34" s="1342"/>
      <c r="AI34" s="1342"/>
      <c r="AJ34" s="1342"/>
      <c r="AK34" s="1342"/>
      <c r="AL34" s="1342"/>
      <c r="AM34" s="1345"/>
      <c r="AN34" s="1346"/>
      <c r="AO34" s="1342"/>
      <c r="AP34" s="1342"/>
      <c r="AQ34" s="1342"/>
      <c r="AR34" s="1343"/>
      <c r="AS34" s="1342"/>
      <c r="AT34" s="1342"/>
      <c r="AU34" s="1342"/>
      <c r="AV34" s="1342"/>
      <c r="AW34" s="1342"/>
      <c r="AX34" s="1342"/>
      <c r="AY34" s="1345"/>
      <c r="AZ34" s="3115"/>
    </row>
    <row r="35" spans="1:52" s="1337" customFormat="1" ht="15" customHeight="1" x14ac:dyDescent="0.15">
      <c r="A35" s="3108"/>
      <c r="B35" s="3123"/>
      <c r="C35" s="3124"/>
      <c r="D35" s="1344"/>
      <c r="E35" s="1342"/>
      <c r="F35" s="1342"/>
      <c r="G35" s="1342"/>
      <c r="H35" s="1342"/>
      <c r="I35" s="1346"/>
      <c r="J35" s="1342"/>
      <c r="K35" s="1342"/>
      <c r="L35" s="1342"/>
      <c r="M35" s="1342"/>
      <c r="N35" s="1342"/>
      <c r="O35" s="1345"/>
      <c r="P35" s="1346"/>
      <c r="Q35" s="1342"/>
      <c r="R35" s="1342"/>
      <c r="S35" s="1342"/>
      <c r="T35" s="1343"/>
      <c r="U35" s="1342"/>
      <c r="V35" s="1346"/>
      <c r="W35" s="1342"/>
      <c r="X35" s="1342"/>
      <c r="Y35" s="1342"/>
      <c r="Z35" s="1342"/>
      <c r="AA35" s="1345"/>
      <c r="AB35" s="1346"/>
      <c r="AC35" s="1342"/>
      <c r="AD35" s="1342"/>
      <c r="AE35" s="1342"/>
      <c r="AF35" s="1343"/>
      <c r="AG35" s="1342"/>
      <c r="AH35" s="1342"/>
      <c r="AI35" s="1342"/>
      <c r="AJ35" s="1342"/>
      <c r="AK35" s="1342"/>
      <c r="AL35" s="1342"/>
      <c r="AM35" s="1345"/>
      <c r="AN35" s="1346"/>
      <c r="AO35" s="1342"/>
      <c r="AP35" s="1342"/>
      <c r="AQ35" s="1342"/>
      <c r="AR35" s="1343"/>
      <c r="AS35" s="1342"/>
      <c r="AT35" s="1342"/>
      <c r="AU35" s="1342"/>
      <c r="AV35" s="1342"/>
      <c r="AW35" s="1342"/>
      <c r="AX35" s="1342"/>
      <c r="AY35" s="1345"/>
      <c r="AZ35" s="3115"/>
    </row>
    <row r="36" spans="1:52" s="1337" customFormat="1" ht="15" customHeight="1" x14ac:dyDescent="0.15">
      <c r="A36" s="3108"/>
      <c r="B36" s="3123"/>
      <c r="C36" s="3124"/>
      <c r="D36" s="1344"/>
      <c r="E36" s="1342"/>
      <c r="F36" s="1342"/>
      <c r="G36" s="1342"/>
      <c r="H36" s="1342"/>
      <c r="I36" s="1346"/>
      <c r="J36" s="1342"/>
      <c r="K36" s="1342"/>
      <c r="L36" s="1342"/>
      <c r="M36" s="1342"/>
      <c r="N36" s="1342"/>
      <c r="O36" s="1345"/>
      <c r="P36" s="1346"/>
      <c r="Q36" s="1342"/>
      <c r="R36" s="1342"/>
      <c r="S36" s="1342"/>
      <c r="T36" s="1343"/>
      <c r="U36" s="1342"/>
      <c r="V36" s="1346"/>
      <c r="W36" s="1342"/>
      <c r="X36" s="1342"/>
      <c r="Y36" s="1342"/>
      <c r="Z36" s="1342"/>
      <c r="AA36" s="1345"/>
      <c r="AB36" s="1346"/>
      <c r="AC36" s="1342"/>
      <c r="AD36" s="1342"/>
      <c r="AE36" s="1342"/>
      <c r="AF36" s="1343"/>
      <c r="AG36" s="1342"/>
      <c r="AH36" s="1342"/>
      <c r="AI36" s="1342"/>
      <c r="AJ36" s="1342"/>
      <c r="AK36" s="1342"/>
      <c r="AL36" s="1342"/>
      <c r="AM36" s="1345"/>
      <c r="AN36" s="1346"/>
      <c r="AO36" s="1342"/>
      <c r="AP36" s="1342"/>
      <c r="AQ36" s="1342"/>
      <c r="AR36" s="1343"/>
      <c r="AS36" s="1342"/>
      <c r="AT36" s="1342"/>
      <c r="AU36" s="1342"/>
      <c r="AV36" s="1342"/>
      <c r="AW36" s="1342"/>
      <c r="AX36" s="1342"/>
      <c r="AY36" s="1345"/>
      <c r="AZ36" s="3115"/>
    </row>
    <row r="37" spans="1:52" s="1337" customFormat="1" ht="15" customHeight="1" x14ac:dyDescent="0.15">
      <c r="A37" s="3108"/>
      <c r="B37" s="3123"/>
      <c r="C37" s="3124"/>
      <c r="D37" s="1344"/>
      <c r="E37" s="1342"/>
      <c r="F37" s="1342"/>
      <c r="G37" s="1342"/>
      <c r="H37" s="1342"/>
      <c r="I37" s="1346"/>
      <c r="J37" s="1342"/>
      <c r="K37" s="1342"/>
      <c r="L37" s="1342"/>
      <c r="M37" s="1342"/>
      <c r="N37" s="1342"/>
      <c r="O37" s="1345"/>
      <c r="P37" s="1346"/>
      <c r="Q37" s="1342"/>
      <c r="R37" s="1342"/>
      <c r="S37" s="1342"/>
      <c r="T37" s="1343"/>
      <c r="U37" s="1342"/>
      <c r="V37" s="1346"/>
      <c r="W37" s="1342"/>
      <c r="X37" s="1342"/>
      <c r="Y37" s="1342"/>
      <c r="Z37" s="1342"/>
      <c r="AA37" s="1345"/>
      <c r="AB37" s="1346"/>
      <c r="AC37" s="1342"/>
      <c r="AD37" s="1342"/>
      <c r="AE37" s="1342"/>
      <c r="AF37" s="1343"/>
      <c r="AG37" s="1342"/>
      <c r="AH37" s="1342"/>
      <c r="AI37" s="1342"/>
      <c r="AJ37" s="1342"/>
      <c r="AK37" s="1342"/>
      <c r="AL37" s="1342"/>
      <c r="AM37" s="1345"/>
      <c r="AN37" s="1346"/>
      <c r="AO37" s="1342"/>
      <c r="AP37" s="1342"/>
      <c r="AQ37" s="1342"/>
      <c r="AR37" s="1343"/>
      <c r="AS37" s="1342"/>
      <c r="AT37" s="1342"/>
      <c r="AU37" s="1342"/>
      <c r="AV37" s="1342"/>
      <c r="AW37" s="1342"/>
      <c r="AX37" s="1342"/>
      <c r="AY37" s="1345"/>
      <c r="AZ37" s="3115"/>
    </row>
    <row r="38" spans="1:52" s="1337" customFormat="1" ht="15" customHeight="1" x14ac:dyDescent="0.15">
      <c r="A38" s="3108"/>
      <c r="B38" s="3123"/>
      <c r="C38" s="3124"/>
      <c r="D38" s="1970"/>
      <c r="E38" s="1342"/>
      <c r="F38" s="1342"/>
      <c r="G38" s="1342"/>
      <c r="H38" s="1342"/>
      <c r="I38" s="1370"/>
      <c r="J38" s="1342"/>
      <c r="K38" s="1342"/>
      <c r="L38" s="1342"/>
      <c r="M38" s="1342"/>
      <c r="N38" s="1342"/>
      <c r="O38" s="1345"/>
      <c r="P38" s="1346"/>
      <c r="Q38" s="1342"/>
      <c r="R38" s="1342"/>
      <c r="S38" s="1342"/>
      <c r="T38" s="1343"/>
      <c r="U38" s="1342"/>
      <c r="V38" s="1346"/>
      <c r="W38" s="1342"/>
      <c r="X38" s="1342"/>
      <c r="Y38" s="1342"/>
      <c r="Z38" s="1342"/>
      <c r="AA38" s="1345"/>
      <c r="AB38" s="1346"/>
      <c r="AC38" s="1342"/>
      <c r="AD38" s="1342"/>
      <c r="AE38" s="1342"/>
      <c r="AF38" s="1343"/>
      <c r="AG38" s="1342"/>
      <c r="AH38" s="1342"/>
      <c r="AI38" s="1342"/>
      <c r="AJ38" s="1342"/>
      <c r="AK38" s="1342"/>
      <c r="AL38" s="1342"/>
      <c r="AM38" s="1345"/>
      <c r="AN38" s="1346"/>
      <c r="AO38" s="1342"/>
      <c r="AP38" s="1342"/>
      <c r="AQ38" s="1342"/>
      <c r="AR38" s="1343"/>
      <c r="AS38" s="1342"/>
      <c r="AT38" s="1342"/>
      <c r="AU38" s="1342"/>
      <c r="AV38" s="1342"/>
      <c r="AW38" s="1342"/>
      <c r="AX38" s="1342"/>
      <c r="AY38" s="1345"/>
      <c r="AZ38" s="3115"/>
    </row>
    <row r="39" spans="1:52" s="1337" customFormat="1" ht="15" customHeight="1" x14ac:dyDescent="0.15">
      <c r="A39" s="3108"/>
      <c r="B39" s="3123"/>
      <c r="C39" s="3124"/>
      <c r="D39" s="1344"/>
      <c r="E39" s="1342"/>
      <c r="F39" s="1342"/>
      <c r="G39" s="1342"/>
      <c r="H39" s="1342"/>
      <c r="I39" s="1346"/>
      <c r="J39" s="1342"/>
      <c r="K39" s="1342"/>
      <c r="L39" s="1342"/>
      <c r="M39" s="1342"/>
      <c r="N39" s="1342"/>
      <c r="O39" s="1345"/>
      <c r="P39" s="1346"/>
      <c r="Q39" s="1342"/>
      <c r="R39" s="1342"/>
      <c r="S39" s="1342"/>
      <c r="T39" s="1343"/>
      <c r="U39" s="1342"/>
      <c r="V39" s="1346"/>
      <c r="W39" s="1342"/>
      <c r="X39" s="1342"/>
      <c r="Y39" s="1342"/>
      <c r="Z39" s="1342"/>
      <c r="AA39" s="1345"/>
      <c r="AB39" s="1346"/>
      <c r="AC39" s="1342"/>
      <c r="AD39" s="1342"/>
      <c r="AE39" s="1342"/>
      <c r="AF39" s="1343"/>
      <c r="AG39" s="1342"/>
      <c r="AH39" s="1342"/>
      <c r="AI39" s="1342"/>
      <c r="AJ39" s="1342"/>
      <c r="AK39" s="1342"/>
      <c r="AL39" s="1342"/>
      <c r="AM39" s="1345"/>
      <c r="AN39" s="1346"/>
      <c r="AO39" s="1342"/>
      <c r="AP39" s="1342"/>
      <c r="AQ39" s="1342"/>
      <c r="AR39" s="1343"/>
      <c r="AS39" s="1342"/>
      <c r="AT39" s="1342"/>
      <c r="AU39" s="1342"/>
      <c r="AV39" s="1342"/>
      <c r="AW39" s="1342"/>
      <c r="AX39" s="1342"/>
      <c r="AY39" s="1345"/>
      <c r="AZ39" s="3115"/>
    </row>
    <row r="40" spans="1:52" s="1337" customFormat="1" ht="15" customHeight="1" x14ac:dyDescent="0.15">
      <c r="A40" s="3108"/>
      <c r="B40" s="3123"/>
      <c r="C40" s="3124"/>
      <c r="D40" s="1344"/>
      <c r="E40" s="1342"/>
      <c r="F40" s="1342"/>
      <c r="G40" s="1342"/>
      <c r="H40" s="1342"/>
      <c r="I40" s="1346"/>
      <c r="J40" s="1342"/>
      <c r="K40" s="1342"/>
      <c r="L40" s="1342"/>
      <c r="M40" s="1342"/>
      <c r="N40" s="1342"/>
      <c r="O40" s="1369"/>
      <c r="P40" s="1346"/>
      <c r="Q40" s="1342"/>
      <c r="R40" s="1342"/>
      <c r="S40" s="1342"/>
      <c r="T40" s="1343"/>
      <c r="U40" s="1342"/>
      <c r="V40" s="1342"/>
      <c r="W40" s="1342"/>
      <c r="X40" s="1342"/>
      <c r="Y40" s="1342"/>
      <c r="Z40" s="1342"/>
      <c r="AA40" s="1345"/>
      <c r="AB40" s="1346"/>
      <c r="AC40" s="1342"/>
      <c r="AD40" s="1342"/>
      <c r="AE40" s="1342"/>
      <c r="AF40" s="1343"/>
      <c r="AG40" s="1342"/>
      <c r="AH40" s="1342"/>
      <c r="AI40" s="1342"/>
      <c r="AJ40" s="1342"/>
      <c r="AK40" s="1342"/>
      <c r="AL40" s="1342"/>
      <c r="AM40" s="1345"/>
      <c r="AN40" s="1346"/>
      <c r="AO40" s="1342"/>
      <c r="AP40" s="1342"/>
      <c r="AQ40" s="1342"/>
      <c r="AR40" s="1343"/>
      <c r="AS40" s="1342"/>
      <c r="AT40" s="1342"/>
      <c r="AU40" s="1342"/>
      <c r="AV40" s="1342"/>
      <c r="AW40" s="1342"/>
      <c r="AX40" s="1342"/>
      <c r="AY40" s="1345"/>
      <c r="AZ40" s="3115"/>
    </row>
    <row r="41" spans="1:52" s="1337" customFormat="1" ht="15" customHeight="1" thickBot="1" x14ac:dyDescent="0.2">
      <c r="A41" s="3109"/>
      <c r="B41" s="3125"/>
      <c r="C41" s="3126"/>
      <c r="D41" s="1971"/>
      <c r="E41" s="1372"/>
      <c r="F41" s="1372"/>
      <c r="G41" s="1372"/>
      <c r="H41" s="1375"/>
      <c r="I41" s="1372"/>
      <c r="J41" s="1372"/>
      <c r="K41" s="1372"/>
      <c r="L41" s="1372"/>
      <c r="M41" s="1372"/>
      <c r="N41" s="1372"/>
      <c r="O41" s="1373"/>
      <c r="P41" s="1374"/>
      <c r="Q41" s="1372"/>
      <c r="R41" s="1372"/>
      <c r="S41" s="1372"/>
      <c r="T41" s="1375"/>
      <c r="U41" s="1372"/>
      <c r="V41" s="1372"/>
      <c r="W41" s="1372"/>
      <c r="X41" s="1372"/>
      <c r="Y41" s="1372"/>
      <c r="Z41" s="1372"/>
      <c r="AA41" s="1373"/>
      <c r="AB41" s="1374"/>
      <c r="AC41" s="1372"/>
      <c r="AD41" s="1372"/>
      <c r="AE41" s="1372"/>
      <c r="AF41" s="1375"/>
      <c r="AG41" s="1372"/>
      <c r="AH41" s="1372"/>
      <c r="AI41" s="1372"/>
      <c r="AJ41" s="1372"/>
      <c r="AK41" s="1372"/>
      <c r="AL41" s="1372"/>
      <c r="AM41" s="1373"/>
      <c r="AN41" s="1374"/>
      <c r="AO41" s="1372"/>
      <c r="AP41" s="1372"/>
      <c r="AQ41" s="1372"/>
      <c r="AR41" s="1375"/>
      <c r="AS41" s="1372"/>
      <c r="AT41" s="1372"/>
      <c r="AU41" s="1372"/>
      <c r="AV41" s="1372"/>
      <c r="AW41" s="1372"/>
      <c r="AX41" s="1372"/>
      <c r="AY41" s="1373"/>
      <c r="AZ41" s="3116"/>
    </row>
    <row r="42" spans="1:52" s="1337" customFormat="1" ht="15" customHeight="1" x14ac:dyDescent="0.15">
      <c r="A42" s="3147"/>
      <c r="B42" s="3150" t="s">
        <v>1124</v>
      </c>
      <c r="C42" s="3151"/>
      <c r="D42" s="1378"/>
      <c r="E42" s="1356"/>
      <c r="F42" s="1356"/>
      <c r="G42" s="1356"/>
      <c r="H42" s="1356"/>
      <c r="I42" s="1356"/>
      <c r="J42" s="1356"/>
      <c r="K42" s="1356"/>
      <c r="L42" s="1356"/>
      <c r="M42" s="1356"/>
      <c r="N42" s="1356"/>
      <c r="O42" s="1357"/>
      <c r="P42" s="1333"/>
      <c r="Q42" s="1331"/>
      <c r="R42" s="1331"/>
      <c r="S42" s="1331"/>
      <c r="T42" s="1331"/>
      <c r="U42" s="1331"/>
      <c r="V42" s="1331"/>
      <c r="W42" s="1331"/>
      <c r="X42" s="1331"/>
      <c r="Y42" s="1331"/>
      <c r="Z42" s="1331"/>
      <c r="AA42" s="1334"/>
      <c r="AB42" s="1335"/>
      <c r="AC42" s="1331"/>
      <c r="AD42" s="1331"/>
      <c r="AE42" s="1331"/>
      <c r="AF42" s="1331"/>
      <c r="AG42" s="1331"/>
      <c r="AH42" s="1331"/>
      <c r="AI42" s="1331"/>
      <c r="AJ42" s="1331"/>
      <c r="AK42" s="1331"/>
      <c r="AL42" s="1331"/>
      <c r="AM42" s="1332"/>
      <c r="AN42" s="1333"/>
      <c r="AO42" s="1331"/>
      <c r="AP42" s="1331"/>
      <c r="AQ42" s="1331"/>
      <c r="AR42" s="1331"/>
      <c r="AS42" s="1331"/>
      <c r="AT42" s="1331"/>
      <c r="AU42" s="1331"/>
      <c r="AV42" s="1331"/>
      <c r="AW42" s="1331"/>
      <c r="AX42" s="1331"/>
      <c r="AY42" s="1334"/>
      <c r="AZ42" s="1365"/>
    </row>
    <row r="43" spans="1:52" s="1337" customFormat="1" ht="15" customHeight="1" x14ac:dyDescent="0.15">
      <c r="A43" s="3148"/>
      <c r="B43" s="3152"/>
      <c r="C43" s="3153"/>
      <c r="D43" s="1389"/>
      <c r="E43" s="1348"/>
      <c r="F43" s="1348"/>
      <c r="G43" s="1348"/>
      <c r="H43" s="1349"/>
      <c r="I43" s="1348"/>
      <c r="J43" s="1348"/>
      <c r="K43" s="1348"/>
      <c r="L43" s="1348"/>
      <c r="M43" s="1348"/>
      <c r="N43" s="1348"/>
      <c r="O43" s="1349"/>
      <c r="P43" s="1350"/>
      <c r="Q43" s="1351"/>
      <c r="R43" s="1351"/>
      <c r="S43" s="1351"/>
      <c r="T43" s="1351"/>
      <c r="U43" s="1351"/>
      <c r="V43" s="1351"/>
      <c r="W43" s="1351"/>
      <c r="X43" s="1351"/>
      <c r="Y43" s="1351"/>
      <c r="Z43" s="1351"/>
      <c r="AA43" s="1352"/>
      <c r="AB43" s="1353"/>
      <c r="AC43" s="1351"/>
      <c r="AD43" s="1351"/>
      <c r="AE43" s="1351"/>
      <c r="AF43" s="1351"/>
      <c r="AG43" s="1351"/>
      <c r="AH43" s="1351"/>
      <c r="AI43" s="1351"/>
      <c r="AJ43" s="1351"/>
      <c r="AK43" s="1351"/>
      <c r="AL43" s="1351"/>
      <c r="AM43" s="1354"/>
      <c r="AN43" s="1350"/>
      <c r="AO43" s="1351"/>
      <c r="AP43" s="1351"/>
      <c r="AQ43" s="1351"/>
      <c r="AR43" s="1351"/>
      <c r="AS43" s="1351"/>
      <c r="AT43" s="1351"/>
      <c r="AU43" s="1351"/>
      <c r="AV43" s="1351"/>
      <c r="AW43" s="1351"/>
      <c r="AX43" s="1351"/>
      <c r="AY43" s="1352"/>
      <c r="AZ43" s="1336"/>
    </row>
    <row r="44" spans="1:52" s="1337" customFormat="1" ht="15" customHeight="1" x14ac:dyDescent="0.15">
      <c r="A44" s="3148"/>
      <c r="B44" s="3145" t="s">
        <v>1412</v>
      </c>
      <c r="C44" s="3146"/>
      <c r="D44" s="1389"/>
      <c r="E44" s="1348"/>
      <c r="F44" s="1348"/>
      <c r="G44" s="1348"/>
      <c r="H44" s="1349"/>
      <c r="I44" s="1348"/>
      <c r="J44" s="1348"/>
      <c r="K44" s="1348"/>
      <c r="L44" s="1348"/>
      <c r="M44" s="1348"/>
      <c r="N44" s="1348"/>
      <c r="O44" s="1349"/>
      <c r="P44" s="1350"/>
      <c r="Q44" s="1351"/>
      <c r="R44" s="1351"/>
      <c r="S44" s="1351"/>
      <c r="T44" s="1351"/>
      <c r="U44" s="1351"/>
      <c r="V44" s="1351"/>
      <c r="W44" s="1351"/>
      <c r="X44" s="1351"/>
      <c r="Y44" s="1351"/>
      <c r="Z44" s="1351"/>
      <c r="AA44" s="1352"/>
      <c r="AB44" s="1353"/>
      <c r="AC44" s="1351"/>
      <c r="AD44" s="1351"/>
      <c r="AE44" s="1351"/>
      <c r="AF44" s="1351"/>
      <c r="AG44" s="1351"/>
      <c r="AH44" s="1351"/>
      <c r="AI44" s="1351"/>
      <c r="AJ44" s="1351"/>
      <c r="AK44" s="1351"/>
      <c r="AL44" s="1351"/>
      <c r="AM44" s="1354"/>
      <c r="AN44" s="1350"/>
      <c r="AO44" s="1351"/>
      <c r="AP44" s="1351"/>
      <c r="AQ44" s="1351"/>
      <c r="AR44" s="1351"/>
      <c r="AS44" s="1351"/>
      <c r="AT44" s="1351"/>
      <c r="AU44" s="1351"/>
      <c r="AV44" s="1351"/>
      <c r="AW44" s="1351"/>
      <c r="AX44" s="1351"/>
      <c r="AY44" s="1352"/>
      <c r="AZ44" s="1336"/>
    </row>
    <row r="45" spans="1:52" s="1337" customFormat="1" ht="15" customHeight="1" x14ac:dyDescent="0.15">
      <c r="A45" s="3148"/>
      <c r="B45" s="3145"/>
      <c r="C45" s="3146"/>
      <c r="D45" s="1389"/>
      <c r="E45" s="1348"/>
      <c r="F45" s="1348"/>
      <c r="G45" s="1348"/>
      <c r="H45" s="1349"/>
      <c r="I45" s="1348"/>
      <c r="J45" s="1348"/>
      <c r="K45" s="1348"/>
      <c r="L45" s="1348"/>
      <c r="M45" s="1348"/>
      <c r="N45" s="1348"/>
      <c r="O45" s="1349"/>
      <c r="P45" s="1350"/>
      <c r="Q45" s="1351"/>
      <c r="R45" s="1351"/>
      <c r="S45" s="1351"/>
      <c r="T45" s="1351"/>
      <c r="U45" s="1351"/>
      <c r="V45" s="1351"/>
      <c r="W45" s="1351"/>
      <c r="X45" s="1351"/>
      <c r="Y45" s="1351"/>
      <c r="Z45" s="1351"/>
      <c r="AA45" s="1352"/>
      <c r="AB45" s="1353"/>
      <c r="AC45" s="1351"/>
      <c r="AD45" s="1351"/>
      <c r="AE45" s="1351"/>
      <c r="AF45" s="1351"/>
      <c r="AG45" s="1351"/>
      <c r="AH45" s="1351"/>
      <c r="AI45" s="1351"/>
      <c r="AJ45" s="1351"/>
      <c r="AK45" s="1351"/>
      <c r="AL45" s="1351"/>
      <c r="AM45" s="1354"/>
      <c r="AN45" s="1350"/>
      <c r="AO45" s="1351"/>
      <c r="AP45" s="1351"/>
      <c r="AQ45" s="1351"/>
      <c r="AR45" s="1351"/>
      <c r="AS45" s="1351"/>
      <c r="AT45" s="1351"/>
      <c r="AU45" s="1351"/>
      <c r="AV45" s="1351"/>
      <c r="AW45" s="1351"/>
      <c r="AX45" s="1351"/>
      <c r="AY45" s="1352"/>
      <c r="AZ45" s="1336"/>
    </row>
    <row r="46" spans="1:52" s="1337" customFormat="1" ht="15" customHeight="1" x14ac:dyDescent="0.15">
      <c r="A46" s="3148"/>
      <c r="B46" s="3123"/>
      <c r="C46" s="3124"/>
      <c r="D46" s="1389"/>
      <c r="E46" s="1348"/>
      <c r="F46" s="1348"/>
      <c r="G46" s="1348"/>
      <c r="H46" s="1349"/>
      <c r="I46" s="1348"/>
      <c r="J46" s="1348"/>
      <c r="K46" s="1348"/>
      <c r="L46" s="1348"/>
      <c r="M46" s="1348"/>
      <c r="N46" s="1348"/>
      <c r="O46" s="1349"/>
      <c r="P46" s="1350"/>
      <c r="Q46" s="1351"/>
      <c r="R46" s="1351"/>
      <c r="S46" s="1351"/>
      <c r="T46" s="1351"/>
      <c r="U46" s="1351"/>
      <c r="V46" s="1351"/>
      <c r="W46" s="1351"/>
      <c r="X46" s="1351"/>
      <c r="Y46" s="1351"/>
      <c r="Z46" s="1351"/>
      <c r="AA46" s="1352"/>
      <c r="AB46" s="1353"/>
      <c r="AC46" s="1351"/>
      <c r="AD46" s="1351"/>
      <c r="AE46" s="1351"/>
      <c r="AF46" s="1351"/>
      <c r="AG46" s="1351"/>
      <c r="AH46" s="1351"/>
      <c r="AI46" s="1351"/>
      <c r="AJ46" s="1351"/>
      <c r="AK46" s="1351"/>
      <c r="AL46" s="1351"/>
      <c r="AM46" s="1354"/>
      <c r="AN46" s="1350"/>
      <c r="AO46" s="1351"/>
      <c r="AP46" s="1351"/>
      <c r="AQ46" s="1351"/>
      <c r="AR46" s="1351"/>
      <c r="AS46" s="1351"/>
      <c r="AT46" s="1351"/>
      <c r="AU46" s="1351"/>
      <c r="AV46" s="1351"/>
      <c r="AW46" s="1351"/>
      <c r="AX46" s="1351"/>
      <c r="AY46" s="1352"/>
      <c r="AZ46" s="1336"/>
    </row>
    <row r="47" spans="1:52" s="1337" customFormat="1" ht="15" customHeight="1" x14ac:dyDescent="0.15">
      <c r="A47" s="3148"/>
      <c r="B47" s="3123"/>
      <c r="C47" s="3124"/>
      <c r="D47" s="1389"/>
      <c r="E47" s="1348"/>
      <c r="F47" s="1348"/>
      <c r="G47" s="1348"/>
      <c r="H47" s="1349"/>
      <c r="I47" s="1348"/>
      <c r="J47" s="1348"/>
      <c r="K47" s="1348"/>
      <c r="L47" s="1348"/>
      <c r="M47" s="1348"/>
      <c r="N47" s="1348"/>
      <c r="O47" s="1349"/>
      <c r="P47" s="1350"/>
      <c r="Q47" s="1351"/>
      <c r="R47" s="1351"/>
      <c r="S47" s="1351"/>
      <c r="T47" s="1351"/>
      <c r="U47" s="1351"/>
      <c r="V47" s="1351"/>
      <c r="W47" s="1351"/>
      <c r="X47" s="1351"/>
      <c r="Y47" s="1351"/>
      <c r="Z47" s="1351"/>
      <c r="AA47" s="1352"/>
      <c r="AB47" s="1353"/>
      <c r="AC47" s="1351"/>
      <c r="AD47" s="1351"/>
      <c r="AE47" s="1351"/>
      <c r="AF47" s="1351"/>
      <c r="AG47" s="1351"/>
      <c r="AH47" s="1351"/>
      <c r="AI47" s="1351"/>
      <c r="AJ47" s="1351"/>
      <c r="AK47" s="1351"/>
      <c r="AL47" s="1351"/>
      <c r="AM47" s="1354"/>
      <c r="AN47" s="1350"/>
      <c r="AO47" s="1351"/>
      <c r="AP47" s="1351"/>
      <c r="AQ47" s="1351"/>
      <c r="AR47" s="1351"/>
      <c r="AS47" s="1351"/>
      <c r="AT47" s="1351"/>
      <c r="AU47" s="1351"/>
      <c r="AV47" s="1351"/>
      <c r="AW47" s="1351"/>
      <c r="AX47" s="1351"/>
      <c r="AY47" s="1352"/>
      <c r="AZ47" s="1336"/>
    </row>
    <row r="48" spans="1:52" s="1337" customFormat="1" ht="15" customHeight="1" x14ac:dyDescent="0.15">
      <c r="A48" s="3148"/>
      <c r="B48" s="3123"/>
      <c r="C48" s="3124"/>
      <c r="D48" s="1389"/>
      <c r="E48" s="1348"/>
      <c r="F48" s="1348"/>
      <c r="G48" s="1348"/>
      <c r="H48" s="1349"/>
      <c r="I48" s="1348"/>
      <c r="J48" s="1348"/>
      <c r="K48" s="1348"/>
      <c r="L48" s="1348"/>
      <c r="M48" s="1348"/>
      <c r="N48" s="1348"/>
      <c r="O48" s="1349"/>
      <c r="P48" s="1350"/>
      <c r="Q48" s="1351"/>
      <c r="R48" s="1351"/>
      <c r="S48" s="1351"/>
      <c r="T48" s="1351"/>
      <c r="U48" s="1351"/>
      <c r="V48" s="1351"/>
      <c r="W48" s="1351"/>
      <c r="X48" s="1351"/>
      <c r="Y48" s="1351"/>
      <c r="Z48" s="1351"/>
      <c r="AA48" s="1352"/>
      <c r="AB48" s="1353"/>
      <c r="AC48" s="1351"/>
      <c r="AD48" s="1351"/>
      <c r="AE48" s="1351"/>
      <c r="AF48" s="1351"/>
      <c r="AG48" s="1351"/>
      <c r="AH48" s="1351"/>
      <c r="AI48" s="1351"/>
      <c r="AJ48" s="1351"/>
      <c r="AK48" s="1351"/>
      <c r="AL48" s="1351"/>
      <c r="AM48" s="1354"/>
      <c r="AN48" s="1350"/>
      <c r="AO48" s="1351"/>
      <c r="AP48" s="1351"/>
      <c r="AQ48" s="1351"/>
      <c r="AR48" s="1351"/>
      <c r="AS48" s="1351"/>
      <c r="AT48" s="1351"/>
      <c r="AU48" s="1351"/>
      <c r="AV48" s="1351"/>
      <c r="AW48" s="1351"/>
      <c r="AX48" s="1351"/>
      <c r="AY48" s="1352"/>
      <c r="AZ48" s="1336"/>
    </row>
    <row r="49" spans="1:52" s="1337" customFormat="1" ht="15" customHeight="1" thickBot="1" x14ac:dyDescent="0.2">
      <c r="A49" s="3149"/>
      <c r="B49" s="3125"/>
      <c r="C49" s="3126"/>
      <c r="D49" s="1374"/>
      <c r="E49" s="1372"/>
      <c r="F49" s="1372"/>
      <c r="G49" s="1372"/>
      <c r="H49" s="1375"/>
      <c r="I49" s="1372"/>
      <c r="J49" s="1372"/>
      <c r="K49" s="1372"/>
      <c r="L49" s="1372"/>
      <c r="M49" s="1372"/>
      <c r="N49" s="1372"/>
      <c r="O49" s="1375"/>
      <c r="P49" s="1706"/>
      <c r="Q49" s="1360"/>
      <c r="R49" s="1360"/>
      <c r="S49" s="1360"/>
      <c r="T49" s="1360"/>
      <c r="U49" s="1360"/>
      <c r="V49" s="1360"/>
      <c r="W49" s="1360"/>
      <c r="X49" s="1360"/>
      <c r="Y49" s="1360"/>
      <c r="Z49" s="1360"/>
      <c r="AA49" s="1361"/>
      <c r="AB49" s="1359"/>
      <c r="AC49" s="1360"/>
      <c r="AD49" s="1360"/>
      <c r="AE49" s="1360"/>
      <c r="AF49" s="1360"/>
      <c r="AG49" s="1360"/>
      <c r="AH49" s="1360"/>
      <c r="AI49" s="1360"/>
      <c r="AJ49" s="1360"/>
      <c r="AK49" s="1360"/>
      <c r="AL49" s="1360"/>
      <c r="AM49" s="1362"/>
      <c r="AN49" s="1706"/>
      <c r="AO49" s="1360"/>
      <c r="AP49" s="1360"/>
      <c r="AQ49" s="1360"/>
      <c r="AR49" s="1360"/>
      <c r="AS49" s="1360"/>
      <c r="AT49" s="1360"/>
      <c r="AU49" s="1360"/>
      <c r="AV49" s="1360"/>
      <c r="AW49" s="1360"/>
      <c r="AX49" s="1360"/>
      <c r="AY49" s="1361"/>
      <c r="AZ49" s="1376"/>
    </row>
    <row r="50" spans="1:52" s="1337" customFormat="1" ht="15" customHeight="1" x14ac:dyDescent="0.15">
      <c r="A50" s="3147"/>
      <c r="B50" s="3150" t="s">
        <v>1124</v>
      </c>
      <c r="C50" s="3151"/>
      <c r="D50" s="1378"/>
      <c r="E50" s="1356"/>
      <c r="F50" s="1356"/>
      <c r="G50" s="1356"/>
      <c r="H50" s="1356"/>
      <c r="I50" s="1356"/>
      <c r="J50" s="1356"/>
      <c r="K50" s="1356"/>
      <c r="L50" s="1356"/>
      <c r="M50" s="1356"/>
      <c r="N50" s="1356"/>
      <c r="O50" s="1357"/>
      <c r="P50" s="1333"/>
      <c r="Q50" s="1331"/>
      <c r="R50" s="1331"/>
      <c r="S50" s="1331"/>
      <c r="T50" s="1331"/>
      <c r="U50" s="1331"/>
      <c r="V50" s="1331"/>
      <c r="W50" s="1331"/>
      <c r="X50" s="1331"/>
      <c r="Y50" s="1331"/>
      <c r="Z50" s="1331"/>
      <c r="AA50" s="1334"/>
      <c r="AB50" s="1335"/>
      <c r="AC50" s="1331"/>
      <c r="AD50" s="1331"/>
      <c r="AE50" s="1331"/>
      <c r="AF50" s="1331"/>
      <c r="AG50" s="1331"/>
      <c r="AH50" s="1331"/>
      <c r="AI50" s="1331"/>
      <c r="AJ50" s="1331"/>
      <c r="AK50" s="1331"/>
      <c r="AL50" s="1331"/>
      <c r="AM50" s="1332"/>
      <c r="AN50" s="1333"/>
      <c r="AO50" s="1331"/>
      <c r="AP50" s="1331"/>
      <c r="AQ50" s="1331"/>
      <c r="AR50" s="1331"/>
      <c r="AS50" s="1331"/>
      <c r="AT50" s="1331"/>
      <c r="AU50" s="1331"/>
      <c r="AV50" s="1331"/>
      <c r="AW50" s="1331"/>
      <c r="AX50" s="1331"/>
      <c r="AY50" s="1334"/>
      <c r="AZ50" s="1365"/>
    </row>
    <row r="51" spans="1:52" s="1337" customFormat="1" ht="15" customHeight="1" x14ac:dyDescent="0.15">
      <c r="A51" s="3148"/>
      <c r="B51" s="3152"/>
      <c r="C51" s="3153"/>
      <c r="D51" s="1389"/>
      <c r="E51" s="1348"/>
      <c r="F51" s="1348"/>
      <c r="G51" s="1348"/>
      <c r="H51" s="1349"/>
      <c r="I51" s="1348"/>
      <c r="J51" s="1348"/>
      <c r="K51" s="1348"/>
      <c r="L51" s="1348"/>
      <c r="M51" s="1348"/>
      <c r="N51" s="1348"/>
      <c r="O51" s="1349"/>
      <c r="P51" s="1350"/>
      <c r="Q51" s="1351"/>
      <c r="R51" s="1351"/>
      <c r="S51" s="1351"/>
      <c r="T51" s="1351"/>
      <c r="U51" s="1351"/>
      <c r="V51" s="1351"/>
      <c r="W51" s="1351"/>
      <c r="X51" s="1351"/>
      <c r="Y51" s="1351"/>
      <c r="Z51" s="1351"/>
      <c r="AA51" s="1352"/>
      <c r="AB51" s="1353"/>
      <c r="AC51" s="1351"/>
      <c r="AD51" s="1351"/>
      <c r="AE51" s="1351"/>
      <c r="AF51" s="1351"/>
      <c r="AG51" s="1351"/>
      <c r="AH51" s="1351"/>
      <c r="AI51" s="1351"/>
      <c r="AJ51" s="1351"/>
      <c r="AK51" s="1351"/>
      <c r="AL51" s="1351"/>
      <c r="AM51" s="1354"/>
      <c r="AN51" s="1350"/>
      <c r="AO51" s="1351"/>
      <c r="AP51" s="1351"/>
      <c r="AQ51" s="1351"/>
      <c r="AR51" s="1351"/>
      <c r="AS51" s="1351"/>
      <c r="AT51" s="1351"/>
      <c r="AU51" s="1351"/>
      <c r="AV51" s="1351"/>
      <c r="AW51" s="1351"/>
      <c r="AX51" s="1351"/>
      <c r="AY51" s="1352"/>
      <c r="AZ51" s="1336"/>
    </row>
    <row r="52" spans="1:52" s="1337" customFormat="1" ht="15" customHeight="1" x14ac:dyDescent="0.15">
      <c r="A52" s="3148"/>
      <c r="B52" s="3145" t="s">
        <v>1412</v>
      </c>
      <c r="C52" s="3146"/>
      <c r="D52" s="1389"/>
      <c r="E52" s="1348"/>
      <c r="F52" s="1348"/>
      <c r="G52" s="1348"/>
      <c r="H52" s="1349"/>
      <c r="I52" s="1348"/>
      <c r="J52" s="1348"/>
      <c r="K52" s="1348"/>
      <c r="L52" s="1348"/>
      <c r="M52" s="1348"/>
      <c r="N52" s="1348"/>
      <c r="O52" s="1349"/>
      <c r="P52" s="1350"/>
      <c r="Q52" s="1351"/>
      <c r="R52" s="1351"/>
      <c r="S52" s="1351"/>
      <c r="T52" s="1351"/>
      <c r="U52" s="1351"/>
      <c r="V52" s="1351"/>
      <c r="W52" s="1351"/>
      <c r="X52" s="1351"/>
      <c r="Y52" s="1351"/>
      <c r="Z52" s="1351"/>
      <c r="AA52" s="1352"/>
      <c r="AB52" s="1353"/>
      <c r="AC52" s="1351"/>
      <c r="AD52" s="1351"/>
      <c r="AE52" s="1351"/>
      <c r="AF52" s="1351"/>
      <c r="AG52" s="1351"/>
      <c r="AH52" s="1351"/>
      <c r="AI52" s="1351"/>
      <c r="AJ52" s="1351"/>
      <c r="AK52" s="1351"/>
      <c r="AL52" s="1351"/>
      <c r="AM52" s="1354"/>
      <c r="AN52" s="1350"/>
      <c r="AO52" s="1351"/>
      <c r="AP52" s="1351"/>
      <c r="AQ52" s="1351"/>
      <c r="AR52" s="1351"/>
      <c r="AS52" s="1351"/>
      <c r="AT52" s="1351"/>
      <c r="AU52" s="1351"/>
      <c r="AV52" s="1351"/>
      <c r="AW52" s="1351"/>
      <c r="AX52" s="1351"/>
      <c r="AY52" s="1352"/>
      <c r="AZ52" s="1336"/>
    </row>
    <row r="53" spans="1:52" s="1337" customFormat="1" ht="15" customHeight="1" x14ac:dyDescent="0.15">
      <c r="A53" s="3148"/>
      <c r="B53" s="3145"/>
      <c r="C53" s="3146"/>
      <c r="D53" s="1389"/>
      <c r="E53" s="1348"/>
      <c r="F53" s="1348"/>
      <c r="G53" s="1348"/>
      <c r="H53" s="1349"/>
      <c r="I53" s="1348"/>
      <c r="J53" s="1348"/>
      <c r="K53" s="1348"/>
      <c r="L53" s="1348"/>
      <c r="M53" s="1348"/>
      <c r="N53" s="1348"/>
      <c r="O53" s="1349"/>
      <c r="P53" s="1350"/>
      <c r="Q53" s="1351"/>
      <c r="R53" s="1351"/>
      <c r="S53" s="1351"/>
      <c r="T53" s="1351"/>
      <c r="U53" s="1351"/>
      <c r="V53" s="1351"/>
      <c r="W53" s="1351"/>
      <c r="X53" s="1351"/>
      <c r="Y53" s="1351"/>
      <c r="Z53" s="1351"/>
      <c r="AA53" s="1352"/>
      <c r="AB53" s="1353"/>
      <c r="AC53" s="1351"/>
      <c r="AD53" s="1351"/>
      <c r="AE53" s="1351"/>
      <c r="AF53" s="1351"/>
      <c r="AG53" s="1351"/>
      <c r="AH53" s="1351"/>
      <c r="AI53" s="1351"/>
      <c r="AJ53" s="1351"/>
      <c r="AK53" s="1351"/>
      <c r="AL53" s="1351"/>
      <c r="AM53" s="1354"/>
      <c r="AN53" s="1350"/>
      <c r="AO53" s="1351"/>
      <c r="AP53" s="1351"/>
      <c r="AQ53" s="1351"/>
      <c r="AR53" s="1351"/>
      <c r="AS53" s="1351"/>
      <c r="AT53" s="1351"/>
      <c r="AU53" s="1351"/>
      <c r="AV53" s="1351"/>
      <c r="AW53" s="1351"/>
      <c r="AX53" s="1351"/>
      <c r="AY53" s="1352"/>
      <c r="AZ53" s="1336"/>
    </row>
    <row r="54" spans="1:52" s="1337" customFormat="1" ht="15" customHeight="1" x14ac:dyDescent="0.15">
      <c r="A54" s="3148"/>
      <c r="B54" s="3123"/>
      <c r="C54" s="3124"/>
      <c r="D54" s="1389"/>
      <c r="E54" s="1348"/>
      <c r="F54" s="1348"/>
      <c r="G54" s="1348"/>
      <c r="H54" s="1349"/>
      <c r="I54" s="1348"/>
      <c r="J54" s="1348"/>
      <c r="K54" s="1348"/>
      <c r="L54" s="1348"/>
      <c r="M54" s="1348"/>
      <c r="N54" s="1348"/>
      <c r="O54" s="1349"/>
      <c r="P54" s="1350"/>
      <c r="Q54" s="1351"/>
      <c r="R54" s="1351"/>
      <c r="S54" s="1351"/>
      <c r="T54" s="1351"/>
      <c r="U54" s="1351"/>
      <c r="V54" s="1351"/>
      <c r="W54" s="1351"/>
      <c r="X54" s="1351"/>
      <c r="Y54" s="1351"/>
      <c r="Z54" s="1351"/>
      <c r="AA54" s="1352"/>
      <c r="AB54" s="1353"/>
      <c r="AC54" s="1351"/>
      <c r="AD54" s="1351"/>
      <c r="AE54" s="1351"/>
      <c r="AF54" s="1351"/>
      <c r="AG54" s="1351"/>
      <c r="AH54" s="1351"/>
      <c r="AI54" s="1351"/>
      <c r="AJ54" s="1351"/>
      <c r="AK54" s="1351"/>
      <c r="AL54" s="1351"/>
      <c r="AM54" s="1354"/>
      <c r="AN54" s="1350"/>
      <c r="AO54" s="1351"/>
      <c r="AP54" s="1351"/>
      <c r="AQ54" s="1351"/>
      <c r="AR54" s="1351"/>
      <c r="AS54" s="1351"/>
      <c r="AT54" s="1351"/>
      <c r="AU54" s="1351"/>
      <c r="AV54" s="1351"/>
      <c r="AW54" s="1351"/>
      <c r="AX54" s="1351"/>
      <c r="AY54" s="1352"/>
      <c r="AZ54" s="1336"/>
    </row>
    <row r="55" spans="1:52" s="1337" customFormat="1" ht="15" customHeight="1" x14ac:dyDescent="0.15">
      <c r="A55" s="3148"/>
      <c r="B55" s="3123"/>
      <c r="C55" s="3124"/>
      <c r="D55" s="1389"/>
      <c r="E55" s="1348"/>
      <c r="F55" s="1348"/>
      <c r="G55" s="1348"/>
      <c r="H55" s="1349"/>
      <c r="I55" s="1348"/>
      <c r="J55" s="1348"/>
      <c r="K55" s="1348"/>
      <c r="L55" s="1348"/>
      <c r="M55" s="1348"/>
      <c r="N55" s="1348"/>
      <c r="O55" s="1349"/>
      <c r="P55" s="1350"/>
      <c r="Q55" s="1351"/>
      <c r="R55" s="1351"/>
      <c r="S55" s="1351"/>
      <c r="T55" s="1351"/>
      <c r="U55" s="1351"/>
      <c r="V55" s="1351"/>
      <c r="W55" s="1351"/>
      <c r="X55" s="1351"/>
      <c r="Y55" s="1351"/>
      <c r="Z55" s="1351"/>
      <c r="AA55" s="1352"/>
      <c r="AB55" s="1353"/>
      <c r="AC55" s="1351"/>
      <c r="AD55" s="1351"/>
      <c r="AE55" s="1351"/>
      <c r="AF55" s="1351"/>
      <c r="AG55" s="1351"/>
      <c r="AH55" s="1351"/>
      <c r="AI55" s="1351"/>
      <c r="AJ55" s="1351"/>
      <c r="AK55" s="1351"/>
      <c r="AL55" s="1351"/>
      <c r="AM55" s="1354"/>
      <c r="AN55" s="1350"/>
      <c r="AO55" s="1351"/>
      <c r="AP55" s="1351"/>
      <c r="AQ55" s="1351"/>
      <c r="AR55" s="1351"/>
      <c r="AS55" s="1351"/>
      <c r="AT55" s="1351"/>
      <c r="AU55" s="1351"/>
      <c r="AV55" s="1351"/>
      <c r="AW55" s="1351"/>
      <c r="AX55" s="1351"/>
      <c r="AY55" s="1352"/>
      <c r="AZ55" s="1336"/>
    </row>
    <row r="56" spans="1:52" s="1337" customFormat="1" ht="15" customHeight="1" x14ac:dyDescent="0.15">
      <c r="A56" s="3148"/>
      <c r="B56" s="3123"/>
      <c r="C56" s="3124"/>
      <c r="D56" s="1389"/>
      <c r="E56" s="1348"/>
      <c r="F56" s="1348"/>
      <c r="G56" s="1348"/>
      <c r="H56" s="1349"/>
      <c r="I56" s="1348"/>
      <c r="J56" s="1348"/>
      <c r="K56" s="1348"/>
      <c r="L56" s="1348"/>
      <c r="M56" s="1348"/>
      <c r="N56" s="1348"/>
      <c r="O56" s="1349"/>
      <c r="P56" s="1350"/>
      <c r="Q56" s="1351"/>
      <c r="R56" s="1351"/>
      <c r="S56" s="1351"/>
      <c r="T56" s="1351"/>
      <c r="U56" s="1351"/>
      <c r="V56" s="1351"/>
      <c r="W56" s="1351"/>
      <c r="X56" s="1351"/>
      <c r="Y56" s="1351"/>
      <c r="Z56" s="1351"/>
      <c r="AA56" s="1352"/>
      <c r="AB56" s="1353"/>
      <c r="AC56" s="1351"/>
      <c r="AD56" s="1351"/>
      <c r="AE56" s="1351"/>
      <c r="AF56" s="1351"/>
      <c r="AG56" s="1351"/>
      <c r="AH56" s="1351"/>
      <c r="AI56" s="1351"/>
      <c r="AJ56" s="1351"/>
      <c r="AK56" s="1351"/>
      <c r="AL56" s="1351"/>
      <c r="AM56" s="1354"/>
      <c r="AN56" s="1350"/>
      <c r="AO56" s="1351"/>
      <c r="AP56" s="1351"/>
      <c r="AQ56" s="1351"/>
      <c r="AR56" s="1351"/>
      <c r="AS56" s="1351"/>
      <c r="AT56" s="1351"/>
      <c r="AU56" s="1351"/>
      <c r="AV56" s="1351"/>
      <c r="AW56" s="1351"/>
      <c r="AX56" s="1351"/>
      <c r="AY56" s="1352"/>
      <c r="AZ56" s="1336"/>
    </row>
    <row r="57" spans="1:52" s="1337" customFormat="1" ht="15" customHeight="1" thickBot="1" x14ac:dyDescent="0.2">
      <c r="A57" s="3148"/>
      <c r="B57" s="3125"/>
      <c r="C57" s="3126"/>
      <c r="D57" s="1374"/>
      <c r="E57" s="1372"/>
      <c r="F57" s="1372"/>
      <c r="G57" s="1372"/>
      <c r="H57" s="1375"/>
      <c r="I57" s="1372"/>
      <c r="J57" s="1372"/>
      <c r="K57" s="1372"/>
      <c r="L57" s="1372"/>
      <c r="M57" s="1372"/>
      <c r="N57" s="1372"/>
      <c r="O57" s="1375"/>
      <c r="P57" s="1706"/>
      <c r="Q57" s="1360"/>
      <c r="R57" s="1360"/>
      <c r="S57" s="1360"/>
      <c r="T57" s="1360"/>
      <c r="U57" s="1360"/>
      <c r="V57" s="1360"/>
      <c r="W57" s="1360"/>
      <c r="X57" s="1360"/>
      <c r="Y57" s="1360"/>
      <c r="Z57" s="1360"/>
      <c r="AA57" s="1361"/>
      <c r="AB57" s="1359"/>
      <c r="AC57" s="1360"/>
      <c r="AD57" s="1360"/>
      <c r="AE57" s="1360"/>
      <c r="AF57" s="1360"/>
      <c r="AG57" s="1360"/>
      <c r="AH57" s="1360"/>
      <c r="AI57" s="1360"/>
      <c r="AJ57" s="1360"/>
      <c r="AK57" s="1360"/>
      <c r="AL57" s="1360"/>
      <c r="AM57" s="1362"/>
      <c r="AN57" s="1706"/>
      <c r="AO57" s="1360"/>
      <c r="AP57" s="1360"/>
      <c r="AQ57" s="1360"/>
      <c r="AR57" s="1360"/>
      <c r="AS57" s="1360"/>
      <c r="AT57" s="1360"/>
      <c r="AU57" s="1360"/>
      <c r="AV57" s="1360"/>
      <c r="AW57" s="1360"/>
      <c r="AX57" s="1360"/>
      <c r="AY57" s="1361"/>
      <c r="AZ57" s="1376"/>
    </row>
    <row r="58" spans="1:52" ht="13.5" customHeight="1" x14ac:dyDescent="0.15">
      <c r="A58" s="3147"/>
      <c r="B58" s="3150" t="s">
        <v>1124</v>
      </c>
      <c r="C58" s="3151"/>
      <c r="D58" s="1969"/>
      <c r="E58" s="1356"/>
      <c r="F58" s="1356"/>
      <c r="G58" s="1356"/>
      <c r="H58" s="1357"/>
      <c r="I58" s="1331"/>
      <c r="J58" s="1331"/>
      <c r="K58" s="1331"/>
      <c r="L58" s="1331"/>
      <c r="M58" s="1331"/>
      <c r="N58" s="1331"/>
      <c r="O58" s="1334"/>
      <c r="P58" s="1335"/>
      <c r="Q58" s="1331"/>
      <c r="R58" s="1331"/>
      <c r="S58" s="1331"/>
      <c r="T58" s="1357"/>
      <c r="U58" s="1356"/>
      <c r="V58" s="1356"/>
      <c r="W58" s="1355"/>
      <c r="X58" s="1355"/>
      <c r="Y58" s="1355"/>
      <c r="Z58" s="1356"/>
      <c r="AA58" s="1377"/>
      <c r="AB58" s="1378"/>
      <c r="AC58" s="1356"/>
      <c r="AD58" s="1356"/>
      <c r="AE58" s="1356"/>
      <c r="AF58" s="1357"/>
      <c r="AG58" s="1356"/>
      <c r="AH58" s="1356"/>
      <c r="AI58" s="1356"/>
      <c r="AJ58" s="1356"/>
      <c r="AK58" s="1356"/>
      <c r="AL58" s="1356"/>
      <c r="AM58" s="1377"/>
      <c r="AN58" s="1378"/>
      <c r="AO58" s="1356"/>
      <c r="AP58" s="1356"/>
      <c r="AQ58" s="1356"/>
      <c r="AR58" s="1357"/>
      <c r="AS58" s="1356"/>
      <c r="AT58" s="1356"/>
      <c r="AU58" s="1356"/>
      <c r="AV58" s="1356"/>
      <c r="AW58" s="1356"/>
      <c r="AX58" s="1356"/>
      <c r="AY58" s="1377"/>
      <c r="AZ58" s="1379"/>
    </row>
    <row r="59" spans="1:52" ht="13.5" customHeight="1" x14ac:dyDescent="0.15">
      <c r="A59" s="3148"/>
      <c r="B59" s="3152"/>
      <c r="C59" s="3153"/>
      <c r="D59" s="1344"/>
      <c r="E59" s="1367"/>
      <c r="F59" s="1342"/>
      <c r="G59" s="1342"/>
      <c r="H59" s="1972"/>
      <c r="I59" s="1338"/>
      <c r="J59" s="1367"/>
      <c r="K59" s="1342"/>
      <c r="L59" s="1342"/>
      <c r="M59" s="1367"/>
      <c r="N59" s="1342"/>
      <c r="O59" s="1345"/>
      <c r="P59" s="1346"/>
      <c r="Q59" s="1342"/>
      <c r="R59" s="1342"/>
      <c r="S59" s="1342"/>
      <c r="T59" s="1343"/>
      <c r="U59" s="1367"/>
      <c r="V59" s="1342"/>
      <c r="W59" s="1342"/>
      <c r="X59" s="1342"/>
      <c r="Y59" s="1342"/>
      <c r="Z59" s="1342"/>
      <c r="AA59" s="1345"/>
      <c r="AB59" s="1346"/>
      <c r="AC59" s="1342"/>
      <c r="AD59" s="1342"/>
      <c r="AE59" s="1342"/>
      <c r="AF59" s="1343"/>
      <c r="AG59" s="1342"/>
      <c r="AH59" s="1342"/>
      <c r="AI59" s="1342"/>
      <c r="AJ59" s="1342"/>
      <c r="AK59" s="1342"/>
      <c r="AL59" s="1342"/>
      <c r="AM59" s="1345"/>
      <c r="AN59" s="1346"/>
      <c r="AO59" s="1367"/>
      <c r="AP59" s="1342"/>
      <c r="AQ59" s="1342"/>
      <c r="AR59" s="1343"/>
      <c r="AS59" s="1367"/>
      <c r="AT59" s="1342"/>
      <c r="AU59" s="1342"/>
      <c r="AV59" s="1342"/>
      <c r="AW59" s="1367"/>
      <c r="AX59" s="1346"/>
      <c r="AY59" s="1345"/>
      <c r="AZ59" s="1382"/>
    </row>
    <row r="60" spans="1:52" ht="13.5" customHeight="1" x14ac:dyDescent="0.15">
      <c r="A60" s="3148"/>
      <c r="B60" s="3145" t="s">
        <v>1125</v>
      </c>
      <c r="C60" s="3146"/>
      <c r="D60" s="1344"/>
      <c r="E60" s="1342"/>
      <c r="F60" s="1342"/>
      <c r="G60" s="1342"/>
      <c r="H60" s="1343"/>
      <c r="I60" s="1342"/>
      <c r="J60" s="1342"/>
      <c r="K60" s="1342"/>
      <c r="L60" s="1342"/>
      <c r="M60" s="1342"/>
      <c r="N60" s="1342"/>
      <c r="O60" s="1345"/>
      <c r="P60" s="1346"/>
      <c r="Q60" s="1342"/>
      <c r="R60" s="1342"/>
      <c r="S60" s="1342"/>
      <c r="T60" s="1343"/>
      <c r="U60" s="1342"/>
      <c r="V60" s="1342"/>
      <c r="W60" s="1342"/>
      <c r="X60" s="1342"/>
      <c r="Y60" s="1342"/>
      <c r="Z60" s="1342"/>
      <c r="AA60" s="1345"/>
      <c r="AB60" s="1346"/>
      <c r="AC60" s="1342"/>
      <c r="AD60" s="1342"/>
      <c r="AE60" s="1342"/>
      <c r="AF60" s="1343"/>
      <c r="AG60" s="1342"/>
      <c r="AH60" s="1342"/>
      <c r="AI60" s="1342"/>
      <c r="AJ60" s="1342"/>
      <c r="AK60" s="1342"/>
      <c r="AL60" s="1342"/>
      <c r="AM60" s="1345"/>
      <c r="AN60" s="1346"/>
      <c r="AO60" s="1342"/>
      <c r="AP60" s="1342"/>
      <c r="AQ60" s="1342"/>
      <c r="AR60" s="1343"/>
      <c r="AS60" s="1342"/>
      <c r="AT60" s="1342"/>
      <c r="AU60" s="1342"/>
      <c r="AV60" s="1342"/>
      <c r="AW60" s="1342"/>
      <c r="AX60" s="1346"/>
      <c r="AY60" s="1345"/>
      <c r="AZ60" s="1382"/>
    </row>
    <row r="61" spans="1:52" ht="13.5" customHeight="1" x14ac:dyDescent="0.15">
      <c r="A61" s="3148"/>
      <c r="B61" s="3145"/>
      <c r="C61" s="3146"/>
      <c r="D61" s="1344"/>
      <c r="E61" s="1342"/>
      <c r="F61" s="1342"/>
      <c r="G61" s="1342"/>
      <c r="H61" s="1343"/>
      <c r="I61" s="1338"/>
      <c r="J61" s="1342"/>
      <c r="K61" s="1342"/>
      <c r="L61" s="1342"/>
      <c r="M61" s="1342"/>
      <c r="N61" s="1342"/>
      <c r="O61" s="1345"/>
      <c r="P61" s="1346"/>
      <c r="Q61" s="1381"/>
      <c r="R61" s="1381"/>
      <c r="S61" s="1381"/>
      <c r="T61" s="1380"/>
      <c r="U61" s="1342"/>
      <c r="V61" s="1342"/>
      <c r="W61" s="1367"/>
      <c r="X61" s="1367"/>
      <c r="Y61" s="1381"/>
      <c r="Z61" s="1381"/>
      <c r="AA61" s="1391"/>
      <c r="AB61" s="1392"/>
      <c r="AC61" s="1381"/>
      <c r="AD61" s="1381"/>
      <c r="AE61" s="1342"/>
      <c r="AF61" s="1343"/>
      <c r="AG61" s="1342"/>
      <c r="AH61" s="1342"/>
      <c r="AI61" s="1342"/>
      <c r="AJ61" s="1342"/>
      <c r="AK61" s="1342"/>
      <c r="AL61" s="1342"/>
      <c r="AM61" s="1345"/>
      <c r="AN61" s="1346"/>
      <c r="AO61" s="1342"/>
      <c r="AP61" s="1342"/>
      <c r="AQ61" s="1342"/>
      <c r="AR61" s="1343"/>
      <c r="AS61" s="1342"/>
      <c r="AT61" s="1342"/>
      <c r="AU61" s="1342"/>
      <c r="AV61" s="1342"/>
      <c r="AW61" s="1342"/>
      <c r="AX61" s="1346"/>
      <c r="AY61" s="1345"/>
      <c r="AZ61" s="1382"/>
    </row>
    <row r="62" spans="1:52" ht="13.5" customHeight="1" x14ac:dyDescent="0.15">
      <c r="A62" s="3148"/>
      <c r="B62" s="3123"/>
      <c r="C62" s="3124"/>
      <c r="D62" s="1344"/>
      <c r="E62" s="1342"/>
      <c r="F62" s="1342"/>
      <c r="G62" s="1342"/>
      <c r="H62" s="1343"/>
      <c r="I62" s="1338"/>
      <c r="J62" s="1338"/>
      <c r="K62" s="1338"/>
      <c r="L62" s="1338"/>
      <c r="M62" s="1342"/>
      <c r="N62" s="1342"/>
      <c r="O62" s="1345"/>
      <c r="P62" s="1346"/>
      <c r="Q62" s="1367"/>
      <c r="R62" s="1342"/>
      <c r="S62" s="1342"/>
      <c r="T62" s="1343"/>
      <c r="U62" s="1342"/>
      <c r="V62" s="1367"/>
      <c r="W62" s="1342"/>
      <c r="X62" s="1342"/>
      <c r="Y62" s="1381"/>
      <c r="Z62" s="1367"/>
      <c r="AA62" s="1345"/>
      <c r="AB62" s="1370"/>
      <c r="AC62" s="1342"/>
      <c r="AD62" s="1342"/>
      <c r="AE62" s="1342"/>
      <c r="AF62" s="1343"/>
      <c r="AG62" s="1367"/>
      <c r="AH62" s="1342"/>
      <c r="AI62" s="1342"/>
      <c r="AJ62" s="1342"/>
      <c r="AK62" s="1342"/>
      <c r="AL62" s="1367"/>
      <c r="AM62" s="1345"/>
      <c r="AN62" s="1346"/>
      <c r="AO62" s="1342"/>
      <c r="AP62" s="1342"/>
      <c r="AQ62" s="1342"/>
      <c r="AR62" s="1393"/>
      <c r="AS62" s="1381"/>
      <c r="AT62" s="1367"/>
      <c r="AU62" s="1342"/>
      <c r="AV62" s="1342"/>
      <c r="AW62" s="1358"/>
      <c r="AX62" s="1342"/>
      <c r="AY62" s="1345"/>
      <c r="AZ62" s="1382"/>
    </row>
    <row r="63" spans="1:52" ht="13.5" customHeight="1" x14ac:dyDescent="0.15">
      <c r="A63" s="3148"/>
      <c r="B63" s="3123"/>
      <c r="C63" s="3124"/>
      <c r="D63" s="1344"/>
      <c r="E63" s="1342"/>
      <c r="F63" s="1342"/>
      <c r="G63" s="1342"/>
      <c r="H63" s="1343"/>
      <c r="I63" s="1338"/>
      <c r="J63" s="1338"/>
      <c r="K63" s="1338"/>
      <c r="L63" s="1338"/>
      <c r="M63" s="1342"/>
      <c r="N63" s="1342"/>
      <c r="O63" s="1345"/>
      <c r="P63" s="1346"/>
      <c r="Q63" s="1367"/>
      <c r="R63" s="1342"/>
      <c r="S63" s="1342"/>
      <c r="T63" s="1343"/>
      <c r="U63" s="1342"/>
      <c r="V63" s="1367"/>
      <c r="W63" s="1342"/>
      <c r="X63" s="1342"/>
      <c r="Y63" s="1381"/>
      <c r="Z63" s="1367"/>
      <c r="AA63" s="1345"/>
      <c r="AB63" s="1370"/>
      <c r="AC63" s="1342"/>
      <c r="AD63" s="1342"/>
      <c r="AE63" s="1342"/>
      <c r="AF63" s="1343"/>
      <c r="AG63" s="1367"/>
      <c r="AH63" s="1342"/>
      <c r="AI63" s="1342"/>
      <c r="AJ63" s="1342"/>
      <c r="AK63" s="1342"/>
      <c r="AL63" s="1367"/>
      <c r="AM63" s="1345"/>
      <c r="AN63" s="1346"/>
      <c r="AO63" s="1342"/>
      <c r="AP63" s="1342"/>
      <c r="AQ63" s="1342"/>
      <c r="AR63" s="1393"/>
      <c r="AS63" s="1381"/>
      <c r="AT63" s="1367"/>
      <c r="AU63" s="1342"/>
      <c r="AV63" s="1342"/>
      <c r="AW63" s="1358"/>
      <c r="AX63" s="1342"/>
      <c r="AY63" s="1345"/>
      <c r="AZ63" s="1382"/>
    </row>
    <row r="64" spans="1:52" ht="13.5" customHeight="1" x14ac:dyDescent="0.15">
      <c r="A64" s="3148"/>
      <c r="B64" s="3123"/>
      <c r="C64" s="3124"/>
      <c r="D64" s="1344"/>
      <c r="E64" s="1342"/>
      <c r="F64" s="1342"/>
      <c r="G64" s="1342"/>
      <c r="H64" s="1343"/>
      <c r="I64" s="1338"/>
      <c r="J64" s="1338"/>
      <c r="K64" s="1338"/>
      <c r="L64" s="1338"/>
      <c r="M64" s="1342"/>
      <c r="N64" s="1342"/>
      <c r="O64" s="1345"/>
      <c r="P64" s="1346"/>
      <c r="Q64" s="1342"/>
      <c r="R64" s="1342"/>
      <c r="S64" s="1342"/>
      <c r="T64" s="1343"/>
      <c r="U64" s="1342"/>
      <c r="V64" s="1342"/>
      <c r="W64" s="1342"/>
      <c r="X64" s="1342"/>
      <c r="Y64" s="1342"/>
      <c r="Z64" s="1342"/>
      <c r="AA64" s="1345"/>
      <c r="AB64" s="1346"/>
      <c r="AC64" s="1342"/>
      <c r="AD64" s="1342"/>
      <c r="AE64" s="1342"/>
      <c r="AF64" s="1380"/>
      <c r="AG64" s="1342"/>
      <c r="AH64" s="1342"/>
      <c r="AI64" s="1342"/>
      <c r="AJ64" s="1342"/>
      <c r="AK64" s="1342"/>
      <c r="AL64" s="1342"/>
      <c r="AM64" s="1345"/>
      <c r="AN64" s="1346"/>
      <c r="AO64" s="1342"/>
      <c r="AP64" s="1342"/>
      <c r="AQ64" s="1342"/>
      <c r="AR64" s="1343"/>
      <c r="AS64" s="1342"/>
      <c r="AT64" s="1342"/>
      <c r="AU64" s="1342"/>
      <c r="AV64" s="1342"/>
      <c r="AW64" s="1342"/>
      <c r="AX64" s="1342"/>
      <c r="AY64" s="1345"/>
      <c r="AZ64" s="1382"/>
    </row>
    <row r="65" spans="1:52" ht="14.25" customHeight="1" thickBot="1" x14ac:dyDescent="0.2">
      <c r="A65" s="3149"/>
      <c r="B65" s="3123"/>
      <c r="C65" s="3124"/>
      <c r="D65" s="1705"/>
      <c r="E65" s="1348"/>
      <c r="F65" s="1348"/>
      <c r="G65" s="1348"/>
      <c r="H65" s="1349"/>
      <c r="I65" s="1351"/>
      <c r="J65" s="1351"/>
      <c r="K65" s="1351"/>
      <c r="L65" s="1351"/>
      <c r="M65" s="1351"/>
      <c r="N65" s="1351"/>
      <c r="O65" s="1352"/>
      <c r="P65" s="1353"/>
      <c r="Q65" s="1351"/>
      <c r="R65" s="1342"/>
      <c r="S65" s="1342"/>
      <c r="T65" s="1375"/>
      <c r="U65" s="1348"/>
      <c r="V65" s="1348"/>
      <c r="W65" s="1348"/>
      <c r="X65" s="1348"/>
      <c r="Y65" s="1342"/>
      <c r="Z65" s="1348"/>
      <c r="AA65" s="1388"/>
      <c r="AB65" s="1389"/>
      <c r="AC65" s="1348"/>
      <c r="AD65" s="1348"/>
      <c r="AE65" s="1372"/>
      <c r="AF65" s="1375"/>
      <c r="AG65" s="1372"/>
      <c r="AH65" s="1372"/>
      <c r="AI65" s="1372"/>
      <c r="AJ65" s="1372"/>
      <c r="AK65" s="1372"/>
      <c r="AL65" s="1372"/>
      <c r="AM65" s="1373"/>
      <c r="AN65" s="1374"/>
      <c r="AO65" s="1348"/>
      <c r="AP65" s="1348"/>
      <c r="AQ65" s="1348"/>
      <c r="AR65" s="1375"/>
      <c r="AS65" s="1342"/>
      <c r="AT65" s="1348"/>
      <c r="AU65" s="1348"/>
      <c r="AV65" s="1348"/>
      <c r="AW65" s="1372"/>
      <c r="AX65" s="1346"/>
      <c r="AY65" s="1388"/>
      <c r="AZ65" s="1390"/>
    </row>
    <row r="66" spans="1:52" ht="13.5" customHeight="1" x14ac:dyDescent="0.15">
      <c r="A66" s="3147"/>
      <c r="B66" s="3150" t="s">
        <v>1124</v>
      </c>
      <c r="C66" s="3151"/>
      <c r="D66" s="1973"/>
      <c r="E66" s="1356"/>
      <c r="F66" s="1356"/>
      <c r="G66" s="1356"/>
      <c r="H66" s="1357"/>
      <c r="I66" s="1355"/>
      <c r="J66" s="1356"/>
      <c r="K66" s="1356"/>
      <c r="L66" s="1356"/>
      <c r="M66" s="1356"/>
      <c r="N66" s="1356"/>
      <c r="O66" s="1377"/>
      <c r="P66" s="1378"/>
      <c r="Q66" s="1356"/>
      <c r="R66" s="1356"/>
      <c r="S66" s="1356"/>
      <c r="T66" s="1357"/>
      <c r="U66" s="1355"/>
      <c r="V66" s="1356"/>
      <c r="W66" s="1356"/>
      <c r="X66" s="1356"/>
      <c r="Y66" s="1356"/>
      <c r="Z66" s="1356"/>
      <c r="AA66" s="1377"/>
      <c r="AB66" s="1378"/>
      <c r="AC66" s="1356"/>
      <c r="AD66" s="1356"/>
      <c r="AE66" s="1358"/>
      <c r="AF66" s="1394"/>
      <c r="AG66" s="1358"/>
      <c r="AH66" s="1395"/>
      <c r="AI66" s="1358"/>
      <c r="AJ66" s="1358"/>
      <c r="AK66" s="1395"/>
      <c r="AL66" s="1396"/>
      <c r="AM66" s="1397"/>
      <c r="AN66" s="1398"/>
      <c r="AO66" s="1399"/>
      <c r="AP66" s="1399"/>
      <c r="AQ66" s="1400"/>
      <c r="AR66" s="1357"/>
      <c r="AS66" s="1356"/>
      <c r="AT66" s="1356"/>
      <c r="AU66" s="1356"/>
      <c r="AV66" s="1356"/>
      <c r="AW66" s="1356"/>
      <c r="AX66" s="1356"/>
      <c r="AY66" s="1377"/>
      <c r="AZ66" s="1379"/>
    </row>
    <row r="67" spans="1:52" ht="13.5" customHeight="1" x14ac:dyDescent="0.15">
      <c r="A67" s="3148"/>
      <c r="B67" s="3152"/>
      <c r="C67" s="3153"/>
      <c r="D67" s="1707"/>
      <c r="E67" s="1358"/>
      <c r="F67" s="1401"/>
      <c r="G67" s="1358"/>
      <c r="H67" s="1974"/>
      <c r="I67" s="1395"/>
      <c r="J67" s="1358"/>
      <c r="K67" s="1401"/>
      <c r="L67" s="1358"/>
      <c r="M67" s="1401"/>
      <c r="N67" s="1358"/>
      <c r="O67" s="1402"/>
      <c r="P67" s="1401"/>
      <c r="Q67" s="1401"/>
      <c r="R67" s="1358"/>
      <c r="S67" s="1401"/>
      <c r="T67" s="1394"/>
      <c r="U67" s="1395"/>
      <c r="V67" s="1358"/>
      <c r="W67" s="1401"/>
      <c r="X67" s="1358"/>
      <c r="Y67" s="1401"/>
      <c r="Z67" s="1358"/>
      <c r="AA67" s="1402"/>
      <c r="AB67" s="1401"/>
      <c r="AC67" s="1401"/>
      <c r="AD67" s="1358"/>
      <c r="AE67" s="1401"/>
      <c r="AF67" s="1394"/>
      <c r="AG67" s="1358"/>
      <c r="AH67" s="1395"/>
      <c r="AI67" s="1358"/>
      <c r="AJ67" s="1358"/>
      <c r="AK67" s="1395"/>
      <c r="AL67" s="1396"/>
      <c r="AM67" s="1397"/>
      <c r="AN67" s="1398"/>
      <c r="AO67" s="1403"/>
      <c r="AP67" s="1403"/>
      <c r="AQ67" s="1396"/>
      <c r="AR67" s="1394"/>
      <c r="AS67" s="1358"/>
      <c r="AT67" s="1358"/>
      <c r="AU67" s="1358"/>
      <c r="AV67" s="1358"/>
      <c r="AW67" s="1358"/>
      <c r="AX67" s="1358"/>
      <c r="AY67" s="1404"/>
      <c r="AZ67" s="1382"/>
    </row>
    <row r="68" spans="1:52" ht="13.5" customHeight="1" x14ac:dyDescent="0.15">
      <c r="A68" s="3148"/>
      <c r="B68" s="3145" t="s">
        <v>1125</v>
      </c>
      <c r="C68" s="3146"/>
      <c r="D68" s="1346"/>
      <c r="E68" s="1342"/>
      <c r="F68" s="1346"/>
      <c r="G68" s="1342"/>
      <c r="H68" s="1406"/>
      <c r="I68" s="1342"/>
      <c r="J68" s="1342"/>
      <c r="K68" s="1346"/>
      <c r="L68" s="1342"/>
      <c r="M68" s="1346"/>
      <c r="N68" s="1342"/>
      <c r="O68" s="1405"/>
      <c r="P68" s="1346"/>
      <c r="Q68" s="1346"/>
      <c r="R68" s="1342"/>
      <c r="S68" s="1346"/>
      <c r="T68" s="1343"/>
      <c r="U68" s="1342"/>
      <c r="V68" s="1342"/>
      <c r="W68" s="1346"/>
      <c r="X68" s="1342"/>
      <c r="Y68" s="1346"/>
      <c r="Z68" s="1342"/>
      <c r="AA68" s="1405"/>
      <c r="AB68" s="1346"/>
      <c r="AC68" s="1346"/>
      <c r="AD68" s="1342"/>
      <c r="AE68" s="1346"/>
      <c r="AF68" s="1343"/>
      <c r="AG68" s="1342"/>
      <c r="AH68" s="1342"/>
      <c r="AI68" s="1342"/>
      <c r="AJ68" s="1342"/>
      <c r="AK68" s="1368"/>
      <c r="AL68" s="1381"/>
      <c r="AM68" s="1391"/>
      <c r="AN68" s="1392"/>
      <c r="AO68" s="1381"/>
      <c r="AP68" s="1381"/>
      <c r="AQ68" s="1381"/>
      <c r="AR68" s="1380"/>
      <c r="AS68" s="1381"/>
      <c r="AT68" s="1381"/>
      <c r="AU68" s="1381"/>
      <c r="AV68" s="1381"/>
      <c r="AW68" s="1381"/>
      <c r="AX68" s="1381"/>
      <c r="AY68" s="1391"/>
      <c r="AZ68" s="1382"/>
    </row>
    <row r="69" spans="1:52" ht="13.5" customHeight="1" x14ac:dyDescent="0.15">
      <c r="A69" s="3148"/>
      <c r="B69" s="3145"/>
      <c r="C69" s="3146"/>
      <c r="D69" s="1346"/>
      <c r="E69" s="1342"/>
      <c r="F69" s="1342"/>
      <c r="G69" s="1342"/>
      <c r="H69" s="1343"/>
      <c r="I69" s="1342"/>
      <c r="J69" s="1342"/>
      <c r="K69" s="1342"/>
      <c r="L69" s="1342"/>
      <c r="M69" s="1342"/>
      <c r="N69" s="1342"/>
      <c r="O69" s="1345"/>
      <c r="P69" s="1346"/>
      <c r="Q69" s="1342"/>
      <c r="R69" s="1342"/>
      <c r="S69" s="1342"/>
      <c r="T69" s="1343"/>
      <c r="U69" s="1342"/>
      <c r="V69" s="1342"/>
      <c r="W69" s="1342"/>
      <c r="X69" s="1342"/>
      <c r="Y69" s="1342"/>
      <c r="Z69" s="1342"/>
      <c r="AA69" s="1345"/>
      <c r="AB69" s="1346"/>
      <c r="AC69" s="1342"/>
      <c r="AD69" s="1342"/>
      <c r="AE69" s="1342"/>
      <c r="AF69" s="1343"/>
      <c r="AG69" s="1381"/>
      <c r="AH69" s="1381"/>
      <c r="AI69" s="1381"/>
      <c r="AJ69" s="1381"/>
      <c r="AK69" s="1381"/>
      <c r="AL69" s="1381"/>
      <c r="AM69" s="1391"/>
      <c r="AN69" s="1392"/>
      <c r="AO69" s="1381"/>
      <c r="AP69" s="1381"/>
      <c r="AQ69" s="1381"/>
      <c r="AR69" s="1343"/>
      <c r="AS69" s="1342"/>
      <c r="AT69" s="1342"/>
      <c r="AU69" s="1342"/>
      <c r="AV69" s="1342"/>
      <c r="AW69" s="1342"/>
      <c r="AX69" s="1342"/>
      <c r="AY69" s="1345"/>
      <c r="AZ69" s="1382"/>
    </row>
    <row r="70" spans="1:52" ht="13.5" customHeight="1" x14ac:dyDescent="0.15">
      <c r="A70" s="3148"/>
      <c r="B70" s="3123"/>
      <c r="C70" s="3124"/>
      <c r="D70" s="1384"/>
      <c r="E70" s="1386"/>
      <c r="F70" s="1386"/>
      <c r="G70" s="1386"/>
      <c r="H70" s="1383"/>
      <c r="I70" s="1383"/>
      <c r="J70" s="1386"/>
      <c r="K70" s="1386"/>
      <c r="L70" s="1386"/>
      <c r="M70" s="1386"/>
      <c r="N70" s="1386"/>
      <c r="O70" s="1387"/>
      <c r="P70" s="1385"/>
      <c r="Q70" s="1385"/>
      <c r="R70" s="1342"/>
      <c r="S70" s="1342"/>
      <c r="T70" s="1343"/>
      <c r="U70" s="1383"/>
      <c r="V70" s="1386"/>
      <c r="W70" s="1386"/>
      <c r="X70" s="1386"/>
      <c r="Y70" s="1386"/>
      <c r="Z70" s="1386"/>
      <c r="AA70" s="1387"/>
      <c r="AB70" s="1385"/>
      <c r="AC70" s="1386"/>
      <c r="AD70" s="1342"/>
      <c r="AE70" s="1342"/>
      <c r="AF70" s="1343"/>
      <c r="AG70" s="1381"/>
      <c r="AH70" s="1381"/>
      <c r="AI70" s="1381"/>
      <c r="AJ70" s="1381"/>
      <c r="AK70" s="1381"/>
      <c r="AL70" s="1381"/>
      <c r="AM70" s="1391"/>
      <c r="AN70" s="1392"/>
      <c r="AO70" s="1381"/>
      <c r="AP70" s="1381"/>
      <c r="AQ70" s="1381"/>
      <c r="AR70" s="1343"/>
      <c r="AS70" s="1342"/>
      <c r="AT70" s="1342"/>
      <c r="AU70" s="1342"/>
      <c r="AV70" s="1342"/>
      <c r="AW70" s="1342"/>
      <c r="AX70" s="1342"/>
      <c r="AY70" s="1345"/>
      <c r="AZ70" s="1382"/>
    </row>
    <row r="71" spans="1:52" ht="13.5" customHeight="1" x14ac:dyDescent="0.15">
      <c r="A71" s="3148"/>
      <c r="B71" s="3123"/>
      <c r="C71" s="3124"/>
      <c r="D71" s="1346"/>
      <c r="E71" s="1342"/>
      <c r="F71" s="1342"/>
      <c r="G71" s="1342"/>
      <c r="H71" s="1343"/>
      <c r="I71" s="1342"/>
      <c r="J71" s="1342"/>
      <c r="K71" s="1342"/>
      <c r="L71" s="1342"/>
      <c r="M71" s="1342"/>
      <c r="N71" s="1342"/>
      <c r="O71" s="1345"/>
      <c r="P71" s="1346"/>
      <c r="Q71" s="1342"/>
      <c r="R71" s="1342"/>
      <c r="S71" s="1342"/>
      <c r="T71" s="1343"/>
      <c r="U71" s="1343"/>
      <c r="V71" s="1342"/>
      <c r="W71" s="1342"/>
      <c r="X71" s="1342"/>
      <c r="Y71" s="1342"/>
      <c r="Z71" s="1342"/>
      <c r="AA71" s="1345"/>
      <c r="AB71" s="1346"/>
      <c r="AC71" s="1342"/>
      <c r="AD71" s="1342"/>
      <c r="AE71" s="1342"/>
      <c r="AF71" s="1343"/>
      <c r="AG71" s="1342"/>
      <c r="AH71" s="1342"/>
      <c r="AI71" s="1342"/>
      <c r="AJ71" s="1342"/>
      <c r="AK71" s="1342"/>
      <c r="AL71" s="1342"/>
      <c r="AM71" s="1345"/>
      <c r="AN71" s="1346"/>
      <c r="AO71" s="1342"/>
      <c r="AP71" s="1342"/>
      <c r="AQ71" s="1342"/>
      <c r="AR71" s="1343"/>
      <c r="AS71" s="1342"/>
      <c r="AT71" s="1342"/>
      <c r="AU71" s="1342"/>
      <c r="AV71" s="1342"/>
      <c r="AW71" s="1342"/>
      <c r="AX71" s="1342"/>
      <c r="AY71" s="1345"/>
      <c r="AZ71" s="1382"/>
    </row>
    <row r="72" spans="1:52" ht="13.5" customHeight="1" x14ac:dyDescent="0.15">
      <c r="A72" s="3148"/>
      <c r="B72" s="3123"/>
      <c r="C72" s="3124"/>
      <c r="D72" s="1346"/>
      <c r="E72" s="1342"/>
      <c r="F72" s="1342"/>
      <c r="G72" s="1342"/>
      <c r="H72" s="1343"/>
      <c r="I72" s="1342"/>
      <c r="J72" s="1342"/>
      <c r="K72" s="1342"/>
      <c r="L72" s="1342"/>
      <c r="M72" s="1342"/>
      <c r="N72" s="1342"/>
      <c r="O72" s="1345"/>
      <c r="P72" s="1346"/>
      <c r="Q72" s="1342"/>
      <c r="R72" s="1343"/>
      <c r="S72" s="1342"/>
      <c r="T72" s="1406"/>
      <c r="U72" s="1343"/>
      <c r="V72" s="1342"/>
      <c r="W72" s="1342"/>
      <c r="X72" s="1342"/>
      <c r="Y72" s="1342"/>
      <c r="Z72" s="1342"/>
      <c r="AA72" s="1345"/>
      <c r="AB72" s="1346"/>
      <c r="AC72" s="1342"/>
      <c r="AD72" s="1342"/>
      <c r="AE72" s="1342"/>
      <c r="AF72" s="1406"/>
      <c r="AG72" s="1342"/>
      <c r="AH72" s="1342"/>
      <c r="AI72" s="1342"/>
      <c r="AJ72" s="1342"/>
      <c r="AK72" s="1342"/>
      <c r="AL72" s="1342"/>
      <c r="AM72" s="1345"/>
      <c r="AN72" s="1346"/>
      <c r="AO72" s="1342"/>
      <c r="AP72" s="1342"/>
      <c r="AQ72" s="1342"/>
      <c r="AR72" s="1343"/>
      <c r="AS72" s="1342"/>
      <c r="AT72" s="1342"/>
      <c r="AU72" s="1342"/>
      <c r="AV72" s="1342"/>
      <c r="AW72" s="1342"/>
      <c r="AX72" s="1342"/>
      <c r="AY72" s="1345"/>
      <c r="AZ72" s="1382"/>
    </row>
    <row r="73" spans="1:52" ht="13.5" customHeight="1" x14ac:dyDescent="0.15">
      <c r="A73" s="3148"/>
      <c r="B73" s="3123"/>
      <c r="C73" s="3124"/>
      <c r="D73" s="1346"/>
      <c r="E73" s="1342"/>
      <c r="F73" s="1342"/>
      <c r="G73" s="1342"/>
      <c r="H73" s="1343"/>
      <c r="I73" s="1342"/>
      <c r="J73" s="1342"/>
      <c r="K73" s="1342"/>
      <c r="L73" s="1342"/>
      <c r="M73" s="1342"/>
      <c r="N73" s="1342"/>
      <c r="O73" s="1369"/>
      <c r="P73" s="1346"/>
      <c r="Q73" s="1342"/>
      <c r="R73" s="1383"/>
      <c r="S73" s="1386"/>
      <c r="T73" s="1384"/>
      <c r="U73" s="1342"/>
      <c r="V73" s="1342"/>
      <c r="W73" s="1342"/>
      <c r="X73" s="1342"/>
      <c r="Y73" s="1342"/>
      <c r="Z73" s="1342"/>
      <c r="AA73" s="1369"/>
      <c r="AB73" s="1346"/>
      <c r="AC73" s="1342"/>
      <c r="AD73" s="1386"/>
      <c r="AE73" s="1386"/>
      <c r="AF73" s="1384"/>
      <c r="AG73" s="1358"/>
      <c r="AH73" s="1358"/>
      <c r="AI73" s="1358"/>
      <c r="AJ73" s="1358"/>
      <c r="AK73" s="1395"/>
      <c r="AL73" s="1358"/>
      <c r="AM73" s="1404"/>
      <c r="AN73" s="1401"/>
      <c r="AO73" s="1358"/>
      <c r="AP73" s="1358"/>
      <c r="AQ73" s="1358"/>
      <c r="AR73" s="1343"/>
      <c r="AS73" s="1342"/>
      <c r="AT73" s="1342"/>
      <c r="AU73" s="1342"/>
      <c r="AV73" s="1342"/>
      <c r="AW73" s="1342"/>
      <c r="AX73" s="1342"/>
      <c r="AY73" s="1345"/>
      <c r="AZ73" s="1382"/>
    </row>
    <row r="74" spans="1:52" ht="13.5" customHeight="1" x14ac:dyDescent="0.15">
      <c r="A74" s="3148"/>
      <c r="B74" s="3123"/>
      <c r="C74" s="3124"/>
      <c r="D74" s="1346"/>
      <c r="E74" s="1342"/>
      <c r="F74" s="1342"/>
      <c r="G74" s="1342"/>
      <c r="H74" s="1343"/>
      <c r="I74" s="1342"/>
      <c r="J74" s="1342"/>
      <c r="K74" s="1342"/>
      <c r="L74" s="1342"/>
      <c r="M74" s="1342"/>
      <c r="N74" s="1342"/>
      <c r="O74" s="1345"/>
      <c r="P74" s="1346"/>
      <c r="Q74" s="1342"/>
      <c r="R74" s="1342"/>
      <c r="S74" s="1342"/>
      <c r="T74" s="1343"/>
      <c r="U74" s="1342"/>
      <c r="V74" s="1342"/>
      <c r="W74" s="1342"/>
      <c r="X74" s="1342"/>
      <c r="Y74" s="1342"/>
      <c r="Z74" s="1342"/>
      <c r="AA74" s="1345"/>
      <c r="AB74" s="1346"/>
      <c r="AC74" s="1342"/>
      <c r="AD74" s="1342"/>
      <c r="AE74" s="1342"/>
      <c r="AF74" s="1406"/>
      <c r="AG74" s="1342"/>
      <c r="AH74" s="1342"/>
      <c r="AI74" s="1342"/>
      <c r="AJ74" s="1342"/>
      <c r="AK74" s="1342"/>
      <c r="AL74" s="1342"/>
      <c r="AM74" s="1345"/>
      <c r="AN74" s="1346"/>
      <c r="AO74" s="1342"/>
      <c r="AP74" s="1342"/>
      <c r="AQ74" s="1342"/>
      <c r="AR74" s="1343"/>
      <c r="AS74" s="1342"/>
      <c r="AT74" s="1342"/>
      <c r="AU74" s="1342"/>
      <c r="AV74" s="1342"/>
      <c r="AW74" s="1342"/>
      <c r="AX74" s="1342"/>
      <c r="AY74" s="1345"/>
      <c r="AZ74" s="1382"/>
    </row>
    <row r="75" spans="1:52" ht="13.5" customHeight="1" thickBot="1" x14ac:dyDescent="0.2">
      <c r="A75" s="3149"/>
      <c r="B75" s="3125"/>
      <c r="C75" s="3126"/>
      <c r="D75" s="1409"/>
      <c r="E75" s="1407"/>
      <c r="F75" s="1407"/>
      <c r="G75" s="1407"/>
      <c r="H75" s="1410"/>
      <c r="I75" s="1407"/>
      <c r="J75" s="1407"/>
      <c r="K75" s="1407"/>
      <c r="L75" s="1407"/>
      <c r="M75" s="1407"/>
      <c r="N75" s="1407"/>
      <c r="O75" s="1408"/>
      <c r="P75" s="1409"/>
      <c r="Q75" s="1407"/>
      <c r="R75" s="1407"/>
      <c r="S75" s="1407"/>
      <c r="T75" s="1410"/>
      <c r="U75" s="1411"/>
      <c r="V75" s="1411"/>
      <c r="W75" s="1411"/>
      <c r="X75" s="1411"/>
      <c r="Y75" s="1411"/>
      <c r="Z75" s="1411"/>
      <c r="AA75" s="1412"/>
      <c r="AB75" s="1413"/>
      <c r="AC75" s="1411"/>
      <c r="AD75" s="1411"/>
      <c r="AE75" s="1411"/>
      <c r="AF75" s="1414"/>
      <c r="AG75" s="1411"/>
      <c r="AH75" s="1411"/>
      <c r="AI75" s="1411"/>
      <c r="AJ75" s="1411"/>
      <c r="AK75" s="1411"/>
      <c r="AL75" s="1411"/>
      <c r="AM75" s="1412"/>
      <c r="AN75" s="1413"/>
      <c r="AO75" s="1411"/>
      <c r="AP75" s="1411"/>
      <c r="AQ75" s="1411"/>
      <c r="AR75" s="1362"/>
      <c r="AS75" s="1360"/>
      <c r="AT75" s="1360"/>
      <c r="AU75" s="1360"/>
      <c r="AV75" s="1360"/>
      <c r="AW75" s="1360"/>
      <c r="AX75" s="1360"/>
      <c r="AY75" s="1361"/>
      <c r="AZ75" s="1390"/>
    </row>
    <row r="76" spans="1:52" ht="15" customHeight="1" x14ac:dyDescent="0.15">
      <c r="A76" s="59" t="s">
        <v>1126</v>
      </c>
    </row>
    <row r="77" spans="1:52" ht="15" customHeight="1" x14ac:dyDescent="0.15">
      <c r="A77" s="1975" t="s">
        <v>2572</v>
      </c>
    </row>
    <row r="78" spans="1:52" ht="15" customHeight="1" x14ac:dyDescent="0.4">
      <c r="A78" s="1708" t="s">
        <v>1127</v>
      </c>
    </row>
    <row r="108" spans="1:8" s="1337" customFormat="1" ht="15" customHeight="1" x14ac:dyDescent="0.15">
      <c r="A108" s="1418"/>
      <c r="B108" s="1418"/>
      <c r="C108" s="1418"/>
      <c r="D108" s="1347"/>
      <c r="E108" s="1347"/>
      <c r="F108" s="1347"/>
      <c r="G108" s="1347"/>
      <c r="H108" s="1347"/>
    </row>
    <row r="109" spans="1:8" s="1337" customFormat="1" ht="15" customHeight="1" x14ac:dyDescent="0.15">
      <c r="A109" s="1418"/>
      <c r="B109" s="1418"/>
      <c r="C109" s="1418"/>
      <c r="D109" s="1347"/>
      <c r="E109" s="1347"/>
      <c r="F109" s="1347"/>
      <c r="G109" s="1347"/>
      <c r="H109" s="1347"/>
    </row>
  </sheetData>
  <mergeCells count="51">
    <mergeCell ref="A66:A75"/>
    <mergeCell ref="B66:C67"/>
    <mergeCell ref="B68:C69"/>
    <mergeCell ref="B70:C71"/>
    <mergeCell ref="B72:C73"/>
    <mergeCell ref="B74:C75"/>
    <mergeCell ref="A42:A49"/>
    <mergeCell ref="A58:A65"/>
    <mergeCell ref="B58:C59"/>
    <mergeCell ref="B60:C61"/>
    <mergeCell ref="B62:C63"/>
    <mergeCell ref="B64:C65"/>
    <mergeCell ref="B44:C45"/>
    <mergeCell ref="B46:C47"/>
    <mergeCell ref="B48:C49"/>
    <mergeCell ref="B42:C43"/>
    <mergeCell ref="A50:A57"/>
    <mergeCell ref="B50:C51"/>
    <mergeCell ref="B52:C53"/>
    <mergeCell ref="B54:C55"/>
    <mergeCell ref="B56:C57"/>
    <mergeCell ref="B40:C41"/>
    <mergeCell ref="AN3:AY4"/>
    <mergeCell ref="AZ3:AZ4"/>
    <mergeCell ref="A3:A5"/>
    <mergeCell ref="B3:B5"/>
    <mergeCell ref="C3:C5"/>
    <mergeCell ref="D3:O4"/>
    <mergeCell ref="P3:AA4"/>
    <mergeCell ref="AB3:AM4"/>
    <mergeCell ref="AZ16:AZ41"/>
    <mergeCell ref="A16:A41"/>
    <mergeCell ref="B16:C17"/>
    <mergeCell ref="B18:C19"/>
    <mergeCell ref="B20:C21"/>
    <mergeCell ref="B22:C23"/>
    <mergeCell ref="B34:C35"/>
    <mergeCell ref="B36:C37"/>
    <mergeCell ref="B38:C39"/>
    <mergeCell ref="B24:C25"/>
    <mergeCell ref="B26:C27"/>
    <mergeCell ref="B28:C29"/>
    <mergeCell ref="B30:C31"/>
    <mergeCell ref="B32:C33"/>
    <mergeCell ref="A6:A15"/>
    <mergeCell ref="B6:C7"/>
    <mergeCell ref="AZ6:AZ15"/>
    <mergeCell ref="B8:C9"/>
    <mergeCell ref="B10:C11"/>
    <mergeCell ref="B12:C13"/>
    <mergeCell ref="B14:C15"/>
  </mergeCells>
  <phoneticPr fontId="3"/>
  <pageMargins left="0.78740157480314965" right="0.19685039370078741" top="0.19685039370078741" bottom="0.19685039370078741" header="0.11811023622047245" footer="0.11811023622047245"/>
  <pageSetup paperSize="8" scale="65" orientation="landscape" cellComments="asDisplayed" r:id="rId1"/>
  <headerFooter>
    <oddHeader>&amp;R&amp;"ＭＳ 明朝,標準"（&amp;A）</oddHeader>
  </headerFooter>
  <colBreaks count="1" manualBreakCount="1">
    <brk id="3" max="10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80" zoomScaleNormal="100" zoomScaleSheetLayoutView="80" workbookViewId="0">
      <selection activeCell="B34" sqref="B34"/>
    </sheetView>
  </sheetViews>
  <sheetFormatPr defaultColWidth="9" defaultRowHeight="18" customHeight="1" x14ac:dyDescent="0.4"/>
  <cols>
    <col min="1" max="1" width="0.875" style="1419" customWidth="1"/>
    <col min="2" max="2" width="11.25" style="1419" customWidth="1"/>
    <col min="3" max="3" width="30.625" style="1419" customWidth="1"/>
    <col min="4" max="4" width="16.125" style="1419" customWidth="1"/>
    <col min="5" max="5" width="17.125" style="1419" customWidth="1"/>
    <col min="6" max="6" width="16.5" style="1419" customWidth="1"/>
    <col min="7" max="7" width="0.875" style="1419" customWidth="1"/>
    <col min="8" max="16384" width="9" style="1419"/>
  </cols>
  <sheetData>
    <row r="1" spans="1:6" ht="9.75" customHeight="1" x14ac:dyDescent="0.4"/>
    <row r="2" spans="1:6" ht="15" customHeight="1" x14ac:dyDescent="0.4">
      <c r="A2" s="1420"/>
      <c r="B2" s="1421" t="s">
        <v>1128</v>
      </c>
      <c r="C2" s="1422"/>
      <c r="D2" s="1422"/>
      <c r="E2" s="1422"/>
      <c r="F2" s="1422"/>
    </row>
    <row r="3" spans="1:6" ht="6.75" customHeight="1" x14ac:dyDescent="0.4"/>
    <row r="4" spans="1:6" ht="15" customHeight="1" x14ac:dyDescent="0.4">
      <c r="B4" s="1423" t="s">
        <v>1129</v>
      </c>
      <c r="C4" s="1423"/>
      <c r="D4" s="1423"/>
      <c r="E4" s="1423"/>
      <c r="F4" s="1423"/>
    </row>
    <row r="5" spans="1:6" s="1425" customFormat="1" ht="15" customHeight="1" x14ac:dyDescent="0.4">
      <c r="A5" s="1424"/>
      <c r="B5" s="3161" t="s">
        <v>1130</v>
      </c>
      <c r="C5" s="3159" t="s">
        <v>1131</v>
      </c>
      <c r="D5" s="3159" t="s">
        <v>1132</v>
      </c>
      <c r="E5" s="3163" t="s">
        <v>1133</v>
      </c>
      <c r="F5" s="3159" t="s">
        <v>1134</v>
      </c>
    </row>
    <row r="6" spans="1:6" ht="15" customHeight="1" x14ac:dyDescent="0.4">
      <c r="A6" s="1426"/>
      <c r="B6" s="3162"/>
      <c r="C6" s="3160"/>
      <c r="D6" s="3160"/>
      <c r="E6" s="3164"/>
      <c r="F6" s="3160"/>
    </row>
    <row r="7" spans="1:6" ht="27.95" customHeight="1" x14ac:dyDescent="0.4">
      <c r="A7" s="1426"/>
      <c r="B7" s="3157" t="s">
        <v>2573</v>
      </c>
      <c r="C7" s="1428"/>
      <c r="D7" s="1428"/>
      <c r="E7" s="1429"/>
      <c r="F7" s="1811">
        <f>D7*E7</f>
        <v>0</v>
      </c>
    </row>
    <row r="8" spans="1:6" ht="27.95" customHeight="1" x14ac:dyDescent="0.4">
      <c r="A8" s="1426"/>
      <c r="B8" s="3158"/>
      <c r="C8" s="1430"/>
      <c r="D8" s="1430"/>
      <c r="E8" s="1431"/>
      <c r="F8" s="1812">
        <f t="shared" ref="F8:F21" si="0">D8*E8</f>
        <v>0</v>
      </c>
    </row>
    <row r="9" spans="1:6" ht="27.95" customHeight="1" x14ac:dyDescent="0.4">
      <c r="A9" s="1426"/>
      <c r="B9" s="3158"/>
      <c r="C9" s="1430"/>
      <c r="D9" s="1430"/>
      <c r="E9" s="1431"/>
      <c r="F9" s="1812">
        <f t="shared" si="0"/>
        <v>0</v>
      </c>
    </row>
    <row r="10" spans="1:6" ht="27.95" customHeight="1" x14ac:dyDescent="0.4">
      <c r="A10" s="1426"/>
      <c r="B10" s="3158"/>
      <c r="C10" s="1430"/>
      <c r="D10" s="1430"/>
      <c r="E10" s="1431"/>
      <c r="F10" s="1812">
        <f t="shared" si="0"/>
        <v>0</v>
      </c>
    </row>
    <row r="11" spans="1:6" ht="27.95" customHeight="1" x14ac:dyDescent="0.4">
      <c r="A11" s="1426"/>
      <c r="B11" s="3158"/>
      <c r="C11" s="1430"/>
      <c r="D11" s="1430"/>
      <c r="E11" s="1431"/>
      <c r="F11" s="1812">
        <f t="shared" si="0"/>
        <v>0</v>
      </c>
    </row>
    <row r="12" spans="1:6" ht="27.95" customHeight="1" x14ac:dyDescent="0.4">
      <c r="A12" s="1426"/>
      <c r="B12" s="3158"/>
      <c r="C12" s="1430"/>
      <c r="D12" s="1430"/>
      <c r="E12" s="1431"/>
      <c r="F12" s="1812">
        <f t="shared" si="0"/>
        <v>0</v>
      </c>
    </row>
    <row r="13" spans="1:6" ht="27.95" customHeight="1" x14ac:dyDescent="0.4">
      <c r="A13" s="1426"/>
      <c r="B13" s="3158"/>
      <c r="C13" s="1430"/>
      <c r="D13" s="1430"/>
      <c r="E13" s="1431"/>
      <c r="F13" s="1812">
        <f t="shared" si="0"/>
        <v>0</v>
      </c>
    </row>
    <row r="14" spans="1:6" ht="27.95" customHeight="1" x14ac:dyDescent="0.4">
      <c r="A14" s="1426"/>
      <c r="B14" s="3158"/>
      <c r="C14" s="1430"/>
      <c r="D14" s="1430"/>
      <c r="E14" s="1431"/>
      <c r="F14" s="1812">
        <f t="shared" si="0"/>
        <v>0</v>
      </c>
    </row>
    <row r="15" spans="1:6" ht="20.100000000000001" customHeight="1" x14ac:dyDescent="0.4">
      <c r="A15" s="1426"/>
      <c r="B15" s="1246"/>
      <c r="C15" s="1432" t="s">
        <v>80</v>
      </c>
      <c r="D15" s="1290"/>
      <c r="E15" s="1699">
        <f>SUM(E7:E14)</f>
        <v>0</v>
      </c>
      <c r="F15" s="1700">
        <f>SUM(F7:F14)</f>
        <v>0</v>
      </c>
    </row>
    <row r="16" spans="1:6" ht="27.95" customHeight="1" x14ac:dyDescent="0.4">
      <c r="A16" s="1426"/>
      <c r="B16" s="1427" t="s">
        <v>2574</v>
      </c>
      <c r="C16" s="1430"/>
      <c r="D16" s="1430"/>
      <c r="E16" s="1430"/>
      <c r="F16" s="1813">
        <f t="shared" si="0"/>
        <v>0</v>
      </c>
    </row>
    <row r="17" spans="1:6" ht="27.95" customHeight="1" x14ac:dyDescent="0.4">
      <c r="A17" s="1426"/>
      <c r="B17" s="800"/>
      <c r="C17" s="1430"/>
      <c r="D17" s="1430"/>
      <c r="E17" s="1430"/>
      <c r="F17" s="1813">
        <f t="shared" si="0"/>
        <v>0</v>
      </c>
    </row>
    <row r="18" spans="1:6" ht="27.95" customHeight="1" x14ac:dyDescent="0.4">
      <c r="A18" s="1426"/>
      <c r="B18" s="800"/>
      <c r="C18" s="1430"/>
      <c r="D18" s="1430"/>
      <c r="E18" s="1430"/>
      <c r="F18" s="1813">
        <f t="shared" si="0"/>
        <v>0</v>
      </c>
    </row>
    <row r="19" spans="1:6" ht="27.95" customHeight="1" x14ac:dyDescent="0.4">
      <c r="A19" s="1426"/>
      <c r="B19" s="800"/>
      <c r="C19" s="1430"/>
      <c r="D19" s="1430"/>
      <c r="E19" s="1430"/>
      <c r="F19" s="1813">
        <f t="shared" si="0"/>
        <v>0</v>
      </c>
    </row>
    <row r="20" spans="1:6" ht="27.95" customHeight="1" x14ac:dyDescent="0.4">
      <c r="A20" s="1426"/>
      <c r="B20" s="800"/>
      <c r="C20" s="1430"/>
      <c r="D20" s="1430"/>
      <c r="E20" s="1430"/>
      <c r="F20" s="1813">
        <f t="shared" si="0"/>
        <v>0</v>
      </c>
    </row>
    <row r="21" spans="1:6" ht="27.95" customHeight="1" x14ac:dyDescent="0.4">
      <c r="A21" s="1426"/>
      <c r="B21" s="800"/>
      <c r="C21" s="1433"/>
      <c r="D21" s="1433"/>
      <c r="E21" s="1433"/>
      <c r="F21" s="1814">
        <f t="shared" si="0"/>
        <v>0</v>
      </c>
    </row>
    <row r="22" spans="1:6" ht="20.100000000000001" customHeight="1" x14ac:dyDescent="0.4">
      <c r="A22" s="1426"/>
      <c r="B22" s="1246"/>
      <c r="C22" s="1432" t="s">
        <v>80</v>
      </c>
      <c r="D22" s="1290"/>
      <c r="E22" s="1699">
        <f>SUM(E16:E21)</f>
        <v>0</v>
      </c>
      <c r="F22" s="1815">
        <f>SUM(F16:F21)</f>
        <v>0</v>
      </c>
    </row>
    <row r="23" spans="1:6" ht="27.95" customHeight="1" x14ac:dyDescent="0.4">
      <c r="B23" s="3154"/>
      <c r="C23" s="1429"/>
      <c r="D23" s="1428"/>
      <c r="E23" s="1428"/>
      <c r="F23" s="1811">
        <f t="shared" ref="F23:F28" si="1">D23*E23</f>
        <v>0</v>
      </c>
    </row>
    <row r="24" spans="1:6" ht="27.95" customHeight="1" x14ac:dyDescent="0.4">
      <c r="B24" s="3155"/>
      <c r="C24" s="1431"/>
      <c r="D24" s="1430"/>
      <c r="E24" s="1430"/>
      <c r="F24" s="1812">
        <f t="shared" si="1"/>
        <v>0</v>
      </c>
    </row>
    <row r="25" spans="1:6" ht="27.95" customHeight="1" x14ac:dyDescent="0.4">
      <c r="B25" s="3155"/>
      <c r="C25" s="1431"/>
      <c r="D25" s="1430"/>
      <c r="E25" s="1430"/>
      <c r="F25" s="1812">
        <f t="shared" si="1"/>
        <v>0</v>
      </c>
    </row>
    <row r="26" spans="1:6" ht="27.95" customHeight="1" x14ac:dyDescent="0.4">
      <c r="B26" s="3155"/>
      <c r="C26" s="1431"/>
      <c r="D26" s="1430"/>
      <c r="E26" s="1430"/>
      <c r="F26" s="1812">
        <f t="shared" si="1"/>
        <v>0</v>
      </c>
    </row>
    <row r="27" spans="1:6" ht="27.95" customHeight="1" x14ac:dyDescent="0.4">
      <c r="B27" s="3155"/>
      <c r="C27" s="1431"/>
      <c r="D27" s="1430"/>
      <c r="E27" s="1430"/>
      <c r="F27" s="1812">
        <f t="shared" si="1"/>
        <v>0</v>
      </c>
    </row>
    <row r="28" spans="1:6" ht="27.95" customHeight="1" x14ac:dyDescent="0.4">
      <c r="B28" s="3156"/>
      <c r="C28" s="1434"/>
      <c r="D28" s="1433"/>
      <c r="E28" s="1433"/>
      <c r="F28" s="1816">
        <f t="shared" si="1"/>
        <v>0</v>
      </c>
    </row>
    <row r="29" spans="1:6" ht="20.100000000000001" customHeight="1" x14ac:dyDescent="0.4">
      <c r="A29" s="1426"/>
      <c r="B29" s="1246"/>
      <c r="C29" s="1432" t="s">
        <v>80</v>
      </c>
      <c r="D29" s="1290"/>
      <c r="E29" s="1699">
        <f>SUM(E23:E28)</f>
        <v>0</v>
      </c>
      <c r="F29" s="1700">
        <f>SUM(F23:F28)</f>
        <v>0</v>
      </c>
    </row>
    <row r="30" spans="1:6" ht="20.100000000000001" customHeight="1" x14ac:dyDescent="0.4">
      <c r="B30" s="1432" t="s">
        <v>83</v>
      </c>
      <c r="C30" s="1435"/>
      <c r="D30" s="1436"/>
      <c r="E30" s="1701">
        <f>SUM(E15,E22,E29)</f>
        <v>0</v>
      </c>
      <c r="F30" s="1699">
        <f>SUM(F15,F22,F29)</f>
        <v>0</v>
      </c>
    </row>
    <row r="31" spans="1:6" s="1437" customFormat="1" ht="11.25" x14ac:dyDescent="0.4">
      <c r="B31" s="1438" t="s">
        <v>2626</v>
      </c>
      <c r="C31" s="1439"/>
      <c r="D31" s="1439"/>
      <c r="E31" s="1439"/>
      <c r="F31" s="1439"/>
    </row>
    <row r="32" spans="1:6" s="1437" customFormat="1" ht="11.25" x14ac:dyDescent="0.4">
      <c r="B32" s="1438" t="s">
        <v>1135</v>
      </c>
      <c r="C32" s="1440"/>
      <c r="D32" s="1440"/>
      <c r="E32" s="1440"/>
    </row>
    <row r="33" spans="2:2" ht="11.1" customHeight="1" x14ac:dyDescent="0.4">
      <c r="B33" s="1440" t="s">
        <v>2644</v>
      </c>
    </row>
  </sheetData>
  <mergeCells count="7">
    <mergeCell ref="B23:B28"/>
    <mergeCell ref="B7:B14"/>
    <mergeCell ref="F5:F6"/>
    <mergeCell ref="B5:B6"/>
    <mergeCell ref="C5:C6"/>
    <mergeCell ref="D5:D6"/>
    <mergeCell ref="E5:E6"/>
  </mergeCells>
  <phoneticPr fontId="3"/>
  <printOptions horizontalCentered="1"/>
  <pageMargins left="0.78740157480314965" right="0.78740157480314965" top="1.0236220472440944" bottom="0.6692913385826772" header="0.51181102362204722" footer="0.51181102362204722"/>
  <pageSetup paperSize="9" scale="85" orientation="portrait" r:id="rId1"/>
  <headerFooter scaleWithDoc="0" alignWithMargins="0">
    <oddHeader>&amp;R&amp;"ＭＳ 明朝,標準"（&amp;A）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view="pageBreakPreview" topLeftCell="A55" zoomScale="80" zoomScaleNormal="100" zoomScaleSheetLayoutView="80" workbookViewId="0">
      <selection activeCell="G72" sqref="G72"/>
    </sheetView>
  </sheetViews>
  <sheetFormatPr defaultColWidth="9" defaultRowHeight="13.5" x14ac:dyDescent="0.4"/>
  <cols>
    <col min="1" max="1" width="0.875" style="1441" customWidth="1"/>
    <col min="2" max="3" width="2.375" style="1441" customWidth="1"/>
    <col min="4" max="4" width="40.625" style="1441" customWidth="1"/>
    <col min="5" max="5" width="7.625" style="1548" customWidth="1"/>
    <col min="6" max="17" width="12.5" style="1441" customWidth="1"/>
    <col min="18" max="18" width="12.625" style="1441" customWidth="1"/>
    <col min="19" max="19" width="0.875" style="1441" customWidth="1"/>
    <col min="20" max="16384" width="9" style="1441"/>
  </cols>
  <sheetData>
    <row r="1" spans="1:18" ht="17.25" x14ac:dyDescent="0.4">
      <c r="B1" s="1442" t="s">
        <v>1372</v>
      </c>
      <c r="C1" s="1442"/>
      <c r="D1" s="1442"/>
      <c r="E1" s="1442"/>
      <c r="F1" s="1442"/>
      <c r="G1" s="1442"/>
      <c r="H1" s="1442"/>
      <c r="I1" s="1442"/>
      <c r="J1" s="1442"/>
      <c r="K1" s="1442"/>
      <c r="L1" s="1442"/>
      <c r="M1" s="1442"/>
      <c r="N1" s="1442"/>
      <c r="O1" s="1442"/>
      <c r="P1" s="1442"/>
      <c r="Q1" s="1442"/>
      <c r="R1" s="1442"/>
    </row>
    <row r="2" spans="1:18" ht="10.5" customHeight="1" x14ac:dyDescent="0.4">
      <c r="B2" s="1443"/>
      <c r="C2" s="1443"/>
      <c r="D2" s="1443"/>
      <c r="E2" s="1444"/>
      <c r="F2" s="1444"/>
      <c r="G2" s="1444"/>
      <c r="H2" s="1444"/>
      <c r="I2" s="1444"/>
      <c r="J2" s="1444"/>
      <c r="K2" s="1444"/>
      <c r="L2" s="1444"/>
      <c r="M2" s="1444"/>
      <c r="N2" s="1444"/>
      <c r="O2" s="1444"/>
      <c r="P2" s="1444"/>
      <c r="Q2" s="1444"/>
      <c r="R2" s="1444"/>
    </row>
    <row r="3" spans="1:18" ht="19.5" customHeight="1" x14ac:dyDescent="0.4">
      <c r="B3" s="1445" t="s">
        <v>2575</v>
      </c>
      <c r="C3" s="1445"/>
      <c r="D3" s="1445"/>
      <c r="E3" s="1446"/>
      <c r="F3" s="1447"/>
      <c r="G3" s="1447"/>
      <c r="H3" s="1447"/>
      <c r="I3" s="1447"/>
      <c r="J3" s="1447"/>
      <c r="K3" s="1447"/>
      <c r="L3" s="1447"/>
    </row>
    <row r="4" spans="1:18" ht="15" customHeight="1" x14ac:dyDescent="0.4">
      <c r="B4" s="1448"/>
      <c r="C4" s="1448"/>
      <c r="D4" s="1448"/>
      <c r="E4" s="1449"/>
    </row>
    <row r="5" spans="1:18" ht="20.100000000000001" customHeight="1" x14ac:dyDescent="0.4">
      <c r="B5" s="1450" t="s">
        <v>1136</v>
      </c>
      <c r="C5" s="1450"/>
      <c r="D5" s="1450"/>
      <c r="E5" s="1451"/>
      <c r="F5" s="1452"/>
      <c r="G5" s="1452"/>
      <c r="H5" s="1452"/>
      <c r="I5" s="1452"/>
    </row>
    <row r="6" spans="1:18" ht="18.95" customHeight="1" x14ac:dyDescent="0.4">
      <c r="A6" s="1453"/>
      <c r="B6" s="1454" t="s">
        <v>1137</v>
      </c>
      <c r="C6" s="1455"/>
      <c r="D6" s="1455"/>
      <c r="E6" s="3175" t="s">
        <v>1138</v>
      </c>
      <c r="F6" s="1456" t="s">
        <v>1139</v>
      </c>
      <c r="G6" s="1456" t="s">
        <v>1140</v>
      </c>
      <c r="H6" s="1456" t="s">
        <v>1141</v>
      </c>
      <c r="I6" s="1456" t="s">
        <v>1142</v>
      </c>
      <c r="J6" s="1456" t="s">
        <v>1143</v>
      </c>
      <c r="K6" s="1456" t="s">
        <v>1144</v>
      </c>
      <c r="L6" s="1456" t="s">
        <v>1145</v>
      </c>
      <c r="M6" s="1456" t="s">
        <v>1146</v>
      </c>
      <c r="N6" s="1456" t="s">
        <v>1147</v>
      </c>
      <c r="O6" s="1456" t="s">
        <v>1148</v>
      </c>
      <c r="P6" s="1456" t="s">
        <v>1149</v>
      </c>
      <c r="Q6" s="1456" t="s">
        <v>1150</v>
      </c>
      <c r="R6" s="1456" t="s">
        <v>1151</v>
      </c>
    </row>
    <row r="7" spans="1:18" ht="18.95" customHeight="1" x14ac:dyDescent="0.4">
      <c r="A7" s="1457"/>
      <c r="B7" s="1458" t="s">
        <v>1152</v>
      </c>
      <c r="C7" s="1459"/>
      <c r="D7" s="1459"/>
      <c r="E7" s="3176"/>
      <c r="F7" s="1456">
        <v>30</v>
      </c>
      <c r="G7" s="1456">
        <v>31</v>
      </c>
      <c r="H7" s="1456">
        <v>30</v>
      </c>
      <c r="I7" s="1456">
        <v>31</v>
      </c>
      <c r="J7" s="1456">
        <v>31</v>
      </c>
      <c r="K7" s="1456">
        <v>30</v>
      </c>
      <c r="L7" s="1456">
        <v>31</v>
      </c>
      <c r="M7" s="1456">
        <v>30</v>
      </c>
      <c r="N7" s="1456">
        <v>31</v>
      </c>
      <c r="O7" s="1456">
        <v>31</v>
      </c>
      <c r="P7" s="1456">
        <v>28</v>
      </c>
      <c r="Q7" s="1456">
        <v>31</v>
      </c>
      <c r="R7" s="1460">
        <f>SUM(F7:Q7)</f>
        <v>365</v>
      </c>
    </row>
    <row r="8" spans="1:18" ht="18.95" customHeight="1" x14ac:dyDescent="0.4">
      <c r="A8" s="1457"/>
      <c r="B8" s="1461" t="s">
        <v>2576</v>
      </c>
      <c r="C8" s="1462"/>
      <c r="D8" s="1462"/>
      <c r="E8" s="1463"/>
      <c r="F8" s="1463"/>
      <c r="G8" s="1463"/>
      <c r="H8" s="1463"/>
      <c r="I8" s="1463"/>
      <c r="J8" s="1463"/>
      <c r="K8" s="1463"/>
      <c r="L8" s="1463"/>
      <c r="M8" s="1463"/>
      <c r="N8" s="1463"/>
      <c r="O8" s="1463"/>
      <c r="P8" s="1463"/>
      <c r="Q8" s="1463"/>
      <c r="R8" s="1710"/>
    </row>
    <row r="9" spans="1:18" ht="18.95" customHeight="1" x14ac:dyDescent="0.4">
      <c r="A9" s="1457"/>
      <c r="B9" s="1464"/>
      <c r="C9" s="1465" t="s">
        <v>1153</v>
      </c>
      <c r="D9" s="1465"/>
      <c r="E9" s="1466"/>
      <c r="F9" s="1467"/>
      <c r="G9" s="1467"/>
      <c r="H9" s="1467"/>
      <c r="I9" s="1467"/>
      <c r="J9" s="1467"/>
      <c r="K9" s="1467"/>
      <c r="L9" s="1467"/>
      <c r="M9" s="1467"/>
      <c r="N9" s="1467"/>
      <c r="O9" s="1467"/>
      <c r="P9" s="1467"/>
      <c r="Q9" s="1467"/>
      <c r="R9" s="1468"/>
    </row>
    <row r="10" spans="1:18" ht="18.95" customHeight="1" x14ac:dyDescent="0.4">
      <c r="A10" s="1457"/>
      <c r="B10" s="1464"/>
      <c r="C10" s="1469" t="s">
        <v>1154</v>
      </c>
      <c r="D10" s="1469"/>
      <c r="E10" s="1470"/>
      <c r="F10" s="1471"/>
      <c r="G10" s="1471"/>
      <c r="H10" s="1471"/>
      <c r="I10" s="1471"/>
      <c r="J10" s="1471"/>
      <c r="K10" s="1471"/>
      <c r="L10" s="1471"/>
      <c r="M10" s="1471"/>
      <c r="N10" s="1471"/>
      <c r="O10" s="1471"/>
      <c r="P10" s="1471"/>
      <c r="Q10" s="1471"/>
      <c r="R10" s="1472"/>
    </row>
    <row r="11" spans="1:18" ht="18.95" customHeight="1" x14ac:dyDescent="0.4">
      <c r="A11" s="1457"/>
      <c r="B11" s="1464"/>
      <c r="C11" s="1469" t="s">
        <v>1155</v>
      </c>
      <c r="D11" s="1469"/>
      <c r="E11" s="1473" t="s">
        <v>1156</v>
      </c>
      <c r="F11" s="1471"/>
      <c r="G11" s="1471"/>
      <c r="H11" s="1471"/>
      <c r="I11" s="1471"/>
      <c r="J11" s="1471"/>
      <c r="K11" s="1471"/>
      <c r="L11" s="1471"/>
      <c r="M11" s="1471"/>
      <c r="N11" s="1471"/>
      <c r="O11" s="1471"/>
      <c r="P11" s="1471"/>
      <c r="Q11" s="1471"/>
      <c r="R11" s="1711">
        <f>SUM(F11:Q11)</f>
        <v>0</v>
      </c>
    </row>
    <row r="12" spans="1:18" ht="18.95" customHeight="1" x14ac:dyDescent="0.4">
      <c r="A12" s="1457"/>
      <c r="B12" s="1464"/>
      <c r="C12" s="1469" t="s">
        <v>1157</v>
      </c>
      <c r="D12" s="1469"/>
      <c r="E12" s="1473" t="s">
        <v>1156</v>
      </c>
      <c r="F12" s="1471"/>
      <c r="G12" s="1471"/>
      <c r="H12" s="1471"/>
      <c r="I12" s="1471"/>
      <c r="J12" s="1471"/>
      <c r="K12" s="1471"/>
      <c r="L12" s="1471"/>
      <c r="M12" s="1471"/>
      <c r="N12" s="1471"/>
      <c r="O12" s="1471"/>
      <c r="P12" s="1471"/>
      <c r="Q12" s="1471"/>
      <c r="R12" s="1711">
        <f t="shared" ref="R12:R16" si="0">SUM(F12:Q12)</f>
        <v>0</v>
      </c>
    </row>
    <row r="13" spans="1:18" ht="18.95" customHeight="1" x14ac:dyDescent="0.4">
      <c r="A13" s="1457"/>
      <c r="B13" s="1464"/>
      <c r="C13" s="1469" t="s">
        <v>1158</v>
      </c>
      <c r="D13" s="1469"/>
      <c r="E13" s="1473" t="s">
        <v>1156</v>
      </c>
      <c r="F13" s="1471"/>
      <c r="G13" s="1471"/>
      <c r="H13" s="1471"/>
      <c r="I13" s="1471"/>
      <c r="J13" s="1471"/>
      <c r="K13" s="1471"/>
      <c r="L13" s="1471"/>
      <c r="M13" s="1471"/>
      <c r="N13" s="1471"/>
      <c r="O13" s="1471"/>
      <c r="P13" s="1471"/>
      <c r="Q13" s="1471"/>
      <c r="R13" s="1711">
        <f t="shared" si="0"/>
        <v>0</v>
      </c>
    </row>
    <row r="14" spans="1:18" ht="18.95" customHeight="1" x14ac:dyDescent="0.4">
      <c r="A14" s="1457"/>
      <c r="B14" s="1464"/>
      <c r="C14" s="1469" t="s">
        <v>1159</v>
      </c>
      <c r="D14" s="1469"/>
      <c r="E14" s="1473" t="s">
        <v>1156</v>
      </c>
      <c r="F14" s="1471"/>
      <c r="G14" s="1471"/>
      <c r="H14" s="1471"/>
      <c r="I14" s="1471"/>
      <c r="J14" s="1471"/>
      <c r="K14" s="1471"/>
      <c r="L14" s="1471"/>
      <c r="M14" s="1471"/>
      <c r="N14" s="1471"/>
      <c r="O14" s="1471"/>
      <c r="P14" s="1471"/>
      <c r="Q14" s="1471"/>
      <c r="R14" s="1711">
        <f t="shared" si="0"/>
        <v>0</v>
      </c>
    </row>
    <row r="15" spans="1:18" ht="18.95" customHeight="1" x14ac:dyDescent="0.4">
      <c r="A15" s="1457"/>
      <c r="B15" s="1464"/>
      <c r="C15" s="1469" t="s">
        <v>1160</v>
      </c>
      <c r="D15" s="1469"/>
      <c r="E15" s="1473" t="s">
        <v>1156</v>
      </c>
      <c r="F15" s="1471"/>
      <c r="G15" s="1471"/>
      <c r="H15" s="1471"/>
      <c r="I15" s="1471"/>
      <c r="J15" s="1471"/>
      <c r="K15" s="1471"/>
      <c r="L15" s="1471"/>
      <c r="M15" s="1471"/>
      <c r="N15" s="1471"/>
      <c r="O15" s="1471"/>
      <c r="P15" s="1471"/>
      <c r="Q15" s="1471"/>
      <c r="R15" s="1711">
        <f t="shared" si="0"/>
        <v>0</v>
      </c>
    </row>
    <row r="16" spans="1:18" ht="18.95" customHeight="1" x14ac:dyDescent="0.4">
      <c r="A16" s="1457"/>
      <c r="B16" s="1474"/>
      <c r="C16" s="1475" t="s">
        <v>1161</v>
      </c>
      <c r="D16" s="1475"/>
      <c r="E16" s="1476" t="s">
        <v>1156</v>
      </c>
      <c r="F16" s="1477"/>
      <c r="G16" s="1477"/>
      <c r="H16" s="1477"/>
      <c r="I16" s="1477"/>
      <c r="J16" s="1477"/>
      <c r="K16" s="1477"/>
      <c r="L16" s="1477"/>
      <c r="M16" s="1477"/>
      <c r="N16" s="1477"/>
      <c r="O16" s="1477"/>
      <c r="P16" s="1477"/>
      <c r="Q16" s="1477"/>
      <c r="R16" s="1712">
        <f t="shared" si="0"/>
        <v>0</v>
      </c>
    </row>
    <row r="17" spans="1:18" ht="18.95" customHeight="1" x14ac:dyDescent="0.4">
      <c r="A17" s="1457"/>
      <c r="B17" s="1709" t="s">
        <v>1414</v>
      </c>
      <c r="C17" s="1479"/>
      <c r="D17" s="1479"/>
      <c r="E17" s="1479"/>
      <c r="F17" s="1480"/>
      <c r="G17" s="1480"/>
      <c r="H17" s="1480"/>
      <c r="I17" s="1480"/>
      <c r="J17" s="1480"/>
      <c r="K17" s="1480"/>
      <c r="L17" s="1480"/>
      <c r="M17" s="1480"/>
      <c r="N17" s="1480"/>
      <c r="O17" s="1480"/>
      <c r="P17" s="1480"/>
      <c r="Q17" s="1480"/>
      <c r="R17" s="1481"/>
    </row>
    <row r="18" spans="1:18" ht="18.95" customHeight="1" x14ac:dyDescent="0.4">
      <c r="A18" s="1457"/>
      <c r="B18" s="1709"/>
      <c r="C18" s="1479"/>
      <c r="D18" s="1479"/>
      <c r="E18" s="1479"/>
      <c r="F18" s="1480"/>
      <c r="G18" s="1480"/>
      <c r="H18" s="1480"/>
      <c r="I18" s="1480"/>
      <c r="J18" s="1480"/>
      <c r="K18" s="1480"/>
      <c r="L18" s="1480"/>
      <c r="M18" s="1480"/>
      <c r="N18" s="1480"/>
      <c r="O18" s="1480"/>
      <c r="P18" s="1480"/>
      <c r="Q18" s="1480"/>
      <c r="R18" s="1481"/>
    </row>
    <row r="19" spans="1:18" ht="18.95" customHeight="1" x14ac:dyDescent="0.4">
      <c r="B19" s="1450" t="s">
        <v>1162</v>
      </c>
      <c r="C19" s="1482"/>
      <c r="D19" s="1482"/>
      <c r="E19" s="1483"/>
      <c r="F19" s="1484"/>
      <c r="G19" s="1483"/>
      <c r="H19" s="1483"/>
      <c r="I19" s="1485"/>
    </row>
    <row r="20" spans="1:18" s="1484" customFormat="1" ht="9.75" customHeight="1" x14ac:dyDescent="0.4">
      <c r="B20" s="1486"/>
      <c r="C20" s="1486"/>
      <c r="D20" s="1486"/>
      <c r="E20" s="1483"/>
      <c r="F20" s="1487"/>
      <c r="G20" s="1487"/>
      <c r="H20" s="1487"/>
      <c r="J20" s="1483"/>
      <c r="K20" s="1483"/>
      <c r="L20" s="1483"/>
      <c r="M20" s="1483"/>
    </row>
    <row r="21" spans="1:18" ht="18.95" customHeight="1" x14ac:dyDescent="0.4">
      <c r="A21" s="1453"/>
      <c r="B21" s="1488" t="s">
        <v>1137</v>
      </c>
      <c r="C21" s="1488"/>
      <c r="D21" s="1488"/>
      <c r="E21" s="1456" t="s">
        <v>1138</v>
      </c>
      <c r="F21" s="1456" t="s">
        <v>1139</v>
      </c>
      <c r="G21" s="1456" t="s">
        <v>1140</v>
      </c>
      <c r="H21" s="1456" t="s">
        <v>1141</v>
      </c>
      <c r="I21" s="1456" t="s">
        <v>1142</v>
      </c>
      <c r="J21" s="1456" t="s">
        <v>1143</v>
      </c>
      <c r="K21" s="1456" t="s">
        <v>1144</v>
      </c>
      <c r="L21" s="1456" t="s">
        <v>1145</v>
      </c>
      <c r="M21" s="1456" t="s">
        <v>1146</v>
      </c>
      <c r="N21" s="1456" t="s">
        <v>1147</v>
      </c>
      <c r="O21" s="1456" t="s">
        <v>1148</v>
      </c>
      <c r="P21" s="1456" t="s">
        <v>1149</v>
      </c>
      <c r="Q21" s="1456" t="s">
        <v>1150</v>
      </c>
      <c r="R21" s="1456" t="s">
        <v>1151</v>
      </c>
    </row>
    <row r="22" spans="1:18" ht="18.95" customHeight="1" x14ac:dyDescent="0.4">
      <c r="A22" s="1457"/>
      <c r="B22" s="1489" t="s">
        <v>1163</v>
      </c>
      <c r="C22" s="1490"/>
      <c r="D22" s="1490"/>
      <c r="E22" s="1491"/>
      <c r="F22" s="1492"/>
      <c r="G22" s="1492"/>
      <c r="H22" s="1492"/>
      <c r="I22" s="1492"/>
      <c r="J22" s="1492"/>
      <c r="K22" s="1492"/>
      <c r="L22" s="1492"/>
      <c r="M22" s="1492"/>
      <c r="N22" s="1492"/>
      <c r="O22" s="1492"/>
      <c r="P22" s="1492"/>
      <c r="Q22" s="1492"/>
      <c r="R22" s="1493"/>
    </row>
    <row r="23" spans="1:18" ht="18.95" customHeight="1" x14ac:dyDescent="0.4">
      <c r="A23" s="1457"/>
      <c r="B23" s="1494"/>
      <c r="C23" s="1469" t="s">
        <v>226</v>
      </c>
      <c r="D23" s="1469"/>
      <c r="E23" s="1473" t="s">
        <v>1164</v>
      </c>
      <c r="F23" s="1881"/>
      <c r="G23" s="1881"/>
      <c r="H23" s="1881"/>
      <c r="I23" s="1881"/>
      <c r="J23" s="1881"/>
      <c r="K23" s="1881"/>
      <c r="L23" s="1881"/>
      <c r="M23" s="1881"/>
      <c r="N23" s="1881"/>
      <c r="O23" s="1881"/>
      <c r="P23" s="1881"/>
      <c r="Q23" s="1881"/>
      <c r="R23" s="1884">
        <f t="shared" ref="R23:R25" si="1">SUM(F23:Q23)</f>
        <v>0</v>
      </c>
    </row>
    <row r="24" spans="1:18" ht="18.95" customHeight="1" x14ac:dyDescent="0.4">
      <c r="A24" s="1457"/>
      <c r="B24" s="1494"/>
      <c r="C24" s="3182" t="s">
        <v>2656</v>
      </c>
      <c r="D24" s="3183"/>
      <c r="E24" s="1495" t="s">
        <v>1165</v>
      </c>
      <c r="F24" s="1881"/>
      <c r="G24" s="1881"/>
      <c r="H24" s="1881"/>
      <c r="I24" s="1881"/>
      <c r="J24" s="1881"/>
      <c r="K24" s="1881"/>
      <c r="L24" s="1881"/>
      <c r="M24" s="1881"/>
      <c r="N24" s="1881"/>
      <c r="O24" s="1881"/>
      <c r="P24" s="1881"/>
      <c r="Q24" s="1881"/>
      <c r="R24" s="1884">
        <f t="shared" si="1"/>
        <v>0</v>
      </c>
    </row>
    <row r="25" spans="1:18" ht="18.95" customHeight="1" x14ac:dyDescent="0.4">
      <c r="A25" s="1457"/>
      <c r="B25" s="1478"/>
      <c r="C25" s="1496" t="s">
        <v>1166</v>
      </c>
      <c r="D25" s="1497"/>
      <c r="E25" s="1456" t="s">
        <v>1165</v>
      </c>
      <c r="F25" s="1880">
        <f>SUM(F23:F24)</f>
        <v>0</v>
      </c>
      <c r="G25" s="1880">
        <f t="shared" ref="G25:Q25" si="2">SUM(G23:G24)</f>
        <v>0</v>
      </c>
      <c r="H25" s="1880">
        <f t="shared" si="2"/>
        <v>0</v>
      </c>
      <c r="I25" s="1880">
        <f t="shared" si="2"/>
        <v>0</v>
      </c>
      <c r="J25" s="1880">
        <f t="shared" si="2"/>
        <v>0</v>
      </c>
      <c r="K25" s="1880">
        <f t="shared" si="2"/>
        <v>0</v>
      </c>
      <c r="L25" s="1880">
        <f t="shared" si="2"/>
        <v>0</v>
      </c>
      <c r="M25" s="1880">
        <f t="shared" si="2"/>
        <v>0</v>
      </c>
      <c r="N25" s="1880">
        <f t="shared" si="2"/>
        <v>0</v>
      </c>
      <c r="O25" s="1880">
        <f t="shared" si="2"/>
        <v>0</v>
      </c>
      <c r="P25" s="1880">
        <f t="shared" si="2"/>
        <v>0</v>
      </c>
      <c r="Q25" s="1880">
        <f t="shared" si="2"/>
        <v>0</v>
      </c>
      <c r="R25" s="1880">
        <f t="shared" si="1"/>
        <v>0</v>
      </c>
    </row>
    <row r="26" spans="1:18" ht="18.95" customHeight="1" x14ac:dyDescent="0.4">
      <c r="A26" s="1457"/>
      <c r="B26" s="1489" t="s">
        <v>1167</v>
      </c>
      <c r="C26" s="1490"/>
      <c r="D26" s="1490"/>
      <c r="E26" s="1491"/>
      <c r="F26" s="1882"/>
      <c r="G26" s="1882"/>
      <c r="H26" s="1882"/>
      <c r="I26" s="1882"/>
      <c r="J26" s="1882"/>
      <c r="K26" s="1882"/>
      <c r="L26" s="1882"/>
      <c r="M26" s="1882"/>
      <c r="N26" s="1882"/>
      <c r="O26" s="1882"/>
      <c r="P26" s="1882"/>
      <c r="Q26" s="1882"/>
      <c r="R26" s="1883"/>
    </row>
    <row r="27" spans="1:18" ht="18.95" customHeight="1" x14ac:dyDescent="0.4">
      <c r="A27" s="1457"/>
      <c r="B27" s="1498"/>
      <c r="C27" s="3177" t="s">
        <v>2657</v>
      </c>
      <c r="D27" s="3178"/>
      <c r="E27" s="1473" t="s">
        <v>1168</v>
      </c>
      <c r="F27" s="1884">
        <f t="shared" ref="F27:Q27" si="3">SUM(F28:F29)</f>
        <v>0</v>
      </c>
      <c r="G27" s="1884">
        <f t="shared" si="3"/>
        <v>0</v>
      </c>
      <c r="H27" s="1884">
        <f t="shared" si="3"/>
        <v>0</v>
      </c>
      <c r="I27" s="1884">
        <f t="shared" si="3"/>
        <v>0</v>
      </c>
      <c r="J27" s="1884">
        <f t="shared" si="3"/>
        <v>0</v>
      </c>
      <c r="K27" s="1884">
        <f t="shared" si="3"/>
        <v>0</v>
      </c>
      <c r="L27" s="1884">
        <f t="shared" si="3"/>
        <v>0</v>
      </c>
      <c r="M27" s="1884">
        <f t="shared" si="3"/>
        <v>0</v>
      </c>
      <c r="N27" s="1884">
        <f t="shared" si="3"/>
        <v>0</v>
      </c>
      <c r="O27" s="1884">
        <f t="shared" si="3"/>
        <v>0</v>
      </c>
      <c r="P27" s="1884">
        <f t="shared" si="3"/>
        <v>0</v>
      </c>
      <c r="Q27" s="1884">
        <f t="shared" si="3"/>
        <v>0</v>
      </c>
      <c r="R27" s="1884">
        <f t="shared" ref="R27:R30" si="4">SUM(F27:Q27)</f>
        <v>0</v>
      </c>
    </row>
    <row r="28" spans="1:18" ht="18.95" customHeight="1" x14ac:dyDescent="0.4">
      <c r="A28" s="1457"/>
      <c r="B28" s="1494"/>
      <c r="C28" s="1499"/>
      <c r="D28" s="1500" t="s">
        <v>2577</v>
      </c>
      <c r="E28" s="1473" t="s">
        <v>1165</v>
      </c>
      <c r="F28" s="1881"/>
      <c r="G28" s="1881"/>
      <c r="H28" s="1881"/>
      <c r="I28" s="1881"/>
      <c r="J28" s="1881"/>
      <c r="K28" s="1881"/>
      <c r="L28" s="1881"/>
      <c r="M28" s="1881"/>
      <c r="N28" s="1881"/>
      <c r="O28" s="1881"/>
      <c r="P28" s="1881"/>
      <c r="Q28" s="1881"/>
      <c r="R28" s="1884">
        <f t="shared" si="4"/>
        <v>0</v>
      </c>
    </row>
    <row r="29" spans="1:18" ht="18.95" customHeight="1" x14ac:dyDescent="0.4">
      <c r="A29" s="1457"/>
      <c r="B29" s="1494"/>
      <c r="C29" s="1501"/>
      <c r="D29" s="1500" t="s">
        <v>2658</v>
      </c>
      <c r="E29" s="1473" t="s">
        <v>1165</v>
      </c>
      <c r="F29" s="1881"/>
      <c r="G29" s="1881"/>
      <c r="H29" s="1881"/>
      <c r="I29" s="1881"/>
      <c r="J29" s="1881"/>
      <c r="K29" s="1881"/>
      <c r="L29" s="1881"/>
      <c r="M29" s="1881"/>
      <c r="N29" s="1881"/>
      <c r="O29" s="1881"/>
      <c r="P29" s="1881"/>
      <c r="Q29" s="1881"/>
      <c r="R29" s="1884">
        <f t="shared" si="4"/>
        <v>0</v>
      </c>
    </row>
    <row r="30" spans="1:18" ht="18.95" customHeight="1" x14ac:dyDescent="0.4">
      <c r="A30" s="1457"/>
      <c r="B30" s="1494"/>
      <c r="C30" s="3182" t="s">
        <v>4921</v>
      </c>
      <c r="D30" s="3183"/>
      <c r="E30" s="1473" t="s">
        <v>1165</v>
      </c>
      <c r="F30" s="1884">
        <f t="shared" ref="F30:Q30" si="5">F25-F27</f>
        <v>0</v>
      </c>
      <c r="G30" s="1884">
        <f t="shared" si="5"/>
        <v>0</v>
      </c>
      <c r="H30" s="1884">
        <f t="shared" si="5"/>
        <v>0</v>
      </c>
      <c r="I30" s="1884">
        <f t="shared" si="5"/>
        <v>0</v>
      </c>
      <c r="J30" s="1884">
        <f t="shared" si="5"/>
        <v>0</v>
      </c>
      <c r="K30" s="1884">
        <f t="shared" si="5"/>
        <v>0</v>
      </c>
      <c r="L30" s="1884">
        <f t="shared" si="5"/>
        <v>0</v>
      </c>
      <c r="M30" s="1884">
        <f t="shared" si="5"/>
        <v>0</v>
      </c>
      <c r="N30" s="1884">
        <f t="shared" si="5"/>
        <v>0</v>
      </c>
      <c r="O30" s="1884">
        <f t="shared" si="5"/>
        <v>0</v>
      </c>
      <c r="P30" s="1884">
        <f t="shared" si="5"/>
        <v>0</v>
      </c>
      <c r="Q30" s="1884">
        <f t="shared" si="5"/>
        <v>0</v>
      </c>
      <c r="R30" s="1884">
        <f t="shared" si="4"/>
        <v>0</v>
      </c>
    </row>
    <row r="31" spans="1:18" ht="18.95" customHeight="1" x14ac:dyDescent="0.4">
      <c r="A31" s="1457"/>
      <c r="B31" s="1478"/>
      <c r="C31" s="1496" t="s">
        <v>2578</v>
      </c>
      <c r="D31" s="1502"/>
      <c r="E31" s="1456" t="s">
        <v>1165</v>
      </c>
      <c r="F31" s="1880">
        <f t="shared" ref="F31:Q31" si="6">F27+F30</f>
        <v>0</v>
      </c>
      <c r="G31" s="1880">
        <f t="shared" si="6"/>
        <v>0</v>
      </c>
      <c r="H31" s="1880">
        <f t="shared" si="6"/>
        <v>0</v>
      </c>
      <c r="I31" s="1880">
        <f t="shared" si="6"/>
        <v>0</v>
      </c>
      <c r="J31" s="1880">
        <f t="shared" si="6"/>
        <v>0</v>
      </c>
      <c r="K31" s="1880">
        <f t="shared" si="6"/>
        <v>0</v>
      </c>
      <c r="L31" s="1880">
        <f t="shared" si="6"/>
        <v>0</v>
      </c>
      <c r="M31" s="1880">
        <f t="shared" si="6"/>
        <v>0</v>
      </c>
      <c r="N31" s="1880">
        <f t="shared" si="6"/>
        <v>0</v>
      </c>
      <c r="O31" s="1880">
        <f t="shared" si="6"/>
        <v>0</v>
      </c>
      <c r="P31" s="1880">
        <f t="shared" si="6"/>
        <v>0</v>
      </c>
      <c r="Q31" s="1880">
        <f t="shared" si="6"/>
        <v>0</v>
      </c>
      <c r="R31" s="1880">
        <f>SUM(F31:Q31)</f>
        <v>0</v>
      </c>
    </row>
    <row r="32" spans="1:18" x14ac:dyDescent="0.4">
      <c r="B32" s="1514" t="s">
        <v>2659</v>
      </c>
      <c r="E32" s="1487"/>
      <c r="F32" s="1481"/>
      <c r="G32" s="1481"/>
      <c r="H32" s="1481"/>
      <c r="I32" s="1481"/>
      <c r="J32" s="1481"/>
      <c r="K32" s="1481"/>
      <c r="L32" s="1481"/>
      <c r="M32" s="1481"/>
      <c r="N32" s="1481"/>
      <c r="O32" s="1481"/>
      <c r="P32" s="1481"/>
      <c r="Q32" s="1481"/>
      <c r="R32" s="1481"/>
    </row>
    <row r="33" spans="2:18" x14ac:dyDescent="0.4">
      <c r="E33" s="1487"/>
      <c r="F33" s="1481"/>
      <c r="G33" s="1481"/>
      <c r="H33" s="1481"/>
      <c r="I33" s="1481"/>
      <c r="J33" s="1481"/>
      <c r="K33" s="1481"/>
      <c r="L33" s="1481"/>
      <c r="M33" s="1481"/>
      <c r="N33" s="1481"/>
      <c r="O33" s="1481"/>
      <c r="P33" s="1481"/>
      <c r="Q33" s="1481"/>
      <c r="R33" s="1481"/>
    </row>
    <row r="34" spans="2:18" ht="18.95" customHeight="1" x14ac:dyDescent="0.4">
      <c r="B34" s="1450" t="s">
        <v>1169</v>
      </c>
      <c r="C34" s="1482"/>
      <c r="D34" s="1482"/>
      <c r="E34" s="1483"/>
      <c r="F34" s="1484"/>
      <c r="G34" s="1483"/>
      <c r="H34" s="1483"/>
      <c r="I34" s="1485"/>
      <c r="J34" s="1484"/>
      <c r="K34" s="1484"/>
      <c r="L34" s="1484"/>
    </row>
    <row r="35" spans="2:18" x14ac:dyDescent="0.4">
      <c r="B35" s="1484" t="s">
        <v>1170</v>
      </c>
      <c r="C35" s="1484"/>
      <c r="D35" s="1484"/>
      <c r="E35" s="1441"/>
      <c r="I35" s="1484"/>
      <c r="K35" s="1441" t="s">
        <v>1171</v>
      </c>
      <c r="L35" s="1484"/>
      <c r="M35" s="1481"/>
      <c r="N35" s="1481"/>
      <c r="O35" s="1481"/>
      <c r="P35" s="1481"/>
      <c r="Q35" s="1481"/>
      <c r="R35" s="1481"/>
    </row>
    <row r="36" spans="2:18" ht="18" customHeight="1" x14ac:dyDescent="0.4">
      <c r="B36" s="1503" t="s">
        <v>1172</v>
      </c>
      <c r="C36" s="1504"/>
      <c r="D36" s="1505"/>
      <c r="E36" s="1506" t="s">
        <v>1173</v>
      </c>
      <c r="F36" s="3179" t="s">
        <v>1174</v>
      </c>
      <c r="G36" s="3180"/>
      <c r="H36" s="3181" t="s">
        <v>1460</v>
      </c>
      <c r="I36" s="3181"/>
      <c r="J36" s="1484"/>
      <c r="K36" s="3165" t="s">
        <v>1175</v>
      </c>
      <c r="L36" s="3165"/>
      <c r="M36" s="3165"/>
      <c r="N36" s="3165"/>
      <c r="O36" s="3165"/>
      <c r="P36" s="3165"/>
      <c r="Q36" s="3165"/>
      <c r="R36" s="3165"/>
    </row>
    <row r="37" spans="2:18" ht="18" customHeight="1" x14ac:dyDescent="0.15">
      <c r="B37" s="1507" t="s">
        <v>1176</v>
      </c>
      <c r="C37" s="1508"/>
      <c r="D37" s="1509"/>
      <c r="E37" s="1510" t="s">
        <v>922</v>
      </c>
      <c r="F37" s="3166"/>
      <c r="G37" s="3167"/>
      <c r="H37" s="3168"/>
      <c r="I37" s="3168"/>
      <c r="J37" s="1484"/>
      <c r="K37" s="3165"/>
      <c r="L37" s="3165"/>
      <c r="M37" s="3165"/>
      <c r="N37" s="3165"/>
      <c r="O37" s="3165"/>
      <c r="P37" s="3165"/>
      <c r="Q37" s="3165"/>
      <c r="R37" s="3165"/>
    </row>
    <row r="38" spans="2:18" ht="18" customHeight="1" x14ac:dyDescent="0.15">
      <c r="B38" s="1507" t="s">
        <v>1177</v>
      </c>
      <c r="C38" s="1508"/>
      <c r="D38" s="1509"/>
      <c r="E38" s="1510" t="s">
        <v>175</v>
      </c>
      <c r="F38" s="3169" t="s">
        <v>2579</v>
      </c>
      <c r="G38" s="3170"/>
      <c r="H38" s="3171"/>
      <c r="I38" s="3171"/>
      <c r="J38" s="1484"/>
      <c r="K38" s="3165"/>
      <c r="L38" s="3165"/>
      <c r="M38" s="3165"/>
      <c r="N38" s="3165"/>
      <c r="O38" s="3165"/>
      <c r="P38" s="3165"/>
      <c r="Q38" s="3165"/>
      <c r="R38" s="3165"/>
    </row>
    <row r="39" spans="2:18" ht="18" customHeight="1" x14ac:dyDescent="0.15">
      <c r="B39" s="1507" t="s">
        <v>1178</v>
      </c>
      <c r="C39" s="1508"/>
      <c r="D39" s="1509"/>
      <c r="E39" s="1510" t="s">
        <v>208</v>
      </c>
      <c r="F39" s="3172"/>
      <c r="G39" s="3173"/>
      <c r="H39" s="3174"/>
      <c r="I39" s="3174"/>
      <c r="J39" s="1484"/>
      <c r="K39" s="3165"/>
      <c r="L39" s="3165"/>
      <c r="M39" s="3165"/>
      <c r="N39" s="3165"/>
      <c r="O39" s="3165"/>
      <c r="P39" s="3165"/>
      <c r="Q39" s="3165"/>
      <c r="R39" s="3165"/>
    </row>
    <row r="40" spans="2:18" ht="18" customHeight="1" x14ac:dyDescent="0.15">
      <c r="B40" s="1511" t="s">
        <v>1179</v>
      </c>
      <c r="C40" s="1512"/>
      <c r="D40" s="1513"/>
      <c r="E40" s="1510" t="s">
        <v>1180</v>
      </c>
      <c r="F40" s="3172"/>
      <c r="G40" s="3173"/>
      <c r="H40" s="3174"/>
      <c r="I40" s="3174"/>
      <c r="J40" s="1484"/>
      <c r="K40" s="3165"/>
      <c r="L40" s="3165"/>
      <c r="M40" s="3165"/>
      <c r="N40" s="3165"/>
      <c r="O40" s="3165"/>
      <c r="P40" s="3165"/>
      <c r="Q40" s="3165"/>
      <c r="R40" s="3165"/>
    </row>
    <row r="41" spans="2:18" ht="18" customHeight="1" x14ac:dyDescent="0.15">
      <c r="B41" s="1507" t="s">
        <v>1181</v>
      </c>
      <c r="C41" s="1508"/>
      <c r="D41" s="1509"/>
      <c r="E41" s="1510" t="s">
        <v>1182</v>
      </c>
      <c r="F41" s="3172"/>
      <c r="G41" s="3173"/>
      <c r="H41" s="3174"/>
      <c r="I41" s="3174"/>
      <c r="J41" s="1484"/>
      <c r="K41" s="3165"/>
      <c r="L41" s="3165"/>
      <c r="M41" s="3165"/>
      <c r="N41" s="3165"/>
      <c r="O41" s="3165"/>
      <c r="P41" s="3165"/>
      <c r="Q41" s="3165"/>
      <c r="R41" s="3165"/>
    </row>
    <row r="42" spans="2:18" ht="18" customHeight="1" x14ac:dyDescent="0.15">
      <c r="B42" s="1507" t="s">
        <v>1183</v>
      </c>
      <c r="C42" s="1508"/>
      <c r="D42" s="1509"/>
      <c r="E42" s="1510" t="s">
        <v>1184</v>
      </c>
      <c r="F42" s="3172"/>
      <c r="G42" s="3173"/>
      <c r="H42" s="3174"/>
      <c r="I42" s="3174"/>
      <c r="J42" s="1484"/>
      <c r="K42" s="3165"/>
      <c r="L42" s="3165"/>
      <c r="M42" s="3165"/>
      <c r="N42" s="3165"/>
      <c r="O42" s="3165"/>
      <c r="P42" s="3165"/>
      <c r="Q42" s="3165"/>
      <c r="R42" s="3165"/>
    </row>
    <row r="43" spans="2:18" ht="18" customHeight="1" x14ac:dyDescent="0.15">
      <c r="B43" s="1507" t="s">
        <v>1185</v>
      </c>
      <c r="C43" s="1508"/>
      <c r="D43" s="1509"/>
      <c r="E43" s="1510" t="s">
        <v>1186</v>
      </c>
      <c r="F43" s="3172"/>
      <c r="G43" s="3173"/>
      <c r="H43" s="3174"/>
      <c r="I43" s="3174"/>
      <c r="J43" s="1484"/>
      <c r="K43" s="3165"/>
      <c r="L43" s="3165"/>
      <c r="M43" s="3165"/>
      <c r="N43" s="3165"/>
      <c r="O43" s="3165"/>
      <c r="P43" s="3165"/>
      <c r="Q43" s="3165"/>
      <c r="R43" s="3165"/>
    </row>
    <row r="44" spans="2:18" ht="18" customHeight="1" x14ac:dyDescent="0.15">
      <c r="B44" s="1507" t="s">
        <v>1185</v>
      </c>
      <c r="C44" s="1508"/>
      <c r="D44" s="1509"/>
      <c r="E44" s="1510" t="s">
        <v>1186</v>
      </c>
      <c r="F44" s="3172"/>
      <c r="G44" s="3173"/>
      <c r="H44" s="3174"/>
      <c r="I44" s="3174"/>
      <c r="J44" s="1484"/>
      <c r="K44" s="3165"/>
      <c r="L44" s="3165"/>
      <c r="M44" s="3165"/>
      <c r="N44" s="3165"/>
      <c r="O44" s="3165"/>
      <c r="P44" s="3165"/>
      <c r="Q44" s="3165"/>
      <c r="R44" s="3165"/>
    </row>
    <row r="45" spans="2:18" ht="18" customHeight="1" x14ac:dyDescent="0.15">
      <c r="B45" s="1507" t="s">
        <v>1187</v>
      </c>
      <c r="C45" s="1508"/>
      <c r="D45" s="1509"/>
      <c r="E45" s="1510" t="s">
        <v>1186</v>
      </c>
      <c r="F45" s="3172"/>
      <c r="G45" s="3173"/>
      <c r="H45" s="3174"/>
      <c r="I45" s="3174"/>
      <c r="J45" s="1484"/>
      <c r="K45" s="3165"/>
      <c r="L45" s="3165"/>
      <c r="M45" s="3165"/>
      <c r="N45" s="3165"/>
      <c r="O45" s="3165"/>
      <c r="P45" s="3165"/>
      <c r="Q45" s="3165"/>
      <c r="R45" s="3165"/>
    </row>
    <row r="46" spans="2:18" ht="18" customHeight="1" x14ac:dyDescent="0.15">
      <c r="B46" s="1507"/>
      <c r="C46" s="1508"/>
      <c r="D46" s="1509"/>
      <c r="E46" s="1510"/>
      <c r="F46" s="3172"/>
      <c r="G46" s="3173"/>
      <c r="H46" s="3174"/>
      <c r="I46" s="3174"/>
      <c r="J46" s="1484"/>
      <c r="K46" s="3165"/>
      <c r="L46" s="3165"/>
      <c r="M46" s="3165"/>
      <c r="N46" s="3165"/>
      <c r="O46" s="3165"/>
      <c r="P46" s="3165"/>
      <c r="Q46" s="3165"/>
      <c r="R46" s="3165"/>
    </row>
    <row r="47" spans="2:18" ht="18" customHeight="1" x14ac:dyDescent="0.15">
      <c r="B47" s="1507"/>
      <c r="C47" s="1508"/>
      <c r="D47" s="1509"/>
      <c r="E47" s="1510"/>
      <c r="F47" s="3172"/>
      <c r="G47" s="3173"/>
      <c r="H47" s="3174"/>
      <c r="I47" s="3174"/>
      <c r="J47" s="1484"/>
      <c r="K47" s="3165"/>
      <c r="L47" s="3165"/>
      <c r="M47" s="3165"/>
      <c r="N47" s="3165"/>
      <c r="O47" s="3165"/>
      <c r="P47" s="3165"/>
      <c r="Q47" s="3165"/>
      <c r="R47" s="3165"/>
    </row>
    <row r="48" spans="2:18" ht="18" customHeight="1" x14ac:dyDescent="0.15">
      <c r="B48" s="1507"/>
      <c r="C48" s="1508"/>
      <c r="D48" s="1509"/>
      <c r="E48" s="1510"/>
      <c r="F48" s="3172"/>
      <c r="G48" s="3173"/>
      <c r="H48" s="3174"/>
      <c r="I48" s="3174"/>
      <c r="J48" s="1484"/>
      <c r="K48" s="3165"/>
      <c r="L48" s="3165"/>
      <c r="M48" s="3165"/>
      <c r="N48" s="3165"/>
      <c r="O48" s="3165"/>
      <c r="P48" s="3165"/>
      <c r="Q48" s="3165"/>
      <c r="R48" s="3165"/>
    </row>
    <row r="49" spans="1:18" x14ac:dyDescent="0.4">
      <c r="B49" s="2413"/>
      <c r="C49" s="2414"/>
      <c r="D49" s="2414"/>
      <c r="E49" s="2414"/>
      <c r="F49" s="2414"/>
      <c r="G49" s="2414"/>
      <c r="H49" s="2415"/>
      <c r="I49" s="2416"/>
      <c r="J49" s="2415"/>
      <c r="K49" s="2417"/>
      <c r="L49" s="2417"/>
      <c r="M49" s="2417"/>
      <c r="N49" s="2418"/>
    </row>
    <row r="50" spans="1:18" x14ac:dyDescent="0.4">
      <c r="E50" s="1441"/>
      <c r="H50" s="1484"/>
      <c r="I50" s="1515"/>
      <c r="J50" s="1484"/>
      <c r="K50" s="1484"/>
      <c r="L50" s="1484"/>
      <c r="M50" s="1484"/>
      <c r="N50" s="1481"/>
    </row>
    <row r="51" spans="1:18" x14ac:dyDescent="0.4">
      <c r="B51" s="1441" t="s">
        <v>1188</v>
      </c>
      <c r="E51" s="1441"/>
      <c r="H51" s="1484"/>
      <c r="I51" s="1515"/>
      <c r="J51" s="1484"/>
      <c r="K51" s="1447"/>
      <c r="L51" s="1447"/>
      <c r="M51" s="1447"/>
      <c r="N51" s="1481"/>
    </row>
    <row r="52" spans="1:18" ht="18.95" customHeight="1" x14ac:dyDescent="0.4">
      <c r="A52" s="1453"/>
      <c r="B52" s="1488" t="s">
        <v>1137</v>
      </c>
      <c r="C52" s="1488"/>
      <c r="D52" s="1488"/>
      <c r="E52" s="1456" t="s">
        <v>1138</v>
      </c>
      <c r="F52" s="1456" t="s">
        <v>1139</v>
      </c>
      <c r="G52" s="1456" t="s">
        <v>1140</v>
      </c>
      <c r="H52" s="1456" t="s">
        <v>1141</v>
      </c>
      <c r="I52" s="1456" t="s">
        <v>1142</v>
      </c>
      <c r="J52" s="1456" t="s">
        <v>1143</v>
      </c>
      <c r="K52" s="1456" t="s">
        <v>1144</v>
      </c>
      <c r="L52" s="1456" t="s">
        <v>1145</v>
      </c>
      <c r="M52" s="1456" t="s">
        <v>1146</v>
      </c>
      <c r="N52" s="1456" t="s">
        <v>1147</v>
      </c>
      <c r="O52" s="1456" t="s">
        <v>1148</v>
      </c>
      <c r="P52" s="1456" t="s">
        <v>1149</v>
      </c>
      <c r="Q52" s="1456" t="s">
        <v>1150</v>
      </c>
      <c r="R52" s="1456" t="s">
        <v>1151</v>
      </c>
    </row>
    <row r="53" spans="1:18" ht="18.95" customHeight="1" x14ac:dyDescent="0.15">
      <c r="B53" s="1516" t="s">
        <v>1189</v>
      </c>
      <c r="C53" s="1517"/>
      <c r="D53" s="1517"/>
      <c r="E53" s="1518" t="s">
        <v>1190</v>
      </c>
      <c r="F53" s="1885">
        <f>SUM(F54:F58)</f>
        <v>0</v>
      </c>
      <c r="G53" s="1885">
        <f t="shared" ref="G53:Q53" si="7">SUM(G54:G58)</f>
        <v>0</v>
      </c>
      <c r="H53" s="1885">
        <f t="shared" si="7"/>
        <v>0</v>
      </c>
      <c r="I53" s="1885">
        <f t="shared" si="7"/>
        <v>0</v>
      </c>
      <c r="J53" s="1885">
        <f t="shared" si="7"/>
        <v>0</v>
      </c>
      <c r="K53" s="1885">
        <f t="shared" si="7"/>
        <v>0</v>
      </c>
      <c r="L53" s="1885">
        <f t="shared" si="7"/>
        <v>0</v>
      </c>
      <c r="M53" s="1885">
        <f t="shared" si="7"/>
        <v>0</v>
      </c>
      <c r="N53" s="1885">
        <f t="shared" si="7"/>
        <v>0</v>
      </c>
      <c r="O53" s="1885">
        <f t="shared" si="7"/>
        <v>0</v>
      </c>
      <c r="P53" s="1885">
        <f t="shared" si="7"/>
        <v>0</v>
      </c>
      <c r="Q53" s="1885">
        <f t="shared" si="7"/>
        <v>0</v>
      </c>
      <c r="R53" s="1886">
        <f t="shared" ref="R53:R58" si="8">SUM(F53:Q53)</f>
        <v>0</v>
      </c>
    </row>
    <row r="54" spans="1:18" ht="18.95" customHeight="1" x14ac:dyDescent="0.15">
      <c r="B54" s="1519"/>
      <c r="C54" s="1520" t="s">
        <v>1191</v>
      </c>
      <c r="D54" s="1517"/>
      <c r="E54" s="1518" t="s">
        <v>1190</v>
      </c>
      <c r="F54" s="1887"/>
      <c r="G54" s="1887"/>
      <c r="H54" s="1887"/>
      <c r="I54" s="1887"/>
      <c r="J54" s="1887"/>
      <c r="K54" s="1887"/>
      <c r="L54" s="1887"/>
      <c r="M54" s="1887"/>
      <c r="N54" s="1887"/>
      <c r="O54" s="1887"/>
      <c r="P54" s="1887"/>
      <c r="Q54" s="1887"/>
      <c r="R54" s="1886">
        <f t="shared" si="8"/>
        <v>0</v>
      </c>
    </row>
    <row r="55" spans="1:18" ht="18.95" customHeight="1" x14ac:dyDescent="0.15">
      <c r="B55" s="1519"/>
      <c r="C55" s="1521" t="s">
        <v>1192</v>
      </c>
      <c r="D55" s="1522"/>
      <c r="E55" s="1523" t="s">
        <v>1190</v>
      </c>
      <c r="F55" s="1881"/>
      <c r="G55" s="1881"/>
      <c r="H55" s="1881"/>
      <c r="I55" s="1881"/>
      <c r="J55" s="1881"/>
      <c r="K55" s="1881"/>
      <c r="L55" s="1881"/>
      <c r="M55" s="1881"/>
      <c r="N55" s="1881"/>
      <c r="O55" s="1881"/>
      <c r="P55" s="1881"/>
      <c r="Q55" s="1881"/>
      <c r="R55" s="1888">
        <f t="shared" si="8"/>
        <v>0</v>
      </c>
    </row>
    <row r="56" spans="1:18" ht="18.95" customHeight="1" x14ac:dyDescent="0.15">
      <c r="B56" s="1519"/>
      <c r="C56" s="1521" t="s">
        <v>1193</v>
      </c>
      <c r="D56" s="1892"/>
      <c r="E56" s="1523"/>
      <c r="F56" s="1889"/>
      <c r="G56" s="1889"/>
      <c r="H56" s="1889"/>
      <c r="I56" s="1889"/>
      <c r="J56" s="1889"/>
      <c r="K56" s="1889"/>
      <c r="L56" s="1889"/>
      <c r="M56" s="1889"/>
      <c r="N56" s="1889"/>
      <c r="O56" s="1889"/>
      <c r="P56" s="1889"/>
      <c r="Q56" s="1889"/>
      <c r="R56" s="1888">
        <f t="shared" si="8"/>
        <v>0</v>
      </c>
    </row>
    <row r="57" spans="1:18" ht="18.95" customHeight="1" x14ac:dyDescent="0.15">
      <c r="B57" s="1519"/>
      <c r="C57" s="1893"/>
      <c r="D57" s="1892"/>
      <c r="E57" s="1523" t="s">
        <v>1190</v>
      </c>
      <c r="F57" s="1889"/>
      <c r="G57" s="1889"/>
      <c r="H57" s="1889"/>
      <c r="I57" s="1889"/>
      <c r="J57" s="1889"/>
      <c r="K57" s="1889"/>
      <c r="L57" s="1889"/>
      <c r="M57" s="1889"/>
      <c r="N57" s="1889"/>
      <c r="O57" s="1889"/>
      <c r="P57" s="1889"/>
      <c r="Q57" s="1889"/>
      <c r="R57" s="1888">
        <f t="shared" si="8"/>
        <v>0</v>
      </c>
    </row>
    <row r="58" spans="1:18" ht="18.95" customHeight="1" x14ac:dyDescent="0.15">
      <c r="B58" s="1526"/>
      <c r="C58" s="1894"/>
      <c r="D58" s="1895"/>
      <c r="E58" s="1527" t="s">
        <v>1190</v>
      </c>
      <c r="F58" s="1890"/>
      <c r="G58" s="1890"/>
      <c r="H58" s="1890"/>
      <c r="I58" s="1890"/>
      <c r="J58" s="1890"/>
      <c r="K58" s="1890"/>
      <c r="L58" s="1890"/>
      <c r="M58" s="1890"/>
      <c r="N58" s="1890"/>
      <c r="O58" s="1890"/>
      <c r="P58" s="1890"/>
      <c r="Q58" s="1890"/>
      <c r="R58" s="1891">
        <f t="shared" si="8"/>
        <v>0</v>
      </c>
    </row>
    <row r="59" spans="1:18" ht="17.25" x14ac:dyDescent="0.4">
      <c r="B59" s="1529" t="s">
        <v>1194</v>
      </c>
      <c r="C59" s="1482"/>
      <c r="D59" s="1482"/>
      <c r="E59" s="1483"/>
      <c r="F59" s="1484"/>
      <c r="G59" s="1483"/>
      <c r="H59" s="1483"/>
      <c r="I59" s="1485"/>
      <c r="J59" s="1484"/>
      <c r="K59" s="1484"/>
      <c r="L59" s="1484"/>
    </row>
    <row r="60" spans="1:18" ht="17.25" x14ac:dyDescent="0.4">
      <c r="B60" s="1450"/>
      <c r="C60" s="1482"/>
      <c r="D60" s="1482"/>
      <c r="E60" s="1483"/>
      <c r="F60" s="1484"/>
      <c r="G60" s="1483"/>
      <c r="H60" s="1483"/>
      <c r="I60" s="1485"/>
      <c r="J60" s="1484"/>
      <c r="K60" s="1484"/>
      <c r="L60" s="1484"/>
    </row>
    <row r="61" spans="1:18" ht="18.95" customHeight="1" x14ac:dyDescent="0.4">
      <c r="B61" s="1450" t="s">
        <v>1195</v>
      </c>
      <c r="C61" s="1482"/>
      <c r="D61" s="1482"/>
      <c r="E61" s="1483"/>
      <c r="F61" s="1484"/>
      <c r="G61" s="1483"/>
      <c r="H61" s="1483"/>
      <c r="I61" s="1485"/>
      <c r="J61" s="1484"/>
      <c r="K61" s="1484"/>
      <c r="L61" s="1484"/>
    </row>
    <row r="62" spans="1:18" x14ac:dyDescent="0.4">
      <c r="B62" s="1484" t="s">
        <v>1196</v>
      </c>
      <c r="C62" s="1484"/>
      <c r="D62" s="1484"/>
      <c r="E62" s="1441"/>
      <c r="I62" s="1484"/>
      <c r="K62" s="1441" t="s">
        <v>1197</v>
      </c>
      <c r="L62" s="1484"/>
      <c r="M62" s="1481"/>
      <c r="N62" s="1481"/>
      <c r="O62" s="1481"/>
      <c r="P62" s="1481"/>
      <c r="Q62" s="1481"/>
      <c r="R62" s="1481"/>
    </row>
    <row r="63" spans="1:18" ht="18" customHeight="1" x14ac:dyDescent="0.4">
      <c r="B63" s="1503" t="s">
        <v>1172</v>
      </c>
      <c r="C63" s="1504"/>
      <c r="D63" s="1505"/>
      <c r="E63" s="1506" t="s">
        <v>1173</v>
      </c>
      <c r="F63" s="3179" t="s">
        <v>1174</v>
      </c>
      <c r="G63" s="3180"/>
      <c r="H63" s="3181" t="s">
        <v>1460</v>
      </c>
      <c r="I63" s="3181"/>
      <c r="K63" s="3184" t="s">
        <v>4971</v>
      </c>
      <c r="L63" s="3185"/>
      <c r="M63" s="3185"/>
      <c r="N63" s="3185"/>
      <c r="O63" s="3185"/>
      <c r="P63" s="3185"/>
      <c r="Q63" s="3185"/>
      <c r="R63" s="3186"/>
    </row>
    <row r="64" spans="1:18" ht="18" customHeight="1" x14ac:dyDescent="0.15">
      <c r="B64" s="1507" t="s">
        <v>1198</v>
      </c>
      <c r="C64" s="1508"/>
      <c r="D64" s="1509"/>
      <c r="E64" s="1510" t="s">
        <v>208</v>
      </c>
      <c r="F64" s="3172"/>
      <c r="G64" s="3173"/>
      <c r="H64" s="3174"/>
      <c r="I64" s="3174"/>
      <c r="K64" s="3187"/>
      <c r="L64" s="3188"/>
      <c r="M64" s="3188"/>
      <c r="N64" s="3188"/>
      <c r="O64" s="3188"/>
      <c r="P64" s="3188"/>
      <c r="Q64" s="3188"/>
      <c r="R64" s="3189"/>
    </row>
    <row r="65" spans="1:18" ht="18" customHeight="1" x14ac:dyDescent="0.15">
      <c r="B65" s="1507" t="s">
        <v>1199</v>
      </c>
      <c r="C65" s="1508"/>
      <c r="D65" s="1509"/>
      <c r="E65" s="1510" t="s">
        <v>1186</v>
      </c>
      <c r="F65" s="3193">
        <v>17</v>
      </c>
      <c r="G65" s="3194"/>
      <c r="H65" s="3174"/>
      <c r="I65" s="3174"/>
      <c r="K65" s="3187"/>
      <c r="L65" s="3188"/>
      <c r="M65" s="3188"/>
      <c r="N65" s="3188"/>
      <c r="O65" s="3188"/>
      <c r="P65" s="3188"/>
      <c r="Q65" s="3188"/>
      <c r="R65" s="3189"/>
    </row>
    <row r="66" spans="1:18" ht="18" customHeight="1" x14ac:dyDescent="0.15">
      <c r="B66" s="1507" t="s">
        <v>1200</v>
      </c>
      <c r="C66" s="1508"/>
      <c r="D66" s="1509"/>
      <c r="E66" s="1510" t="s">
        <v>1186</v>
      </c>
      <c r="F66" s="3172"/>
      <c r="G66" s="3173"/>
      <c r="H66" s="3174"/>
      <c r="I66" s="3174"/>
      <c r="K66" s="3187"/>
      <c r="L66" s="3188"/>
      <c r="M66" s="3188"/>
      <c r="N66" s="3188"/>
      <c r="O66" s="3188"/>
      <c r="P66" s="3188"/>
      <c r="Q66" s="3188"/>
      <c r="R66" s="3189"/>
    </row>
    <row r="67" spans="1:18" ht="18" customHeight="1" x14ac:dyDescent="0.15">
      <c r="B67" s="1507" t="s">
        <v>1201</v>
      </c>
      <c r="C67" s="1508"/>
      <c r="D67" s="1509"/>
      <c r="E67" s="1510" t="s">
        <v>1202</v>
      </c>
      <c r="F67" s="3172"/>
      <c r="G67" s="3173"/>
      <c r="H67" s="3174"/>
      <c r="I67" s="3174"/>
      <c r="K67" s="3187"/>
      <c r="L67" s="3188"/>
      <c r="M67" s="3188"/>
      <c r="N67" s="3188"/>
      <c r="O67" s="3188"/>
      <c r="P67" s="3188"/>
      <c r="Q67" s="3188"/>
      <c r="R67" s="3189"/>
    </row>
    <row r="68" spans="1:18" ht="18" customHeight="1" x14ac:dyDescent="0.15">
      <c r="B68" s="1507" t="s">
        <v>1203</v>
      </c>
      <c r="C68" s="1508"/>
      <c r="D68" s="1509"/>
      <c r="E68" s="1510" t="s">
        <v>1186</v>
      </c>
      <c r="F68" s="3172"/>
      <c r="G68" s="3173"/>
      <c r="H68" s="3174"/>
      <c r="I68" s="3174"/>
      <c r="K68" s="3187"/>
      <c r="L68" s="3188"/>
      <c r="M68" s="3188"/>
      <c r="N68" s="3188"/>
      <c r="O68" s="3188"/>
      <c r="P68" s="3188"/>
      <c r="Q68" s="3188"/>
      <c r="R68" s="3189"/>
    </row>
    <row r="69" spans="1:18" ht="18" customHeight="1" x14ac:dyDescent="0.15">
      <c r="B69" s="1507"/>
      <c r="C69" s="1508"/>
      <c r="D69" s="1509"/>
      <c r="E69" s="1510"/>
      <c r="F69" s="3172"/>
      <c r="G69" s="3173"/>
      <c r="H69" s="3174"/>
      <c r="I69" s="3174"/>
      <c r="K69" s="3187"/>
      <c r="L69" s="3188"/>
      <c r="M69" s="3188"/>
      <c r="N69" s="3188"/>
      <c r="O69" s="3188"/>
      <c r="P69" s="3188"/>
      <c r="Q69" s="3188"/>
      <c r="R69" s="3189"/>
    </row>
    <row r="70" spans="1:18" ht="18" customHeight="1" x14ac:dyDescent="0.15">
      <c r="B70" s="1507"/>
      <c r="C70" s="1508"/>
      <c r="D70" s="1509"/>
      <c r="E70" s="1510"/>
      <c r="F70" s="3172"/>
      <c r="G70" s="3173"/>
      <c r="H70" s="3174"/>
      <c r="I70" s="3174"/>
      <c r="K70" s="3187"/>
      <c r="L70" s="3188"/>
      <c r="M70" s="3188"/>
      <c r="N70" s="3188"/>
      <c r="O70" s="3188"/>
      <c r="P70" s="3188"/>
      <c r="Q70" s="3188"/>
      <c r="R70" s="3189"/>
    </row>
    <row r="71" spans="1:18" ht="18" customHeight="1" x14ac:dyDescent="0.15">
      <c r="B71" s="1507"/>
      <c r="C71" s="1508"/>
      <c r="D71" s="1509"/>
      <c r="E71" s="1510"/>
      <c r="F71" s="3172"/>
      <c r="G71" s="3173"/>
      <c r="H71" s="3174"/>
      <c r="I71" s="3174"/>
      <c r="K71" s="3190"/>
      <c r="L71" s="3191"/>
      <c r="M71" s="3191"/>
      <c r="N71" s="3191"/>
      <c r="O71" s="3191"/>
      <c r="P71" s="3191"/>
      <c r="Q71" s="3191"/>
      <c r="R71" s="3192"/>
    </row>
    <row r="72" spans="1:18" x14ac:dyDescent="0.4">
      <c r="B72" s="1514" t="s">
        <v>4970</v>
      </c>
      <c r="E72" s="1441"/>
      <c r="H72" s="1484"/>
      <c r="I72" s="1515"/>
      <c r="J72" s="1484"/>
      <c r="K72" s="2476"/>
      <c r="L72" s="2476"/>
      <c r="M72" s="2476"/>
      <c r="N72" s="1481"/>
    </row>
    <row r="73" spans="1:18" ht="17.25" x14ac:dyDescent="0.4">
      <c r="B73" s="1450"/>
      <c r="C73" s="1482"/>
      <c r="D73" s="1482"/>
      <c r="E73" s="1483"/>
      <c r="F73" s="1484"/>
      <c r="G73" s="1483"/>
      <c r="H73" s="1483"/>
      <c r="I73" s="1485"/>
      <c r="J73" s="1484"/>
      <c r="K73" s="1484"/>
      <c r="L73" s="1484"/>
    </row>
    <row r="74" spans="1:18" ht="17.25" x14ac:dyDescent="0.4">
      <c r="B74" s="1450" t="s">
        <v>1204</v>
      </c>
      <c r="C74" s="1482"/>
      <c r="D74" s="1482"/>
      <c r="E74" s="1483"/>
      <c r="F74" s="1484"/>
      <c r="G74" s="1483"/>
      <c r="H74" s="1483"/>
      <c r="I74" s="1485"/>
      <c r="J74" s="1484"/>
      <c r="K74" s="1484"/>
      <c r="L74" s="1484"/>
    </row>
    <row r="75" spans="1:18" ht="18.95" customHeight="1" x14ac:dyDescent="0.4">
      <c r="A75" s="1453"/>
      <c r="B75" s="1488" t="s">
        <v>1137</v>
      </c>
      <c r="C75" s="1488"/>
      <c r="D75" s="1488"/>
      <c r="E75" s="1456" t="s">
        <v>1138</v>
      </c>
      <c r="F75" s="1456" t="s">
        <v>1139</v>
      </c>
      <c r="G75" s="1456" t="s">
        <v>1140</v>
      </c>
      <c r="H75" s="1456" t="s">
        <v>1141</v>
      </c>
      <c r="I75" s="1456" t="s">
        <v>1142</v>
      </c>
      <c r="J75" s="1456" t="s">
        <v>1143</v>
      </c>
      <c r="K75" s="1456" t="s">
        <v>1144</v>
      </c>
      <c r="L75" s="1456" t="s">
        <v>1145</v>
      </c>
      <c r="M75" s="1456" t="s">
        <v>1146</v>
      </c>
      <c r="N75" s="1456" t="s">
        <v>1147</v>
      </c>
      <c r="O75" s="1456" t="s">
        <v>1148</v>
      </c>
      <c r="P75" s="1456" t="s">
        <v>1149</v>
      </c>
      <c r="Q75" s="1456" t="s">
        <v>1150</v>
      </c>
      <c r="R75" s="1456" t="s">
        <v>1151</v>
      </c>
    </row>
    <row r="76" spans="1:18" ht="18.95" customHeight="1" x14ac:dyDescent="0.15">
      <c r="B76" s="1516" t="s">
        <v>1205</v>
      </c>
      <c r="C76" s="1530"/>
      <c r="D76" s="1530"/>
      <c r="E76" s="1531" t="s">
        <v>1190</v>
      </c>
      <c r="F76" s="1715">
        <f>SUM(F77:F81)</f>
        <v>0</v>
      </c>
      <c r="G76" s="1715">
        <f t="shared" ref="G76:Q76" si="9">SUM(G77:G81)</f>
        <v>0</v>
      </c>
      <c r="H76" s="1715">
        <f t="shared" si="9"/>
        <v>0</v>
      </c>
      <c r="I76" s="1715">
        <f t="shared" si="9"/>
        <v>0</v>
      </c>
      <c r="J76" s="1715">
        <f t="shared" si="9"/>
        <v>0</v>
      </c>
      <c r="K76" s="1715">
        <f t="shared" si="9"/>
        <v>0</v>
      </c>
      <c r="L76" s="1715">
        <f t="shared" si="9"/>
        <v>0</v>
      </c>
      <c r="M76" s="1715">
        <f t="shared" si="9"/>
        <v>0</v>
      </c>
      <c r="N76" s="1715">
        <f t="shared" si="9"/>
        <v>0</v>
      </c>
      <c r="O76" s="1715">
        <f t="shared" si="9"/>
        <v>0</v>
      </c>
      <c r="P76" s="1715">
        <f t="shared" si="9"/>
        <v>0</v>
      </c>
      <c r="Q76" s="1715">
        <f t="shared" si="9"/>
        <v>0</v>
      </c>
      <c r="R76" s="1716">
        <f t="shared" ref="R76:R81" si="10">SUM(F76:Q76)</f>
        <v>0</v>
      </c>
    </row>
    <row r="77" spans="1:18" ht="18.95" customHeight="1" x14ac:dyDescent="0.15">
      <c r="B77" s="1519"/>
      <c r="C77" s="1532"/>
      <c r="D77" s="1533"/>
      <c r="E77" s="1534" t="s">
        <v>1190</v>
      </c>
      <c r="F77" s="1535"/>
      <c r="G77" s="1536"/>
      <c r="H77" s="1536"/>
      <c r="I77" s="1536"/>
      <c r="J77" s="1536"/>
      <c r="K77" s="1536"/>
      <c r="L77" s="1536"/>
      <c r="M77" s="1536"/>
      <c r="N77" s="1536"/>
      <c r="O77" s="1536"/>
      <c r="P77" s="1536"/>
      <c r="Q77" s="1536"/>
      <c r="R77" s="1717">
        <f t="shared" si="10"/>
        <v>0</v>
      </c>
    </row>
    <row r="78" spans="1:18" ht="18.95" customHeight="1" x14ac:dyDescent="0.15">
      <c r="B78" s="1519"/>
      <c r="C78" s="1537" t="s">
        <v>1206</v>
      </c>
      <c r="D78" s="1538"/>
      <c r="E78" s="1539"/>
      <c r="F78" s="1524"/>
      <c r="G78" s="1525"/>
      <c r="H78" s="1525"/>
      <c r="I78" s="1525"/>
      <c r="J78" s="1525"/>
      <c r="K78" s="1525"/>
      <c r="L78" s="1525"/>
      <c r="M78" s="1525"/>
      <c r="N78" s="1525"/>
      <c r="O78" s="1525"/>
      <c r="P78" s="1525"/>
      <c r="Q78" s="1525"/>
      <c r="R78" s="1713">
        <f t="shared" si="10"/>
        <v>0</v>
      </c>
    </row>
    <row r="79" spans="1:18" ht="18.95" customHeight="1" x14ac:dyDescent="0.15">
      <c r="B79" s="1519"/>
      <c r="C79" s="1540"/>
      <c r="D79" s="1538"/>
      <c r="E79" s="1539" t="s">
        <v>1190</v>
      </c>
      <c r="F79" s="1524"/>
      <c r="G79" s="1525"/>
      <c r="H79" s="1525"/>
      <c r="I79" s="1525"/>
      <c r="J79" s="1525"/>
      <c r="K79" s="1525"/>
      <c r="L79" s="1525"/>
      <c r="M79" s="1525"/>
      <c r="N79" s="1525"/>
      <c r="O79" s="1525"/>
      <c r="P79" s="1525"/>
      <c r="Q79" s="1525"/>
      <c r="R79" s="1713">
        <f t="shared" si="10"/>
        <v>0</v>
      </c>
    </row>
    <row r="80" spans="1:18" ht="18.95" customHeight="1" x14ac:dyDescent="0.15">
      <c r="B80" s="1519"/>
      <c r="C80" s="1540"/>
      <c r="D80" s="1538"/>
      <c r="E80" s="1539" t="s">
        <v>1190</v>
      </c>
      <c r="F80" s="1524"/>
      <c r="G80" s="1525"/>
      <c r="H80" s="1525"/>
      <c r="I80" s="1525"/>
      <c r="J80" s="1525"/>
      <c r="K80" s="1525"/>
      <c r="L80" s="1525"/>
      <c r="M80" s="1525"/>
      <c r="N80" s="1525"/>
      <c r="O80" s="1525"/>
      <c r="P80" s="1525"/>
      <c r="Q80" s="1525"/>
      <c r="R80" s="1713">
        <f t="shared" si="10"/>
        <v>0</v>
      </c>
    </row>
    <row r="81" spans="2:19" ht="18.95" customHeight="1" x14ac:dyDescent="0.15">
      <c r="B81" s="1541"/>
      <c r="C81" s="1542"/>
      <c r="D81" s="1543"/>
      <c r="E81" s="1544" t="s">
        <v>1190</v>
      </c>
      <c r="F81" s="1528"/>
      <c r="G81" s="1545"/>
      <c r="H81" s="1545"/>
      <c r="I81" s="1545"/>
      <c r="J81" s="1528"/>
      <c r="K81" s="1528"/>
      <c r="L81" s="1528"/>
      <c r="M81" s="1528"/>
      <c r="N81" s="1528"/>
      <c r="O81" s="1528"/>
      <c r="P81" s="1528"/>
      <c r="Q81" s="1528"/>
      <c r="R81" s="1714">
        <f t="shared" si="10"/>
        <v>0</v>
      </c>
    </row>
    <row r="82" spans="2:19" ht="18.95" customHeight="1" x14ac:dyDescent="0.15">
      <c r="B82" s="1529" t="s">
        <v>1194</v>
      </c>
      <c r="C82" s="1483"/>
      <c r="D82" s="1483"/>
      <c r="E82" s="1487"/>
      <c r="F82" s="1481"/>
      <c r="G82" s="1481"/>
      <c r="H82" s="1481"/>
      <c r="I82" s="1481"/>
      <c r="J82" s="1481"/>
      <c r="K82" s="1481"/>
      <c r="L82" s="1481"/>
      <c r="M82" s="1481"/>
      <c r="N82" s="1481"/>
      <c r="O82" s="1481"/>
      <c r="P82" s="1481"/>
      <c r="Q82" s="1481"/>
      <c r="R82" s="1546"/>
    </row>
    <row r="83" spans="2:19" ht="8.25" customHeight="1" x14ac:dyDescent="0.4">
      <c r="E83" s="1483"/>
      <c r="F83" s="1547"/>
      <c r="G83" s="1481"/>
      <c r="H83" s="1481"/>
      <c r="I83" s="1481"/>
      <c r="J83" s="1481"/>
      <c r="K83" s="1481"/>
      <c r="L83" s="1481"/>
      <c r="M83" s="1481"/>
      <c r="N83" s="1481"/>
      <c r="O83" s="1481"/>
      <c r="P83" s="1481"/>
      <c r="Q83" s="1481"/>
      <c r="R83" s="1481"/>
      <c r="S83" s="1481"/>
    </row>
    <row r="84" spans="2:19" ht="13.5" customHeight="1" x14ac:dyDescent="0.4"/>
    <row r="85" spans="2:19" x14ac:dyDescent="0.4">
      <c r="E85" s="1487"/>
      <c r="F85" s="1481"/>
      <c r="G85" s="1481"/>
      <c r="H85" s="1481"/>
      <c r="I85" s="1481"/>
      <c r="J85" s="1481"/>
      <c r="K85" s="1481"/>
      <c r="L85" s="1481"/>
      <c r="M85" s="1481"/>
      <c r="N85" s="1481"/>
      <c r="O85" s="1481"/>
      <c r="P85" s="1481"/>
      <c r="Q85" s="1481"/>
      <c r="R85" s="1481"/>
    </row>
  </sheetData>
  <protectedRanges>
    <protectedRange sqref="C56:C57 F73:Q74 C78:C80 F53:Q60 F76:Q81" name="範囲1_1"/>
  </protectedRanges>
  <mergeCells count="50">
    <mergeCell ref="F70:G70"/>
    <mergeCell ref="H70:I70"/>
    <mergeCell ref="K63:R71"/>
    <mergeCell ref="F64:G64"/>
    <mergeCell ref="H64:I64"/>
    <mergeCell ref="F65:G65"/>
    <mergeCell ref="H65:I65"/>
    <mergeCell ref="F66:G66"/>
    <mergeCell ref="H66:I66"/>
    <mergeCell ref="F67:G67"/>
    <mergeCell ref="F71:G71"/>
    <mergeCell ref="H71:I71"/>
    <mergeCell ref="H67:I67"/>
    <mergeCell ref="F68:G68"/>
    <mergeCell ref="H68:I68"/>
    <mergeCell ref="F69:G69"/>
    <mergeCell ref="H69:I69"/>
    <mergeCell ref="F45:G45"/>
    <mergeCell ref="H45:I45"/>
    <mergeCell ref="F46:G46"/>
    <mergeCell ref="H46:I46"/>
    <mergeCell ref="F47:G47"/>
    <mergeCell ref="H47:I47"/>
    <mergeCell ref="F48:G48"/>
    <mergeCell ref="H48:I48"/>
    <mergeCell ref="F63:G63"/>
    <mergeCell ref="H63:I63"/>
    <mergeCell ref="E6:E7"/>
    <mergeCell ref="C27:D27"/>
    <mergeCell ref="F36:G36"/>
    <mergeCell ref="H36:I36"/>
    <mergeCell ref="H44:I44"/>
    <mergeCell ref="C24:D24"/>
    <mergeCell ref="C30:D30"/>
    <mergeCell ref="K36:R48"/>
    <mergeCell ref="F37:G37"/>
    <mergeCell ref="H37:I37"/>
    <mergeCell ref="F38:G38"/>
    <mergeCell ref="H38:I38"/>
    <mergeCell ref="F39:G39"/>
    <mergeCell ref="H39:I39"/>
    <mergeCell ref="F40:G40"/>
    <mergeCell ref="H40:I40"/>
    <mergeCell ref="F41:G41"/>
    <mergeCell ref="H41:I41"/>
    <mergeCell ref="F42:G42"/>
    <mergeCell ref="H42:I42"/>
    <mergeCell ref="F43:G43"/>
    <mergeCell ref="H43:I43"/>
    <mergeCell ref="F44:G44"/>
  </mergeCells>
  <phoneticPr fontId="3"/>
  <printOptions horizontalCentered="1"/>
  <pageMargins left="0.59055118110236227" right="0.59055118110236227" top="0.82677165354330717" bottom="0.47244094488188981" header="0.51181102362204722" footer="0.51181102362204722"/>
  <pageSetup paperSize="8" scale="57" orientation="portrait" r:id="rId1"/>
  <headerFooter scaleWithDoc="0" alignWithMargins="0">
    <oddHeader>&amp;R&amp;"ＭＳ 明朝,標準"（&amp;A）</oddHeader>
    <oddFooter>&amp;R&amp;P/&amp;N</oddFooter>
  </headerFooter>
  <rowBreaks count="1" manualBreakCount="1">
    <brk id="83" min="1" max="1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showGridLines="0" view="pageBreakPreview" zoomScale="80" zoomScaleNormal="100" zoomScaleSheetLayoutView="80" workbookViewId="0">
      <selection activeCell="E4" sqref="E4:E5"/>
    </sheetView>
  </sheetViews>
  <sheetFormatPr defaultColWidth="9" defaultRowHeight="30" customHeight="1" x14ac:dyDescent="0.4"/>
  <cols>
    <col min="1" max="1" width="0.875" style="1423" customWidth="1"/>
    <col min="2" max="2" width="11.125" style="1584" customWidth="1"/>
    <col min="3" max="3" width="25.125" style="1585" customWidth="1"/>
    <col min="4" max="4" width="19" style="1423" customWidth="1"/>
    <col min="5" max="5" width="12.625" style="1585" customWidth="1"/>
    <col min="6" max="8" width="16.875" style="1585" customWidth="1"/>
    <col min="9" max="9" width="0.875" style="1423" customWidth="1"/>
    <col min="10" max="16384" width="9" style="1423"/>
  </cols>
  <sheetData>
    <row r="1" spans="2:12" ht="22.5" customHeight="1" x14ac:dyDescent="0.4">
      <c r="B1" s="1549" t="s">
        <v>1371</v>
      </c>
      <c r="C1" s="1550"/>
      <c r="D1" s="1550"/>
      <c r="E1" s="1550"/>
      <c r="F1" s="1550"/>
      <c r="G1" s="1550"/>
      <c r="H1" s="1550"/>
      <c r="I1" s="1550"/>
      <c r="J1" s="1551"/>
      <c r="K1" s="1551"/>
      <c r="L1" s="1551"/>
    </row>
    <row r="2" spans="2:12" ht="10.5" customHeight="1" x14ac:dyDescent="0.4">
      <c r="B2" s="1551"/>
      <c r="C2" s="1551"/>
      <c r="D2" s="1551"/>
      <c r="E2" s="1551"/>
      <c r="F2" s="1551"/>
      <c r="G2" s="1551"/>
      <c r="H2" s="1551"/>
      <c r="I2" s="1551"/>
      <c r="J2" s="1551"/>
      <c r="K2" s="1551"/>
      <c r="L2" s="1551"/>
    </row>
    <row r="3" spans="2:12" s="1553" customFormat="1" ht="22.5" customHeight="1" x14ac:dyDescent="0.4">
      <c r="B3" s="1552" t="s">
        <v>1207</v>
      </c>
      <c r="C3" s="1552"/>
      <c r="D3" s="1552"/>
      <c r="E3" s="1552"/>
      <c r="F3" s="1552"/>
      <c r="G3" s="1552"/>
      <c r="H3" s="1552"/>
    </row>
    <row r="4" spans="2:12" s="1555" customFormat="1" ht="18" customHeight="1" x14ac:dyDescent="0.4">
      <c r="B4" s="3200" t="s">
        <v>1208</v>
      </c>
      <c r="C4" s="3198" t="s">
        <v>1209</v>
      </c>
      <c r="D4" s="3198" t="s">
        <v>1210</v>
      </c>
      <c r="E4" s="3198" t="s">
        <v>1211</v>
      </c>
      <c r="F4" s="1554" t="s">
        <v>1212</v>
      </c>
      <c r="G4" s="1554"/>
      <c r="H4" s="1554"/>
    </row>
    <row r="5" spans="2:12" s="1555" customFormat="1" ht="18" customHeight="1" x14ac:dyDescent="0.4">
      <c r="B5" s="3201"/>
      <c r="C5" s="3199"/>
      <c r="D5" s="3199"/>
      <c r="E5" s="3199"/>
      <c r="F5" s="1556" t="s">
        <v>1214</v>
      </c>
      <c r="G5" s="1557" t="s">
        <v>1216</v>
      </c>
      <c r="H5" s="1557" t="s">
        <v>1402</v>
      </c>
    </row>
    <row r="6" spans="2:12" s="1555" customFormat="1" ht="18" customHeight="1" x14ac:dyDescent="0.4">
      <c r="B6" s="3195" t="s">
        <v>1217</v>
      </c>
      <c r="C6" s="1558"/>
      <c r="D6" s="1559"/>
      <c r="E6" s="1558"/>
      <c r="F6" s="1558"/>
      <c r="G6" s="1560"/>
      <c r="H6" s="1560"/>
    </row>
    <row r="7" spans="2:12" s="1555" customFormat="1" ht="18" customHeight="1" x14ac:dyDescent="0.4">
      <c r="B7" s="3196"/>
      <c r="C7" s="1561"/>
      <c r="D7" s="1562"/>
      <c r="E7" s="1561"/>
      <c r="F7" s="1561"/>
      <c r="G7" s="1563"/>
      <c r="H7" s="1563"/>
    </row>
    <row r="8" spans="2:12" s="1555" customFormat="1" ht="18" customHeight="1" x14ac:dyDescent="0.4">
      <c r="B8" s="3197"/>
      <c r="C8" s="1564"/>
      <c r="D8" s="1565"/>
      <c r="E8" s="1564"/>
      <c r="F8" s="1566"/>
      <c r="G8" s="1567"/>
      <c r="H8" s="1567"/>
    </row>
    <row r="9" spans="2:12" s="1555" customFormat="1" ht="18" customHeight="1" x14ac:dyDescent="0.4">
      <c r="B9" s="3195" t="s">
        <v>1218</v>
      </c>
      <c r="C9" s="1558"/>
      <c r="D9" s="1559"/>
      <c r="E9" s="1558"/>
      <c r="F9" s="1558"/>
      <c r="G9" s="1560"/>
      <c r="H9" s="1560"/>
    </row>
    <row r="10" spans="2:12" s="1555" customFormat="1" ht="18" customHeight="1" x14ac:dyDescent="0.4">
      <c r="B10" s="3196"/>
      <c r="C10" s="1561"/>
      <c r="D10" s="1562"/>
      <c r="E10" s="1561"/>
      <c r="F10" s="1561"/>
      <c r="G10" s="1563"/>
      <c r="H10" s="1563"/>
    </row>
    <row r="11" spans="2:12" s="1555" customFormat="1" ht="18" customHeight="1" x14ac:dyDescent="0.4">
      <c r="B11" s="3197"/>
      <c r="C11" s="1564"/>
      <c r="D11" s="1565"/>
      <c r="E11" s="1564"/>
      <c r="F11" s="1566"/>
      <c r="G11" s="1567"/>
      <c r="H11" s="1567"/>
    </row>
    <row r="12" spans="2:12" s="1555" customFormat="1" ht="18" customHeight="1" x14ac:dyDescent="0.4">
      <c r="B12" s="3195" t="s">
        <v>1219</v>
      </c>
      <c r="C12" s="1558"/>
      <c r="D12" s="1559"/>
      <c r="E12" s="1558"/>
      <c r="F12" s="1558"/>
      <c r="G12" s="1560"/>
      <c r="H12" s="1560"/>
    </row>
    <row r="13" spans="2:12" s="1555" customFormat="1" ht="18" customHeight="1" x14ac:dyDescent="0.4">
      <c r="B13" s="3196"/>
      <c r="C13" s="1561"/>
      <c r="D13" s="1562"/>
      <c r="E13" s="1561"/>
      <c r="F13" s="1561"/>
      <c r="G13" s="1563"/>
      <c r="H13" s="1563"/>
    </row>
    <row r="14" spans="2:12" s="1555" customFormat="1" ht="18" customHeight="1" x14ac:dyDescent="0.4">
      <c r="B14" s="3197"/>
      <c r="C14" s="1564"/>
      <c r="D14" s="1565"/>
      <c r="E14" s="1564"/>
      <c r="F14" s="1566"/>
      <c r="G14" s="1567"/>
      <c r="H14" s="1567"/>
    </row>
    <row r="15" spans="2:12" s="1555" customFormat="1" ht="18" customHeight="1" x14ac:dyDescent="0.4">
      <c r="B15" s="3195" t="s">
        <v>1220</v>
      </c>
      <c r="C15" s="1558"/>
      <c r="D15" s="1559"/>
      <c r="E15" s="1558"/>
      <c r="F15" s="1558"/>
      <c r="G15" s="1560"/>
      <c r="H15" s="1560"/>
    </row>
    <row r="16" spans="2:12" s="1555" customFormat="1" ht="18" customHeight="1" x14ac:dyDescent="0.4">
      <c r="B16" s="3196"/>
      <c r="C16" s="1561"/>
      <c r="D16" s="1562"/>
      <c r="E16" s="1561"/>
      <c r="F16" s="1561"/>
      <c r="G16" s="1563"/>
      <c r="H16" s="1563"/>
    </row>
    <row r="17" spans="2:8" s="1555" customFormat="1" ht="18" customHeight="1" x14ac:dyDescent="0.4">
      <c r="B17" s="3197"/>
      <c r="C17" s="1564"/>
      <c r="D17" s="1565"/>
      <c r="E17" s="1564"/>
      <c r="F17" s="1566"/>
      <c r="G17" s="1567"/>
      <c r="H17" s="1567"/>
    </row>
    <row r="18" spans="2:8" s="1555" customFormat="1" ht="18" customHeight="1" x14ac:dyDescent="0.4">
      <c r="B18" s="3195" t="s">
        <v>1221</v>
      </c>
      <c r="C18" s="1558"/>
      <c r="D18" s="1559"/>
      <c r="E18" s="1558"/>
      <c r="F18" s="1558"/>
      <c r="G18" s="1560"/>
      <c r="H18" s="1560"/>
    </row>
    <row r="19" spans="2:8" s="1555" customFormat="1" ht="18" customHeight="1" x14ac:dyDescent="0.4">
      <c r="B19" s="3196"/>
      <c r="C19" s="1561"/>
      <c r="D19" s="1562"/>
      <c r="E19" s="1561"/>
      <c r="F19" s="1561"/>
      <c r="G19" s="1563"/>
      <c r="H19" s="1563"/>
    </row>
    <row r="20" spans="2:8" s="1555" customFormat="1" ht="18" customHeight="1" x14ac:dyDescent="0.4">
      <c r="B20" s="3197"/>
      <c r="C20" s="1568"/>
      <c r="D20" s="1569"/>
      <c r="E20" s="1568"/>
      <c r="F20" s="1570"/>
      <c r="G20" s="1571"/>
      <c r="H20" s="1571"/>
    </row>
    <row r="21" spans="2:8" s="1555" customFormat="1" ht="18" customHeight="1" x14ac:dyDescent="0.4">
      <c r="B21" s="3195" t="s">
        <v>1222</v>
      </c>
      <c r="C21" s="1558"/>
      <c r="D21" s="1559"/>
      <c r="E21" s="1558"/>
      <c r="F21" s="1558"/>
      <c r="G21" s="1560"/>
      <c r="H21" s="1560"/>
    </row>
    <row r="22" spans="2:8" s="1555" customFormat="1" ht="18" customHeight="1" x14ac:dyDescent="0.4">
      <c r="B22" s="3196"/>
      <c r="C22" s="1561"/>
      <c r="D22" s="1562"/>
      <c r="E22" s="1561"/>
      <c r="F22" s="1561"/>
      <c r="G22" s="1563"/>
      <c r="H22" s="1563"/>
    </row>
    <row r="23" spans="2:8" s="1555" customFormat="1" ht="18" customHeight="1" x14ac:dyDescent="0.4">
      <c r="B23" s="3197"/>
      <c r="C23" s="1572"/>
      <c r="D23" s="1573"/>
      <c r="E23" s="1572"/>
      <c r="F23" s="1574"/>
      <c r="G23" s="1575"/>
      <c r="H23" s="1575"/>
    </row>
    <row r="24" spans="2:8" s="1555" customFormat="1" ht="18" customHeight="1" x14ac:dyDescent="0.4">
      <c r="B24" s="3195" t="s">
        <v>1223</v>
      </c>
      <c r="C24" s="1576"/>
      <c r="D24" s="1577"/>
      <c r="E24" s="1576"/>
      <c r="F24" s="1576"/>
      <c r="G24" s="1578"/>
      <c r="H24" s="1578"/>
    </row>
    <row r="25" spans="2:8" s="1555" customFormat="1" ht="18" customHeight="1" x14ac:dyDescent="0.4">
      <c r="B25" s="3196"/>
      <c r="C25" s="1561"/>
      <c r="D25" s="1562"/>
      <c r="E25" s="1561"/>
      <c r="F25" s="1561"/>
      <c r="G25" s="1563"/>
      <c r="H25" s="1563"/>
    </row>
    <row r="26" spans="2:8" s="1555" customFormat="1" ht="18" customHeight="1" x14ac:dyDescent="0.4">
      <c r="B26" s="3197"/>
      <c r="C26" s="1564"/>
      <c r="D26" s="1565"/>
      <c r="E26" s="1564"/>
      <c r="F26" s="1566"/>
      <c r="G26" s="1567"/>
      <c r="H26" s="1567"/>
    </row>
    <row r="27" spans="2:8" s="1555" customFormat="1" ht="18" customHeight="1" x14ac:dyDescent="0.4">
      <c r="B27" s="3195" t="s">
        <v>1224</v>
      </c>
      <c r="C27" s="1558"/>
      <c r="D27" s="1559"/>
      <c r="E27" s="1558"/>
      <c r="F27" s="1558"/>
      <c r="G27" s="1560"/>
      <c r="H27" s="1560"/>
    </row>
    <row r="28" spans="2:8" s="1555" customFormat="1" ht="18" customHeight="1" x14ac:dyDescent="0.4">
      <c r="B28" s="3196"/>
      <c r="C28" s="1561"/>
      <c r="D28" s="1562"/>
      <c r="E28" s="1561"/>
      <c r="F28" s="1561"/>
      <c r="G28" s="1563"/>
      <c r="H28" s="1563"/>
    </row>
    <row r="29" spans="2:8" s="1555" customFormat="1" ht="18" customHeight="1" x14ac:dyDescent="0.4">
      <c r="B29" s="3197"/>
      <c r="C29" s="1564"/>
      <c r="D29" s="1565"/>
      <c r="E29" s="1564"/>
      <c r="F29" s="1566"/>
      <c r="G29" s="1567"/>
      <c r="H29" s="1567"/>
    </row>
    <row r="30" spans="2:8" s="1555" customFormat="1" ht="18" customHeight="1" x14ac:dyDescent="0.4">
      <c r="B30" s="3195" t="s">
        <v>1225</v>
      </c>
      <c r="C30" s="1558"/>
      <c r="D30" s="1559"/>
      <c r="E30" s="1558"/>
      <c r="F30" s="1558"/>
      <c r="G30" s="1560"/>
      <c r="H30" s="1560"/>
    </row>
    <row r="31" spans="2:8" s="1555" customFormat="1" ht="18" customHeight="1" x14ac:dyDescent="0.4">
      <c r="B31" s="3196"/>
      <c r="C31" s="1561"/>
      <c r="D31" s="1562"/>
      <c r="E31" s="1561"/>
      <c r="F31" s="1561"/>
      <c r="G31" s="1563"/>
      <c r="H31" s="1563"/>
    </row>
    <row r="32" spans="2:8" s="1555" customFormat="1" ht="18" customHeight="1" x14ac:dyDescent="0.4">
      <c r="B32" s="3197"/>
      <c r="C32" s="1564"/>
      <c r="D32" s="1565"/>
      <c r="E32" s="1564"/>
      <c r="F32" s="1566"/>
      <c r="G32" s="1567"/>
      <c r="H32" s="1567"/>
    </row>
    <row r="33" spans="1:8" s="1555" customFormat="1" ht="18" customHeight="1" x14ac:dyDescent="0.4">
      <c r="B33" s="3195" t="s">
        <v>1226</v>
      </c>
      <c r="C33" s="1558"/>
      <c r="D33" s="1559"/>
      <c r="E33" s="1558"/>
      <c r="F33" s="1558"/>
      <c r="G33" s="1560"/>
      <c r="H33" s="1560"/>
    </row>
    <row r="34" spans="1:8" s="1555" customFormat="1" ht="18" customHeight="1" x14ac:dyDescent="0.4">
      <c r="B34" s="3196"/>
      <c r="C34" s="1561"/>
      <c r="D34" s="1562"/>
      <c r="E34" s="1561"/>
      <c r="F34" s="1561"/>
      <c r="G34" s="1563"/>
      <c r="H34" s="1563"/>
    </row>
    <row r="35" spans="1:8" s="1555" customFormat="1" ht="18" customHeight="1" x14ac:dyDescent="0.4">
      <c r="B35" s="3197"/>
      <c r="C35" s="1564"/>
      <c r="D35" s="1565"/>
      <c r="E35" s="1564"/>
      <c r="F35" s="1566"/>
      <c r="G35" s="1567"/>
      <c r="H35" s="1567"/>
    </row>
    <row r="36" spans="1:8" s="1555" customFormat="1" ht="18" customHeight="1" x14ac:dyDescent="0.4">
      <c r="B36" s="3195" t="s">
        <v>1228</v>
      </c>
      <c r="C36" s="1558"/>
      <c r="D36" s="1559"/>
      <c r="E36" s="1558"/>
      <c r="F36" s="1558"/>
      <c r="G36" s="1560"/>
      <c r="H36" s="1560"/>
    </row>
    <row r="37" spans="1:8" s="1555" customFormat="1" ht="18" customHeight="1" x14ac:dyDescent="0.4">
      <c r="B37" s="3196"/>
      <c r="C37" s="1561"/>
      <c r="D37" s="1562"/>
      <c r="E37" s="1561"/>
      <c r="F37" s="1561"/>
      <c r="G37" s="1563"/>
      <c r="H37" s="1563"/>
    </row>
    <row r="38" spans="1:8" s="1555" customFormat="1" ht="18" customHeight="1" x14ac:dyDescent="0.4">
      <c r="B38" s="3197"/>
      <c r="C38" s="1564"/>
      <c r="D38" s="1565"/>
      <c r="E38" s="1564"/>
      <c r="F38" s="1566"/>
      <c r="G38" s="1567"/>
      <c r="H38" s="1567"/>
    </row>
    <row r="39" spans="1:8" s="1555" customFormat="1" ht="18" customHeight="1" x14ac:dyDescent="0.4">
      <c r="A39" s="1579"/>
      <c r="B39" s="3195" t="s">
        <v>2582</v>
      </c>
      <c r="C39" s="1558"/>
      <c r="D39" s="1559"/>
      <c r="E39" s="1558"/>
      <c r="F39" s="1558"/>
      <c r="G39" s="1560"/>
      <c r="H39" s="1560"/>
    </row>
    <row r="40" spans="1:8" s="1555" customFormat="1" ht="18" customHeight="1" x14ac:dyDescent="0.4">
      <c r="B40" s="3196"/>
      <c r="C40" s="1561"/>
      <c r="D40" s="1562"/>
      <c r="E40" s="1561"/>
      <c r="F40" s="1561"/>
      <c r="G40" s="1563"/>
      <c r="H40" s="1563"/>
    </row>
    <row r="41" spans="1:8" s="1555" customFormat="1" ht="18" customHeight="1" x14ac:dyDescent="0.4">
      <c r="B41" s="3197"/>
      <c r="C41" s="1564"/>
      <c r="D41" s="1565"/>
      <c r="E41" s="1564"/>
      <c r="F41" s="1566"/>
      <c r="G41" s="1567"/>
      <c r="H41" s="1567"/>
    </row>
    <row r="42" spans="1:8" s="1555" customFormat="1" ht="18" customHeight="1" x14ac:dyDescent="0.4">
      <c r="B42" s="3195" t="s">
        <v>2583</v>
      </c>
      <c r="C42" s="1558"/>
      <c r="D42" s="1559"/>
      <c r="E42" s="1558"/>
      <c r="F42" s="1558"/>
      <c r="G42" s="1560"/>
      <c r="H42" s="1560"/>
    </row>
    <row r="43" spans="1:8" s="1555" customFormat="1" ht="18" customHeight="1" x14ac:dyDescent="0.4">
      <c r="B43" s="3196"/>
      <c r="C43" s="1561"/>
      <c r="D43" s="1562"/>
      <c r="E43" s="1561"/>
      <c r="F43" s="1561"/>
      <c r="G43" s="1563"/>
      <c r="H43" s="1563"/>
    </row>
    <row r="44" spans="1:8" s="1555" customFormat="1" ht="18" customHeight="1" x14ac:dyDescent="0.4">
      <c r="B44" s="3197"/>
      <c r="C44" s="1564"/>
      <c r="D44" s="1565"/>
      <c r="E44" s="1564"/>
      <c r="F44" s="1566"/>
      <c r="G44" s="1567"/>
      <c r="H44" s="1567"/>
    </row>
    <row r="45" spans="1:8" s="1555" customFormat="1" ht="18" customHeight="1" x14ac:dyDescent="0.4">
      <c r="B45" s="3195" t="s">
        <v>2584</v>
      </c>
      <c r="C45" s="1558"/>
      <c r="D45" s="1559"/>
      <c r="E45" s="1558"/>
      <c r="F45" s="1558"/>
      <c r="G45" s="1560"/>
      <c r="H45" s="1560"/>
    </row>
    <row r="46" spans="1:8" s="1555" customFormat="1" ht="18" customHeight="1" x14ac:dyDescent="0.4">
      <c r="B46" s="3196"/>
      <c r="C46" s="1561"/>
      <c r="D46" s="1562"/>
      <c r="E46" s="1561"/>
      <c r="F46" s="1561"/>
      <c r="G46" s="1563"/>
      <c r="H46" s="1563"/>
    </row>
    <row r="47" spans="1:8" s="1555" customFormat="1" ht="18" customHeight="1" x14ac:dyDescent="0.4">
      <c r="B47" s="3197"/>
      <c r="C47" s="1564"/>
      <c r="D47" s="1565"/>
      <c r="E47" s="1564"/>
      <c r="F47" s="1566"/>
      <c r="G47" s="1567"/>
      <c r="H47" s="1567"/>
    </row>
    <row r="48" spans="1:8" s="1555" customFormat="1" ht="18" customHeight="1" x14ac:dyDescent="0.4">
      <c r="B48" s="3195" t="s">
        <v>1227</v>
      </c>
      <c r="C48" s="1558"/>
      <c r="D48" s="1559"/>
      <c r="E48" s="1558"/>
      <c r="F48" s="1558"/>
      <c r="G48" s="1560"/>
      <c r="H48" s="1560"/>
    </row>
    <row r="49" spans="2:8" s="1555" customFormat="1" ht="18" customHeight="1" x14ac:dyDescent="0.4">
      <c r="B49" s="3196"/>
      <c r="C49" s="1561"/>
      <c r="D49" s="1562"/>
      <c r="E49" s="1561"/>
      <c r="F49" s="1561"/>
      <c r="G49" s="1563"/>
      <c r="H49" s="1563"/>
    </row>
    <row r="50" spans="2:8" s="1555" customFormat="1" ht="18" customHeight="1" x14ac:dyDescent="0.4">
      <c r="B50" s="3197"/>
      <c r="C50" s="1564"/>
      <c r="D50" s="1565"/>
      <c r="E50" s="1564"/>
      <c r="F50" s="1566"/>
      <c r="G50" s="1567"/>
      <c r="H50" s="1567"/>
    </row>
    <row r="51" spans="2:8" s="1555" customFormat="1" ht="18" customHeight="1" x14ac:dyDescent="0.4">
      <c r="B51" s="1580" t="s">
        <v>2581</v>
      </c>
      <c r="C51" s="1581"/>
      <c r="D51" s="1582"/>
      <c r="E51" s="1581"/>
      <c r="F51" s="1583"/>
      <c r="G51" s="1583"/>
      <c r="H51" s="1583"/>
    </row>
    <row r="52" spans="2:8" s="1555" customFormat="1" ht="18" customHeight="1" x14ac:dyDescent="0.4">
      <c r="B52" s="1580" t="s">
        <v>1448</v>
      </c>
    </row>
    <row r="53" spans="2:8" s="1555" customFormat="1" ht="18" customHeight="1" x14ac:dyDescent="0.4">
      <c r="B53" s="1423" t="s">
        <v>2645</v>
      </c>
    </row>
    <row r="54" spans="2:8" s="1555" customFormat="1" ht="18" customHeight="1" x14ac:dyDescent="0.4">
      <c r="B54" s="1423" t="s">
        <v>2580</v>
      </c>
    </row>
    <row r="55" spans="2:8" s="1555" customFormat="1" ht="18" customHeight="1" x14ac:dyDescent="0.4">
      <c r="B55" s="1423"/>
    </row>
    <row r="56" spans="2:8" ht="18" customHeight="1" x14ac:dyDescent="0.4"/>
    <row r="57" spans="2:8" ht="18" customHeight="1" x14ac:dyDescent="0.4"/>
    <row r="58" spans="2:8" ht="18" customHeight="1" x14ac:dyDescent="0.4"/>
    <row r="59" spans="2:8" ht="18" customHeight="1" x14ac:dyDescent="0.4"/>
    <row r="60" spans="2:8" ht="18" customHeight="1" x14ac:dyDescent="0.4"/>
    <row r="61" spans="2:8" ht="18" customHeight="1" x14ac:dyDescent="0.4"/>
    <row r="62" spans="2:8" ht="18" customHeight="1" x14ac:dyDescent="0.4"/>
    <row r="63" spans="2:8" ht="18" customHeight="1" x14ac:dyDescent="0.4"/>
    <row r="64" spans="2:8" ht="18" customHeight="1" x14ac:dyDescent="0.4"/>
    <row r="65" ht="18" customHeight="1" x14ac:dyDescent="0.4"/>
  </sheetData>
  <mergeCells count="19">
    <mergeCell ref="B18:B20"/>
    <mergeCell ref="B21:B23"/>
    <mergeCell ref="E4:E5"/>
    <mergeCell ref="B6:B8"/>
    <mergeCell ref="B9:B11"/>
    <mergeCell ref="B12:B14"/>
    <mergeCell ref="B15:B17"/>
    <mergeCell ref="B4:B5"/>
    <mergeCell ref="C4:C5"/>
    <mergeCell ref="D4:D5"/>
    <mergeCell ref="B24:B26"/>
    <mergeCell ref="B30:B32"/>
    <mergeCell ref="B33:B35"/>
    <mergeCell ref="B48:B50"/>
    <mergeCell ref="B39:B41"/>
    <mergeCell ref="B42:B44"/>
    <mergeCell ref="B45:B47"/>
    <mergeCell ref="B36:B38"/>
    <mergeCell ref="B27:B29"/>
  </mergeCells>
  <phoneticPr fontId="3"/>
  <printOptions horizontalCentered="1"/>
  <pageMargins left="0.78740157480314965" right="0.39370078740157483" top="1.0236220472440944" bottom="0.6692913385826772" header="0.51181102362204722" footer="0.51181102362204722"/>
  <pageSetup paperSize="9" scale="69" fitToHeight="0" orientation="portrait" r:id="rId1"/>
  <headerFooter scaleWithDoc="0" alignWithMargins="0">
    <oddHeader xml:space="preserve">&amp;R&amp;"ＭＳ 明朝,標準"（&amp;A）&amp;12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view="pageBreakPreview" zoomScale="80" zoomScaleNormal="100" zoomScaleSheetLayoutView="80" workbookViewId="0">
      <selection activeCell="J26" sqref="J26:L26"/>
    </sheetView>
  </sheetViews>
  <sheetFormatPr defaultColWidth="9" defaultRowHeight="30" customHeight="1" x14ac:dyDescent="0.4"/>
  <cols>
    <col min="1" max="1" width="0.875" style="1423" customWidth="1"/>
    <col min="2" max="2" width="4.125" style="1423" customWidth="1"/>
    <col min="3" max="3" width="28.375" style="1423" customWidth="1"/>
    <col min="4" max="4" width="7.125" style="1423" customWidth="1"/>
    <col min="5" max="8" width="10.625" style="1423" customWidth="1"/>
    <col min="9" max="9" width="7.125" style="1423" customWidth="1"/>
    <col min="10" max="12" width="10.625" style="1423" customWidth="1"/>
    <col min="13" max="13" width="0.875" style="1423" customWidth="1"/>
    <col min="14" max="16384" width="9" style="1423"/>
  </cols>
  <sheetData>
    <row r="1" spans="1:16" ht="22.5" customHeight="1" x14ac:dyDescent="0.4">
      <c r="A1" s="1550"/>
      <c r="B1" s="1549" t="s">
        <v>1370</v>
      </c>
      <c r="D1" s="1550"/>
      <c r="E1" s="1550"/>
      <c r="F1" s="1550"/>
      <c r="G1" s="1550"/>
      <c r="H1" s="1550"/>
      <c r="I1" s="1550"/>
      <c r="J1" s="1550"/>
      <c r="K1" s="1550"/>
      <c r="L1" s="1550"/>
      <c r="M1" s="1551"/>
      <c r="N1" s="1551"/>
      <c r="O1" s="1551"/>
      <c r="P1" s="1551"/>
    </row>
    <row r="2" spans="1:16" ht="10.5" customHeight="1" x14ac:dyDescent="0.4">
      <c r="A2" s="1551"/>
      <c r="B2" s="1551"/>
      <c r="D2" s="1551"/>
      <c r="E2" s="1551"/>
      <c r="F2" s="1551"/>
      <c r="G2" s="1551"/>
      <c r="H2" s="1551"/>
      <c r="I2" s="1551"/>
      <c r="J2" s="1551"/>
      <c r="K2" s="1551"/>
      <c r="L2" s="1551"/>
      <c r="M2" s="1551"/>
      <c r="N2" s="1551"/>
      <c r="O2" s="1551"/>
      <c r="P2" s="1551"/>
    </row>
    <row r="3" spans="1:16" s="1553" customFormat="1" ht="22.5" customHeight="1" x14ac:dyDescent="0.4">
      <c r="B3" s="1552" t="s">
        <v>1229</v>
      </c>
      <c r="D3" s="1582"/>
      <c r="E3" s="1583"/>
      <c r="F3" s="1583"/>
      <c r="G3" s="1583"/>
      <c r="H3" s="1583"/>
      <c r="I3" s="1583"/>
      <c r="J3" s="1583"/>
      <c r="K3" s="1583"/>
      <c r="L3" s="1583"/>
    </row>
    <row r="4" spans="1:16" s="1555" customFormat="1" ht="18" customHeight="1" x14ac:dyDescent="0.4">
      <c r="B4" s="3198" t="s">
        <v>44</v>
      </c>
      <c r="C4" s="3198" t="s">
        <v>1209</v>
      </c>
      <c r="D4" s="1554" t="s">
        <v>1212</v>
      </c>
      <c r="E4" s="1554"/>
      <c r="F4" s="1554"/>
      <c r="G4" s="1554"/>
      <c r="H4" s="3198" t="s">
        <v>1173</v>
      </c>
      <c r="I4" s="3200" t="s">
        <v>1230</v>
      </c>
      <c r="J4" s="1554" t="s">
        <v>1231</v>
      </c>
      <c r="K4" s="1554"/>
      <c r="L4" s="1554"/>
    </row>
    <row r="5" spans="1:16" s="1555" customFormat="1" ht="18" customHeight="1" x14ac:dyDescent="0.4">
      <c r="B5" s="3199"/>
      <c r="C5" s="3199"/>
      <c r="D5" s="1556" t="s">
        <v>167</v>
      </c>
      <c r="E5" s="1556" t="s">
        <v>1214</v>
      </c>
      <c r="F5" s="1557" t="s">
        <v>1216</v>
      </c>
      <c r="G5" s="1557" t="s">
        <v>1403</v>
      </c>
      <c r="H5" s="3199"/>
      <c r="I5" s="3199"/>
      <c r="J5" s="1556" t="s">
        <v>1214</v>
      </c>
      <c r="K5" s="1557" t="s">
        <v>1216</v>
      </c>
      <c r="L5" s="1557" t="s">
        <v>1403</v>
      </c>
    </row>
    <row r="6" spans="1:16" s="1555" customFormat="1" ht="18" customHeight="1" x14ac:dyDescent="0.4">
      <c r="B6" s="1586">
        <v>1</v>
      </c>
      <c r="C6" s="1587"/>
      <c r="D6" s="1587"/>
      <c r="E6" s="1588"/>
      <c r="F6" s="1588"/>
      <c r="G6" s="1588"/>
      <c r="H6" s="1588"/>
      <c r="I6" s="1588"/>
      <c r="J6" s="1817">
        <f>ROUND(E6*H6,0)</f>
        <v>0</v>
      </c>
      <c r="K6" s="1817">
        <f>ROUND(F6*H6,0)</f>
        <v>0</v>
      </c>
      <c r="L6" s="1817">
        <f>ROUND(G6*H6,0)</f>
        <v>0</v>
      </c>
    </row>
    <row r="7" spans="1:16" s="1555" customFormat="1" ht="18" customHeight="1" x14ac:dyDescent="0.4">
      <c r="B7" s="1586">
        <v>2</v>
      </c>
      <c r="C7" s="1587"/>
      <c r="D7" s="1587"/>
      <c r="E7" s="1588"/>
      <c r="F7" s="1588"/>
      <c r="G7" s="1588"/>
      <c r="H7" s="1588"/>
      <c r="I7" s="1588"/>
      <c r="J7" s="1817">
        <f t="shared" ref="J7:J25" si="0">ROUND(E7*H7,0)</f>
        <v>0</v>
      </c>
      <c r="K7" s="1817">
        <f t="shared" ref="K7:K25" si="1">ROUND(F7*H7,0)</f>
        <v>0</v>
      </c>
      <c r="L7" s="1817">
        <f t="shared" ref="L7:L25" si="2">ROUND(G7*H7,0)</f>
        <v>0</v>
      </c>
    </row>
    <row r="8" spans="1:16" s="1555" customFormat="1" ht="18" customHeight="1" x14ac:dyDescent="0.4">
      <c r="B8" s="1586">
        <v>3</v>
      </c>
      <c r="C8" s="1587"/>
      <c r="D8" s="1587"/>
      <c r="E8" s="1588"/>
      <c r="F8" s="1588"/>
      <c r="G8" s="1588"/>
      <c r="H8" s="1588"/>
      <c r="I8" s="1588"/>
      <c r="J8" s="1817">
        <f t="shared" si="0"/>
        <v>0</v>
      </c>
      <c r="K8" s="1817">
        <f t="shared" si="1"/>
        <v>0</v>
      </c>
      <c r="L8" s="1817">
        <f t="shared" si="2"/>
        <v>0</v>
      </c>
    </row>
    <row r="9" spans="1:16" s="1555" customFormat="1" ht="18" customHeight="1" x14ac:dyDescent="0.4">
      <c r="B9" s="1586">
        <v>4</v>
      </c>
      <c r="C9" s="1587"/>
      <c r="D9" s="1587"/>
      <c r="E9" s="1588"/>
      <c r="F9" s="1588"/>
      <c r="G9" s="1588"/>
      <c r="H9" s="1588"/>
      <c r="I9" s="1588"/>
      <c r="J9" s="1817">
        <f>ROUND(E9*H9,0)</f>
        <v>0</v>
      </c>
      <c r="K9" s="1817">
        <f>ROUND(F9*H9,0)</f>
        <v>0</v>
      </c>
      <c r="L9" s="1817">
        <f>ROUND(G9*H9,0)</f>
        <v>0</v>
      </c>
    </row>
    <row r="10" spans="1:16" s="1555" customFormat="1" ht="18" customHeight="1" x14ac:dyDescent="0.4">
      <c r="B10" s="1586">
        <v>5</v>
      </c>
      <c r="C10" s="1587"/>
      <c r="D10" s="1587"/>
      <c r="E10" s="1588"/>
      <c r="F10" s="1588"/>
      <c r="G10" s="1588"/>
      <c r="H10" s="1588"/>
      <c r="I10" s="1588"/>
      <c r="J10" s="1817">
        <f t="shared" si="0"/>
        <v>0</v>
      </c>
      <c r="K10" s="1817">
        <f t="shared" si="1"/>
        <v>0</v>
      </c>
      <c r="L10" s="1817">
        <f t="shared" si="2"/>
        <v>0</v>
      </c>
    </row>
    <row r="11" spans="1:16" s="1555" customFormat="1" ht="18" customHeight="1" x14ac:dyDescent="0.4">
      <c r="B11" s="1586">
        <v>6</v>
      </c>
      <c r="C11" s="1587"/>
      <c r="D11" s="1587"/>
      <c r="E11" s="1588"/>
      <c r="F11" s="1588"/>
      <c r="G11" s="1588"/>
      <c r="H11" s="1588"/>
      <c r="I11" s="1588"/>
      <c r="J11" s="1817">
        <f t="shared" si="0"/>
        <v>0</v>
      </c>
      <c r="K11" s="1817">
        <f t="shared" si="1"/>
        <v>0</v>
      </c>
      <c r="L11" s="1817">
        <f t="shared" si="2"/>
        <v>0</v>
      </c>
    </row>
    <row r="12" spans="1:16" s="1555" customFormat="1" ht="18" customHeight="1" x14ac:dyDescent="0.4">
      <c r="B12" s="1586">
        <v>7</v>
      </c>
      <c r="C12" s="1587"/>
      <c r="D12" s="1587"/>
      <c r="E12" s="1588"/>
      <c r="F12" s="1588"/>
      <c r="G12" s="1588"/>
      <c r="H12" s="1588"/>
      <c r="I12" s="1588"/>
      <c r="J12" s="1817">
        <f t="shared" si="0"/>
        <v>0</v>
      </c>
      <c r="K12" s="1817">
        <f t="shared" si="1"/>
        <v>0</v>
      </c>
      <c r="L12" s="1817">
        <f t="shared" si="2"/>
        <v>0</v>
      </c>
    </row>
    <row r="13" spans="1:16" s="1555" customFormat="1" ht="18" customHeight="1" x14ac:dyDescent="0.4">
      <c r="B13" s="1586">
        <v>8</v>
      </c>
      <c r="C13" s="1587"/>
      <c r="D13" s="1587"/>
      <c r="E13" s="1588"/>
      <c r="F13" s="1588"/>
      <c r="G13" s="1588"/>
      <c r="H13" s="1588"/>
      <c r="I13" s="1588"/>
      <c r="J13" s="1817">
        <f t="shared" si="0"/>
        <v>0</v>
      </c>
      <c r="K13" s="1817">
        <f t="shared" si="1"/>
        <v>0</v>
      </c>
      <c r="L13" s="1817">
        <f t="shared" si="2"/>
        <v>0</v>
      </c>
    </row>
    <row r="14" spans="1:16" s="1555" customFormat="1" ht="18" customHeight="1" x14ac:dyDescent="0.4">
      <c r="B14" s="1586">
        <v>9</v>
      </c>
      <c r="C14" s="1587"/>
      <c r="D14" s="1587"/>
      <c r="E14" s="1588"/>
      <c r="F14" s="1588"/>
      <c r="G14" s="1588"/>
      <c r="H14" s="1588"/>
      <c r="I14" s="1588"/>
      <c r="J14" s="1817">
        <f t="shared" si="0"/>
        <v>0</v>
      </c>
      <c r="K14" s="1817">
        <f t="shared" si="1"/>
        <v>0</v>
      </c>
      <c r="L14" s="1817">
        <f t="shared" si="2"/>
        <v>0</v>
      </c>
    </row>
    <row r="15" spans="1:16" s="1555" customFormat="1" ht="18" customHeight="1" x14ac:dyDescent="0.4">
      <c r="B15" s="1586">
        <v>10</v>
      </c>
      <c r="C15" s="1587"/>
      <c r="D15" s="1587"/>
      <c r="E15" s="1588"/>
      <c r="F15" s="1588"/>
      <c r="G15" s="1588"/>
      <c r="H15" s="1588"/>
      <c r="I15" s="1588"/>
      <c r="J15" s="1817">
        <f t="shared" si="0"/>
        <v>0</v>
      </c>
      <c r="K15" s="1817">
        <f t="shared" si="1"/>
        <v>0</v>
      </c>
      <c r="L15" s="1817">
        <f t="shared" si="2"/>
        <v>0</v>
      </c>
    </row>
    <row r="16" spans="1:16" s="1555" customFormat="1" ht="18" customHeight="1" x14ac:dyDescent="0.4">
      <c r="B16" s="1586">
        <v>11</v>
      </c>
      <c r="C16" s="1587"/>
      <c r="D16" s="1587"/>
      <c r="E16" s="1588"/>
      <c r="F16" s="1588"/>
      <c r="G16" s="1588"/>
      <c r="H16" s="1588"/>
      <c r="I16" s="1588"/>
      <c r="J16" s="1817">
        <f t="shared" si="0"/>
        <v>0</v>
      </c>
      <c r="K16" s="1817">
        <f t="shared" si="1"/>
        <v>0</v>
      </c>
      <c r="L16" s="1817">
        <f t="shared" si="2"/>
        <v>0</v>
      </c>
    </row>
    <row r="17" spans="2:12" s="1555" customFormat="1" ht="18" customHeight="1" x14ac:dyDescent="0.4">
      <c r="B17" s="1586">
        <v>12</v>
      </c>
      <c r="C17" s="1587"/>
      <c r="D17" s="1587"/>
      <c r="E17" s="1588"/>
      <c r="F17" s="1588"/>
      <c r="G17" s="1588"/>
      <c r="H17" s="1588"/>
      <c r="I17" s="1588"/>
      <c r="J17" s="1817">
        <f t="shared" si="0"/>
        <v>0</v>
      </c>
      <c r="K17" s="1817">
        <f t="shared" si="1"/>
        <v>0</v>
      </c>
      <c r="L17" s="1817">
        <f t="shared" si="2"/>
        <v>0</v>
      </c>
    </row>
    <row r="18" spans="2:12" s="1555" customFormat="1" ht="18" customHeight="1" x14ac:dyDescent="0.4">
      <c r="B18" s="1586">
        <v>13</v>
      </c>
      <c r="C18" s="1587"/>
      <c r="D18" s="1587"/>
      <c r="E18" s="1588"/>
      <c r="F18" s="1588"/>
      <c r="G18" s="1588"/>
      <c r="H18" s="1588"/>
      <c r="I18" s="1588"/>
      <c r="J18" s="1817">
        <f t="shared" si="0"/>
        <v>0</v>
      </c>
      <c r="K18" s="1817">
        <f t="shared" si="1"/>
        <v>0</v>
      </c>
      <c r="L18" s="1817">
        <f t="shared" si="2"/>
        <v>0</v>
      </c>
    </row>
    <row r="19" spans="2:12" s="1555" customFormat="1" ht="18" customHeight="1" x14ac:dyDescent="0.4">
      <c r="B19" s="1586">
        <v>14</v>
      </c>
      <c r="C19" s="1587"/>
      <c r="D19" s="1587"/>
      <c r="E19" s="1588"/>
      <c r="F19" s="1588"/>
      <c r="G19" s="1588"/>
      <c r="H19" s="1588"/>
      <c r="I19" s="1588"/>
      <c r="J19" s="1817">
        <f t="shared" si="0"/>
        <v>0</v>
      </c>
      <c r="K19" s="1817">
        <f t="shared" si="1"/>
        <v>0</v>
      </c>
      <c r="L19" s="1817">
        <f t="shared" si="2"/>
        <v>0</v>
      </c>
    </row>
    <row r="20" spans="2:12" s="1555" customFormat="1" ht="18" customHeight="1" x14ac:dyDescent="0.4">
      <c r="B20" s="1586">
        <v>15</v>
      </c>
      <c r="C20" s="1587"/>
      <c r="D20" s="1587"/>
      <c r="E20" s="1588"/>
      <c r="F20" s="1588"/>
      <c r="G20" s="1588"/>
      <c r="H20" s="1588"/>
      <c r="I20" s="1588"/>
      <c r="J20" s="1817">
        <f t="shared" si="0"/>
        <v>0</v>
      </c>
      <c r="K20" s="1817">
        <f t="shared" si="1"/>
        <v>0</v>
      </c>
      <c r="L20" s="1817">
        <f t="shared" si="2"/>
        <v>0</v>
      </c>
    </row>
    <row r="21" spans="2:12" s="1555" customFormat="1" ht="18" customHeight="1" x14ac:dyDescent="0.4">
      <c r="B21" s="1586">
        <v>16</v>
      </c>
      <c r="C21" s="1587"/>
      <c r="D21" s="1587"/>
      <c r="E21" s="1588"/>
      <c r="F21" s="1588"/>
      <c r="G21" s="1588"/>
      <c r="H21" s="1588"/>
      <c r="I21" s="1588"/>
      <c r="J21" s="1817">
        <f t="shared" si="0"/>
        <v>0</v>
      </c>
      <c r="K21" s="1817">
        <f t="shared" si="1"/>
        <v>0</v>
      </c>
      <c r="L21" s="1817">
        <f t="shared" si="2"/>
        <v>0</v>
      </c>
    </row>
    <row r="22" spans="2:12" s="1555" customFormat="1" ht="18" customHeight="1" x14ac:dyDescent="0.4">
      <c r="B22" s="1586">
        <v>17</v>
      </c>
      <c r="C22" s="1587"/>
      <c r="D22" s="1587"/>
      <c r="E22" s="1588"/>
      <c r="F22" s="1588"/>
      <c r="G22" s="1588"/>
      <c r="H22" s="1588"/>
      <c r="I22" s="1588"/>
      <c r="J22" s="1817">
        <f t="shared" si="0"/>
        <v>0</v>
      </c>
      <c r="K22" s="1817">
        <f t="shared" si="1"/>
        <v>0</v>
      </c>
      <c r="L22" s="1817">
        <f t="shared" si="2"/>
        <v>0</v>
      </c>
    </row>
    <row r="23" spans="2:12" s="1555" customFormat="1" ht="18" customHeight="1" x14ac:dyDescent="0.4">
      <c r="B23" s="1586">
        <v>18</v>
      </c>
      <c r="C23" s="1587"/>
      <c r="D23" s="1587"/>
      <c r="E23" s="1588"/>
      <c r="F23" s="1588"/>
      <c r="G23" s="1588"/>
      <c r="H23" s="1588"/>
      <c r="I23" s="1588"/>
      <c r="J23" s="1817">
        <f t="shared" si="0"/>
        <v>0</v>
      </c>
      <c r="K23" s="1817">
        <f t="shared" si="1"/>
        <v>0</v>
      </c>
      <c r="L23" s="1817">
        <f t="shared" si="2"/>
        <v>0</v>
      </c>
    </row>
    <row r="24" spans="2:12" s="1555" customFormat="1" ht="18" customHeight="1" x14ac:dyDescent="0.4">
      <c r="B24" s="1586">
        <v>19</v>
      </c>
      <c r="C24" s="1587"/>
      <c r="D24" s="1587"/>
      <c r="E24" s="1588"/>
      <c r="F24" s="1588"/>
      <c r="G24" s="1588"/>
      <c r="H24" s="1588"/>
      <c r="I24" s="1588"/>
      <c r="J24" s="1817">
        <f t="shared" si="0"/>
        <v>0</v>
      </c>
      <c r="K24" s="1817">
        <f t="shared" si="1"/>
        <v>0</v>
      </c>
      <c r="L24" s="1817">
        <f t="shared" si="2"/>
        <v>0</v>
      </c>
    </row>
    <row r="25" spans="2:12" s="1555" customFormat="1" ht="18" customHeight="1" x14ac:dyDescent="0.4">
      <c r="B25" s="1586">
        <v>20</v>
      </c>
      <c r="C25" s="1587"/>
      <c r="D25" s="1587"/>
      <c r="E25" s="1588"/>
      <c r="F25" s="1588"/>
      <c r="G25" s="1588"/>
      <c r="H25" s="1588"/>
      <c r="I25" s="1588"/>
      <c r="J25" s="1817">
        <f t="shared" si="0"/>
        <v>0</v>
      </c>
      <c r="K25" s="1817">
        <f t="shared" si="1"/>
        <v>0</v>
      </c>
      <c r="L25" s="1817">
        <f t="shared" si="2"/>
        <v>0</v>
      </c>
    </row>
    <row r="26" spans="2:12" s="1555" customFormat="1" ht="18" customHeight="1" x14ac:dyDescent="0.4">
      <c r="B26" s="1586"/>
      <c r="C26" s="1591" t="s">
        <v>1232</v>
      </c>
      <c r="D26" s="1589"/>
      <c r="E26" s="1590"/>
      <c r="F26" s="1590"/>
      <c r="G26" s="1590"/>
      <c r="H26" s="1590"/>
      <c r="I26" s="1590"/>
      <c r="J26" s="1817">
        <f>SUM(J6:J25)</f>
        <v>0</v>
      </c>
      <c r="K26" s="1817">
        <f t="shared" ref="K26:L26" si="3">SUM(K6:K25)</f>
        <v>0</v>
      </c>
      <c r="L26" s="1817">
        <f t="shared" si="3"/>
        <v>0</v>
      </c>
    </row>
    <row r="27" spans="2:12" s="1555" customFormat="1" ht="13.5" customHeight="1" x14ac:dyDescent="0.4">
      <c r="B27" s="1592" t="s">
        <v>2581</v>
      </c>
      <c r="C27" s="1423"/>
    </row>
    <row r="28" spans="2:12" ht="13.5" customHeight="1" x14ac:dyDescent="0.4">
      <c r="B28" s="1592" t="s">
        <v>1448</v>
      </c>
    </row>
    <row r="29" spans="2:12" ht="13.5" customHeight="1" x14ac:dyDescent="0.4">
      <c r="B29" s="1440" t="s">
        <v>2646</v>
      </c>
    </row>
    <row r="30" spans="2:12" ht="13.5" customHeight="1" x14ac:dyDescent="0.4">
      <c r="B30" s="1440" t="s">
        <v>2580</v>
      </c>
    </row>
  </sheetData>
  <mergeCells count="4">
    <mergeCell ref="B4:B5"/>
    <mergeCell ref="C4:C5"/>
    <mergeCell ref="H4:H5"/>
    <mergeCell ref="I4:I5"/>
  </mergeCells>
  <phoneticPr fontId="3"/>
  <printOptions horizontalCentered="1"/>
  <pageMargins left="0.59055118110236227" right="0.39370078740157483" top="1.0236220472440944" bottom="0.6692913385826772" header="0.51181102362204722" footer="0.51181102362204722"/>
  <pageSetup paperSize="9" scale="69" fitToHeight="0" orientation="portrait" r:id="rId1"/>
  <headerFooter scaleWithDoc="0" alignWithMargins="0">
    <oddHeader>&amp;R&amp;"ＭＳ 明朝,標準"（&amp;A）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40"/>
  <sheetViews>
    <sheetView view="pageBreakPreview" zoomScale="80" zoomScaleNormal="70" zoomScaleSheetLayoutView="80" workbookViewId="0">
      <selection activeCell="P127" sqref="P127"/>
    </sheetView>
  </sheetViews>
  <sheetFormatPr defaultRowHeight="13.5" x14ac:dyDescent="0.15"/>
  <cols>
    <col min="1" max="1" width="0.875" style="1256" customWidth="1"/>
    <col min="2" max="2" width="3.75" style="1595" customWidth="1"/>
    <col min="3" max="3" width="11.25" style="1595" customWidth="1"/>
    <col min="4" max="5" width="15" style="1256" customWidth="1"/>
    <col min="6" max="6" width="8.5" style="1256" bestFit="1" customWidth="1"/>
    <col min="7" max="7" width="20.25" style="1256" customWidth="1"/>
    <col min="8" max="8" width="10.625" style="1256" customWidth="1"/>
    <col min="9" max="30" width="7.125" style="1623" customWidth="1"/>
    <col min="31" max="31" width="0.875" style="1256" customWidth="1"/>
    <col min="32" max="276" width="9" style="1256"/>
    <col min="277" max="277" width="5.625" style="1256" customWidth="1"/>
    <col min="278" max="278" width="22.375" style="1256" customWidth="1"/>
    <col min="279" max="279" width="40" style="1256" customWidth="1"/>
    <col min="280" max="280" width="16.875" style="1256" customWidth="1"/>
    <col min="281" max="281" width="14.375" style="1256" bestFit="1" customWidth="1"/>
    <col min="282" max="282" width="4.375" style="1256" customWidth="1"/>
    <col min="283" max="283" width="5.625" style="1256" customWidth="1"/>
    <col min="284" max="284" width="22.375" style="1256" customWidth="1"/>
    <col min="285" max="285" width="40" style="1256" customWidth="1"/>
    <col min="286" max="286" width="18.625" style="1256" customWidth="1"/>
    <col min="287" max="287" width="14.375" style="1256" bestFit="1" customWidth="1"/>
    <col min="288" max="532" width="9" style="1256"/>
    <col min="533" max="533" width="5.625" style="1256" customWidth="1"/>
    <col min="534" max="534" width="22.375" style="1256" customWidth="1"/>
    <col min="535" max="535" width="40" style="1256" customWidth="1"/>
    <col min="536" max="536" width="16.875" style="1256" customWidth="1"/>
    <col min="537" max="537" width="14.375" style="1256" bestFit="1" customWidth="1"/>
    <col min="538" max="538" width="4.375" style="1256" customWidth="1"/>
    <col min="539" max="539" width="5.625" style="1256" customWidth="1"/>
    <col min="540" max="540" width="22.375" style="1256" customWidth="1"/>
    <col min="541" max="541" width="40" style="1256" customWidth="1"/>
    <col min="542" max="542" width="18.625" style="1256" customWidth="1"/>
    <col min="543" max="543" width="14.375" style="1256" bestFit="1" customWidth="1"/>
    <col min="544" max="788" width="9" style="1256"/>
    <col min="789" max="789" width="5.625" style="1256" customWidth="1"/>
    <col min="790" max="790" width="22.375" style="1256" customWidth="1"/>
    <col min="791" max="791" width="40" style="1256" customWidth="1"/>
    <col min="792" max="792" width="16.875" style="1256" customWidth="1"/>
    <col min="793" max="793" width="14.375" style="1256" bestFit="1" customWidth="1"/>
    <col min="794" max="794" width="4.375" style="1256" customWidth="1"/>
    <col min="795" max="795" width="5.625" style="1256" customWidth="1"/>
    <col min="796" max="796" width="22.375" style="1256" customWidth="1"/>
    <col min="797" max="797" width="40" style="1256" customWidth="1"/>
    <col min="798" max="798" width="18.625" style="1256" customWidth="1"/>
    <col min="799" max="799" width="14.375" style="1256" bestFit="1" customWidth="1"/>
    <col min="800" max="1044" width="9" style="1256"/>
    <col min="1045" max="1045" width="5.625" style="1256" customWidth="1"/>
    <col min="1046" max="1046" width="22.375" style="1256" customWidth="1"/>
    <col min="1047" max="1047" width="40" style="1256" customWidth="1"/>
    <col min="1048" max="1048" width="16.875" style="1256" customWidth="1"/>
    <col min="1049" max="1049" width="14.375" style="1256" bestFit="1" customWidth="1"/>
    <col min="1050" max="1050" width="4.375" style="1256" customWidth="1"/>
    <col min="1051" max="1051" width="5.625" style="1256" customWidth="1"/>
    <col min="1052" max="1052" width="22.375" style="1256" customWidth="1"/>
    <col min="1053" max="1053" width="40" style="1256" customWidth="1"/>
    <col min="1054" max="1054" width="18.625" style="1256" customWidth="1"/>
    <col min="1055" max="1055" width="14.375" style="1256" bestFit="1" customWidth="1"/>
    <col min="1056" max="1300" width="9" style="1256"/>
    <col min="1301" max="1301" width="5.625" style="1256" customWidth="1"/>
    <col min="1302" max="1302" width="22.375" style="1256" customWidth="1"/>
    <col min="1303" max="1303" width="40" style="1256" customWidth="1"/>
    <col min="1304" max="1304" width="16.875" style="1256" customWidth="1"/>
    <col min="1305" max="1305" width="14.375" style="1256" bestFit="1" customWidth="1"/>
    <col min="1306" max="1306" width="4.375" style="1256" customWidth="1"/>
    <col min="1307" max="1307" width="5.625" style="1256" customWidth="1"/>
    <col min="1308" max="1308" width="22.375" style="1256" customWidth="1"/>
    <col min="1309" max="1309" width="40" style="1256" customWidth="1"/>
    <col min="1310" max="1310" width="18.625" style="1256" customWidth="1"/>
    <col min="1311" max="1311" width="14.375" style="1256" bestFit="1" customWidth="1"/>
    <col min="1312" max="1556" width="9" style="1256"/>
    <col min="1557" max="1557" width="5.625" style="1256" customWidth="1"/>
    <col min="1558" max="1558" width="22.375" style="1256" customWidth="1"/>
    <col min="1559" max="1559" width="40" style="1256" customWidth="1"/>
    <col min="1560" max="1560" width="16.875" style="1256" customWidth="1"/>
    <col min="1561" max="1561" width="14.375" style="1256" bestFit="1" customWidth="1"/>
    <col min="1562" max="1562" width="4.375" style="1256" customWidth="1"/>
    <col min="1563" max="1563" width="5.625" style="1256" customWidth="1"/>
    <col min="1564" max="1564" width="22.375" style="1256" customWidth="1"/>
    <col min="1565" max="1565" width="40" style="1256" customWidth="1"/>
    <col min="1566" max="1566" width="18.625" style="1256" customWidth="1"/>
    <col min="1567" max="1567" width="14.375" style="1256" bestFit="1" customWidth="1"/>
    <col min="1568" max="1812" width="9" style="1256"/>
    <col min="1813" max="1813" width="5.625" style="1256" customWidth="1"/>
    <col min="1814" max="1814" width="22.375" style="1256" customWidth="1"/>
    <col min="1815" max="1815" width="40" style="1256" customWidth="1"/>
    <col min="1816" max="1816" width="16.875" style="1256" customWidth="1"/>
    <col min="1817" max="1817" width="14.375" style="1256" bestFit="1" customWidth="1"/>
    <col min="1818" max="1818" width="4.375" style="1256" customWidth="1"/>
    <col min="1819" max="1819" width="5.625" style="1256" customWidth="1"/>
    <col min="1820" max="1820" width="22.375" style="1256" customWidth="1"/>
    <col min="1821" max="1821" width="40" style="1256" customWidth="1"/>
    <col min="1822" max="1822" width="18.625" style="1256" customWidth="1"/>
    <col min="1823" max="1823" width="14.375" style="1256" bestFit="1" customWidth="1"/>
    <col min="1824" max="2068" width="9" style="1256"/>
    <col min="2069" max="2069" width="5.625" style="1256" customWidth="1"/>
    <col min="2070" max="2070" width="22.375" style="1256" customWidth="1"/>
    <col min="2071" max="2071" width="40" style="1256" customWidth="1"/>
    <col min="2072" max="2072" width="16.875" style="1256" customWidth="1"/>
    <col min="2073" max="2073" width="14.375" style="1256" bestFit="1" customWidth="1"/>
    <col min="2074" max="2074" width="4.375" style="1256" customWidth="1"/>
    <col min="2075" max="2075" width="5.625" style="1256" customWidth="1"/>
    <col min="2076" max="2076" width="22.375" style="1256" customWidth="1"/>
    <col min="2077" max="2077" width="40" style="1256" customWidth="1"/>
    <col min="2078" max="2078" width="18.625" style="1256" customWidth="1"/>
    <col min="2079" max="2079" width="14.375" style="1256" bestFit="1" customWidth="1"/>
    <col min="2080" max="2324" width="9" style="1256"/>
    <col min="2325" max="2325" width="5.625" style="1256" customWidth="1"/>
    <col min="2326" max="2326" width="22.375" style="1256" customWidth="1"/>
    <col min="2327" max="2327" width="40" style="1256" customWidth="1"/>
    <col min="2328" max="2328" width="16.875" style="1256" customWidth="1"/>
    <col min="2329" max="2329" width="14.375" style="1256" bestFit="1" customWidth="1"/>
    <col min="2330" max="2330" width="4.375" style="1256" customWidth="1"/>
    <col min="2331" max="2331" width="5.625" style="1256" customWidth="1"/>
    <col min="2332" max="2332" width="22.375" style="1256" customWidth="1"/>
    <col min="2333" max="2333" width="40" style="1256" customWidth="1"/>
    <col min="2334" max="2334" width="18.625" style="1256" customWidth="1"/>
    <col min="2335" max="2335" width="14.375" style="1256" bestFit="1" customWidth="1"/>
    <col min="2336" max="2580" width="9" style="1256"/>
    <col min="2581" max="2581" width="5.625" style="1256" customWidth="1"/>
    <col min="2582" max="2582" width="22.375" style="1256" customWidth="1"/>
    <col min="2583" max="2583" width="40" style="1256" customWidth="1"/>
    <col min="2584" max="2584" width="16.875" style="1256" customWidth="1"/>
    <col min="2585" max="2585" width="14.375" style="1256" bestFit="1" customWidth="1"/>
    <col min="2586" max="2586" width="4.375" style="1256" customWidth="1"/>
    <col min="2587" max="2587" width="5.625" style="1256" customWidth="1"/>
    <col min="2588" max="2588" width="22.375" style="1256" customWidth="1"/>
    <col min="2589" max="2589" width="40" style="1256" customWidth="1"/>
    <col min="2590" max="2590" width="18.625" style="1256" customWidth="1"/>
    <col min="2591" max="2591" width="14.375" style="1256" bestFit="1" customWidth="1"/>
    <col min="2592" max="2836" width="9" style="1256"/>
    <col min="2837" max="2837" width="5.625" style="1256" customWidth="1"/>
    <col min="2838" max="2838" width="22.375" style="1256" customWidth="1"/>
    <col min="2839" max="2839" width="40" style="1256" customWidth="1"/>
    <col min="2840" max="2840" width="16.875" style="1256" customWidth="1"/>
    <col min="2841" max="2841" width="14.375" style="1256" bestFit="1" customWidth="1"/>
    <col min="2842" max="2842" width="4.375" style="1256" customWidth="1"/>
    <col min="2843" max="2843" width="5.625" style="1256" customWidth="1"/>
    <col min="2844" max="2844" width="22.375" style="1256" customWidth="1"/>
    <col min="2845" max="2845" width="40" style="1256" customWidth="1"/>
    <col min="2846" max="2846" width="18.625" style="1256" customWidth="1"/>
    <col min="2847" max="2847" width="14.375" style="1256" bestFit="1" customWidth="1"/>
    <col min="2848" max="3092" width="9" style="1256"/>
    <col min="3093" max="3093" width="5.625" style="1256" customWidth="1"/>
    <col min="3094" max="3094" width="22.375" style="1256" customWidth="1"/>
    <col min="3095" max="3095" width="40" style="1256" customWidth="1"/>
    <col min="3096" max="3096" width="16.875" style="1256" customWidth="1"/>
    <col min="3097" max="3097" width="14.375" style="1256" bestFit="1" customWidth="1"/>
    <col min="3098" max="3098" width="4.375" style="1256" customWidth="1"/>
    <col min="3099" max="3099" width="5.625" style="1256" customWidth="1"/>
    <col min="3100" max="3100" width="22.375" style="1256" customWidth="1"/>
    <col min="3101" max="3101" width="40" style="1256" customWidth="1"/>
    <col min="3102" max="3102" width="18.625" style="1256" customWidth="1"/>
    <col min="3103" max="3103" width="14.375" style="1256" bestFit="1" customWidth="1"/>
    <col min="3104" max="3348" width="9" style="1256"/>
    <col min="3349" max="3349" width="5.625" style="1256" customWidth="1"/>
    <col min="3350" max="3350" width="22.375" style="1256" customWidth="1"/>
    <col min="3351" max="3351" width="40" style="1256" customWidth="1"/>
    <col min="3352" max="3352" width="16.875" style="1256" customWidth="1"/>
    <col min="3353" max="3353" width="14.375" style="1256" bestFit="1" customWidth="1"/>
    <col min="3354" max="3354" width="4.375" style="1256" customWidth="1"/>
    <col min="3355" max="3355" width="5.625" style="1256" customWidth="1"/>
    <col min="3356" max="3356" width="22.375" style="1256" customWidth="1"/>
    <col min="3357" max="3357" width="40" style="1256" customWidth="1"/>
    <col min="3358" max="3358" width="18.625" style="1256" customWidth="1"/>
    <col min="3359" max="3359" width="14.375" style="1256" bestFit="1" customWidth="1"/>
    <col min="3360" max="3604" width="9" style="1256"/>
    <col min="3605" max="3605" width="5.625" style="1256" customWidth="1"/>
    <col min="3606" max="3606" width="22.375" style="1256" customWidth="1"/>
    <col min="3607" max="3607" width="40" style="1256" customWidth="1"/>
    <col min="3608" max="3608" width="16.875" style="1256" customWidth="1"/>
    <col min="3609" max="3609" width="14.375" style="1256" bestFit="1" customWidth="1"/>
    <col min="3610" max="3610" width="4.375" style="1256" customWidth="1"/>
    <col min="3611" max="3611" width="5.625" style="1256" customWidth="1"/>
    <col min="3612" max="3612" width="22.375" style="1256" customWidth="1"/>
    <col min="3613" max="3613" width="40" style="1256" customWidth="1"/>
    <col min="3614" max="3614" width="18.625" style="1256" customWidth="1"/>
    <col min="3615" max="3615" width="14.375" style="1256" bestFit="1" customWidth="1"/>
    <col min="3616" max="3860" width="9" style="1256"/>
    <col min="3861" max="3861" width="5.625" style="1256" customWidth="1"/>
    <col min="3862" max="3862" width="22.375" style="1256" customWidth="1"/>
    <col min="3863" max="3863" width="40" style="1256" customWidth="1"/>
    <col min="3864" max="3864" width="16.875" style="1256" customWidth="1"/>
    <col min="3865" max="3865" width="14.375" style="1256" bestFit="1" customWidth="1"/>
    <col min="3866" max="3866" width="4.375" style="1256" customWidth="1"/>
    <col min="3867" max="3867" width="5.625" style="1256" customWidth="1"/>
    <col min="3868" max="3868" width="22.375" style="1256" customWidth="1"/>
    <col min="3869" max="3869" width="40" style="1256" customWidth="1"/>
    <col min="3870" max="3870" width="18.625" style="1256" customWidth="1"/>
    <col min="3871" max="3871" width="14.375" style="1256" bestFit="1" customWidth="1"/>
    <col min="3872" max="4116" width="9" style="1256"/>
    <col min="4117" max="4117" width="5.625" style="1256" customWidth="1"/>
    <col min="4118" max="4118" width="22.375" style="1256" customWidth="1"/>
    <col min="4119" max="4119" width="40" style="1256" customWidth="1"/>
    <col min="4120" max="4120" width="16.875" style="1256" customWidth="1"/>
    <col min="4121" max="4121" width="14.375" style="1256" bestFit="1" customWidth="1"/>
    <col min="4122" max="4122" width="4.375" style="1256" customWidth="1"/>
    <col min="4123" max="4123" width="5.625" style="1256" customWidth="1"/>
    <col min="4124" max="4124" width="22.375" style="1256" customWidth="1"/>
    <col min="4125" max="4125" width="40" style="1256" customWidth="1"/>
    <col min="4126" max="4126" width="18.625" style="1256" customWidth="1"/>
    <col min="4127" max="4127" width="14.375" style="1256" bestFit="1" customWidth="1"/>
    <col min="4128" max="4372" width="9" style="1256"/>
    <col min="4373" max="4373" width="5.625" style="1256" customWidth="1"/>
    <col min="4374" max="4374" width="22.375" style="1256" customWidth="1"/>
    <col min="4375" max="4375" width="40" style="1256" customWidth="1"/>
    <col min="4376" max="4376" width="16.875" style="1256" customWidth="1"/>
    <col min="4377" max="4377" width="14.375" style="1256" bestFit="1" customWidth="1"/>
    <col min="4378" max="4378" width="4.375" style="1256" customWidth="1"/>
    <col min="4379" max="4379" width="5.625" style="1256" customWidth="1"/>
    <col min="4380" max="4380" width="22.375" style="1256" customWidth="1"/>
    <col min="4381" max="4381" width="40" style="1256" customWidth="1"/>
    <col min="4382" max="4382" width="18.625" style="1256" customWidth="1"/>
    <col min="4383" max="4383" width="14.375" style="1256" bestFit="1" customWidth="1"/>
    <col min="4384" max="4628" width="9" style="1256"/>
    <col min="4629" max="4629" width="5.625" style="1256" customWidth="1"/>
    <col min="4630" max="4630" width="22.375" style="1256" customWidth="1"/>
    <col min="4631" max="4631" width="40" style="1256" customWidth="1"/>
    <col min="4632" max="4632" width="16.875" style="1256" customWidth="1"/>
    <col min="4633" max="4633" width="14.375" style="1256" bestFit="1" customWidth="1"/>
    <col min="4634" max="4634" width="4.375" style="1256" customWidth="1"/>
    <col min="4635" max="4635" width="5.625" style="1256" customWidth="1"/>
    <col min="4636" max="4636" width="22.375" style="1256" customWidth="1"/>
    <col min="4637" max="4637" width="40" style="1256" customWidth="1"/>
    <col min="4638" max="4638" width="18.625" style="1256" customWidth="1"/>
    <col min="4639" max="4639" width="14.375" style="1256" bestFit="1" customWidth="1"/>
    <col min="4640" max="4884" width="9" style="1256"/>
    <col min="4885" max="4885" width="5.625" style="1256" customWidth="1"/>
    <col min="4886" max="4886" width="22.375" style="1256" customWidth="1"/>
    <col min="4887" max="4887" width="40" style="1256" customWidth="1"/>
    <col min="4888" max="4888" width="16.875" style="1256" customWidth="1"/>
    <col min="4889" max="4889" width="14.375" style="1256" bestFit="1" customWidth="1"/>
    <col min="4890" max="4890" width="4.375" style="1256" customWidth="1"/>
    <col min="4891" max="4891" width="5.625" style="1256" customWidth="1"/>
    <col min="4892" max="4892" width="22.375" style="1256" customWidth="1"/>
    <col min="4893" max="4893" width="40" style="1256" customWidth="1"/>
    <col min="4894" max="4894" width="18.625" style="1256" customWidth="1"/>
    <col min="4895" max="4895" width="14.375" style="1256" bestFit="1" customWidth="1"/>
    <col min="4896" max="5140" width="9" style="1256"/>
    <col min="5141" max="5141" width="5.625" style="1256" customWidth="1"/>
    <col min="5142" max="5142" width="22.375" style="1256" customWidth="1"/>
    <col min="5143" max="5143" width="40" style="1256" customWidth="1"/>
    <col min="5144" max="5144" width="16.875" style="1256" customWidth="1"/>
    <col min="5145" max="5145" width="14.375" style="1256" bestFit="1" customWidth="1"/>
    <col min="5146" max="5146" width="4.375" style="1256" customWidth="1"/>
    <col min="5147" max="5147" width="5.625" style="1256" customWidth="1"/>
    <col min="5148" max="5148" width="22.375" style="1256" customWidth="1"/>
    <col min="5149" max="5149" width="40" style="1256" customWidth="1"/>
    <col min="5150" max="5150" width="18.625" style="1256" customWidth="1"/>
    <col min="5151" max="5151" width="14.375" style="1256" bestFit="1" customWidth="1"/>
    <col min="5152" max="5396" width="9" style="1256"/>
    <col min="5397" max="5397" width="5.625" style="1256" customWidth="1"/>
    <col min="5398" max="5398" width="22.375" style="1256" customWidth="1"/>
    <col min="5399" max="5399" width="40" style="1256" customWidth="1"/>
    <col min="5400" max="5400" width="16.875" style="1256" customWidth="1"/>
    <col min="5401" max="5401" width="14.375" style="1256" bestFit="1" customWidth="1"/>
    <col min="5402" max="5402" width="4.375" style="1256" customWidth="1"/>
    <col min="5403" max="5403" width="5.625" style="1256" customWidth="1"/>
    <col min="5404" max="5404" width="22.375" style="1256" customWidth="1"/>
    <col min="5405" max="5405" width="40" style="1256" customWidth="1"/>
    <col min="5406" max="5406" width="18.625" style="1256" customWidth="1"/>
    <col min="5407" max="5407" width="14.375" style="1256" bestFit="1" customWidth="1"/>
    <col min="5408" max="5652" width="9" style="1256"/>
    <col min="5653" max="5653" width="5.625" style="1256" customWidth="1"/>
    <col min="5654" max="5654" width="22.375" style="1256" customWidth="1"/>
    <col min="5655" max="5655" width="40" style="1256" customWidth="1"/>
    <col min="5656" max="5656" width="16.875" style="1256" customWidth="1"/>
    <col min="5657" max="5657" width="14.375" style="1256" bestFit="1" customWidth="1"/>
    <col min="5658" max="5658" width="4.375" style="1256" customWidth="1"/>
    <col min="5659" max="5659" width="5.625" style="1256" customWidth="1"/>
    <col min="5660" max="5660" width="22.375" style="1256" customWidth="1"/>
    <col min="5661" max="5661" width="40" style="1256" customWidth="1"/>
    <col min="5662" max="5662" width="18.625" style="1256" customWidth="1"/>
    <col min="5663" max="5663" width="14.375" style="1256" bestFit="1" customWidth="1"/>
    <col min="5664" max="5908" width="9" style="1256"/>
    <col min="5909" max="5909" width="5.625" style="1256" customWidth="1"/>
    <col min="5910" max="5910" width="22.375" style="1256" customWidth="1"/>
    <col min="5911" max="5911" width="40" style="1256" customWidth="1"/>
    <col min="5912" max="5912" width="16.875" style="1256" customWidth="1"/>
    <col min="5913" max="5913" width="14.375" style="1256" bestFit="1" customWidth="1"/>
    <col min="5914" max="5914" width="4.375" style="1256" customWidth="1"/>
    <col min="5915" max="5915" width="5.625" style="1256" customWidth="1"/>
    <col min="5916" max="5916" width="22.375" style="1256" customWidth="1"/>
    <col min="5917" max="5917" width="40" style="1256" customWidth="1"/>
    <col min="5918" max="5918" width="18.625" style="1256" customWidth="1"/>
    <col min="5919" max="5919" width="14.375" style="1256" bestFit="1" customWidth="1"/>
    <col min="5920" max="6164" width="9" style="1256"/>
    <col min="6165" max="6165" width="5.625" style="1256" customWidth="1"/>
    <col min="6166" max="6166" width="22.375" style="1256" customWidth="1"/>
    <col min="6167" max="6167" width="40" style="1256" customWidth="1"/>
    <col min="6168" max="6168" width="16.875" style="1256" customWidth="1"/>
    <col min="6169" max="6169" width="14.375" style="1256" bestFit="1" customWidth="1"/>
    <col min="6170" max="6170" width="4.375" style="1256" customWidth="1"/>
    <col min="6171" max="6171" width="5.625" style="1256" customWidth="1"/>
    <col min="6172" max="6172" width="22.375" style="1256" customWidth="1"/>
    <col min="6173" max="6173" width="40" style="1256" customWidth="1"/>
    <col min="6174" max="6174" width="18.625" style="1256" customWidth="1"/>
    <col min="6175" max="6175" width="14.375" style="1256" bestFit="1" customWidth="1"/>
    <col min="6176" max="6420" width="9" style="1256"/>
    <col min="6421" max="6421" width="5.625" style="1256" customWidth="1"/>
    <col min="6422" max="6422" width="22.375" style="1256" customWidth="1"/>
    <col min="6423" max="6423" width="40" style="1256" customWidth="1"/>
    <col min="6424" max="6424" width="16.875" style="1256" customWidth="1"/>
    <col min="6425" max="6425" width="14.375" style="1256" bestFit="1" customWidth="1"/>
    <col min="6426" max="6426" width="4.375" style="1256" customWidth="1"/>
    <col min="6427" max="6427" width="5.625" style="1256" customWidth="1"/>
    <col min="6428" max="6428" width="22.375" style="1256" customWidth="1"/>
    <col min="6429" max="6429" width="40" style="1256" customWidth="1"/>
    <col min="6430" max="6430" width="18.625" style="1256" customWidth="1"/>
    <col min="6431" max="6431" width="14.375" style="1256" bestFit="1" customWidth="1"/>
    <col min="6432" max="6676" width="9" style="1256"/>
    <col min="6677" max="6677" width="5.625" style="1256" customWidth="1"/>
    <col min="6678" max="6678" width="22.375" style="1256" customWidth="1"/>
    <col min="6679" max="6679" width="40" style="1256" customWidth="1"/>
    <col min="6680" max="6680" width="16.875" style="1256" customWidth="1"/>
    <col min="6681" max="6681" width="14.375" style="1256" bestFit="1" customWidth="1"/>
    <col min="6682" max="6682" width="4.375" style="1256" customWidth="1"/>
    <col min="6683" max="6683" width="5.625" style="1256" customWidth="1"/>
    <col min="6684" max="6684" width="22.375" style="1256" customWidth="1"/>
    <col min="6685" max="6685" width="40" style="1256" customWidth="1"/>
    <col min="6686" max="6686" width="18.625" style="1256" customWidth="1"/>
    <col min="6687" max="6687" width="14.375" style="1256" bestFit="1" customWidth="1"/>
    <col min="6688" max="6932" width="9" style="1256"/>
    <col min="6933" max="6933" width="5.625" style="1256" customWidth="1"/>
    <col min="6934" max="6934" width="22.375" style="1256" customWidth="1"/>
    <col min="6935" max="6935" width="40" style="1256" customWidth="1"/>
    <col min="6936" max="6936" width="16.875" style="1256" customWidth="1"/>
    <col min="6937" max="6937" width="14.375" style="1256" bestFit="1" customWidth="1"/>
    <col min="6938" max="6938" width="4.375" style="1256" customWidth="1"/>
    <col min="6939" max="6939" width="5.625" style="1256" customWidth="1"/>
    <col min="6940" max="6940" width="22.375" style="1256" customWidth="1"/>
    <col min="6941" max="6941" width="40" style="1256" customWidth="1"/>
    <col min="6942" max="6942" width="18.625" style="1256" customWidth="1"/>
    <col min="6943" max="6943" width="14.375" style="1256" bestFit="1" customWidth="1"/>
    <col min="6944" max="7188" width="9" style="1256"/>
    <col min="7189" max="7189" width="5.625" style="1256" customWidth="1"/>
    <col min="7190" max="7190" width="22.375" style="1256" customWidth="1"/>
    <col min="7191" max="7191" width="40" style="1256" customWidth="1"/>
    <col min="7192" max="7192" width="16.875" style="1256" customWidth="1"/>
    <col min="7193" max="7193" width="14.375" style="1256" bestFit="1" customWidth="1"/>
    <col min="7194" max="7194" width="4.375" style="1256" customWidth="1"/>
    <col min="7195" max="7195" width="5.625" style="1256" customWidth="1"/>
    <col min="7196" max="7196" width="22.375" style="1256" customWidth="1"/>
    <col min="7197" max="7197" width="40" style="1256" customWidth="1"/>
    <col min="7198" max="7198" width="18.625" style="1256" customWidth="1"/>
    <col min="7199" max="7199" width="14.375" style="1256" bestFit="1" customWidth="1"/>
    <col min="7200" max="7444" width="9" style="1256"/>
    <col min="7445" max="7445" width="5.625" style="1256" customWidth="1"/>
    <col min="7446" max="7446" width="22.375" style="1256" customWidth="1"/>
    <col min="7447" max="7447" width="40" style="1256" customWidth="1"/>
    <col min="7448" max="7448" width="16.875" style="1256" customWidth="1"/>
    <col min="7449" max="7449" width="14.375" style="1256" bestFit="1" customWidth="1"/>
    <col min="7450" max="7450" width="4.375" style="1256" customWidth="1"/>
    <col min="7451" max="7451" width="5.625" style="1256" customWidth="1"/>
    <col min="7452" max="7452" width="22.375" style="1256" customWidth="1"/>
    <col min="7453" max="7453" width="40" style="1256" customWidth="1"/>
    <col min="7454" max="7454" width="18.625" style="1256" customWidth="1"/>
    <col min="7455" max="7455" width="14.375" style="1256" bestFit="1" customWidth="1"/>
    <col min="7456" max="7700" width="9" style="1256"/>
    <col min="7701" max="7701" width="5.625" style="1256" customWidth="1"/>
    <col min="7702" max="7702" width="22.375" style="1256" customWidth="1"/>
    <col min="7703" max="7703" width="40" style="1256" customWidth="1"/>
    <col min="7704" max="7704" width="16.875" style="1256" customWidth="1"/>
    <col min="7705" max="7705" width="14.375" style="1256" bestFit="1" customWidth="1"/>
    <col min="7706" max="7706" width="4.375" style="1256" customWidth="1"/>
    <col min="7707" max="7707" width="5.625" style="1256" customWidth="1"/>
    <col min="7708" max="7708" width="22.375" style="1256" customWidth="1"/>
    <col min="7709" max="7709" width="40" style="1256" customWidth="1"/>
    <col min="7710" max="7710" width="18.625" style="1256" customWidth="1"/>
    <col min="7711" max="7711" width="14.375" style="1256" bestFit="1" customWidth="1"/>
    <col min="7712" max="7956" width="9" style="1256"/>
    <col min="7957" max="7957" width="5.625" style="1256" customWidth="1"/>
    <col min="7958" max="7958" width="22.375" style="1256" customWidth="1"/>
    <col min="7959" max="7959" width="40" style="1256" customWidth="1"/>
    <col min="7960" max="7960" width="16.875" style="1256" customWidth="1"/>
    <col min="7961" max="7961" width="14.375" style="1256" bestFit="1" customWidth="1"/>
    <col min="7962" max="7962" width="4.375" style="1256" customWidth="1"/>
    <col min="7963" max="7963" width="5.625" style="1256" customWidth="1"/>
    <col min="7964" max="7964" width="22.375" style="1256" customWidth="1"/>
    <col min="7965" max="7965" width="40" style="1256" customWidth="1"/>
    <col min="7966" max="7966" width="18.625" style="1256" customWidth="1"/>
    <col min="7967" max="7967" width="14.375" style="1256" bestFit="1" customWidth="1"/>
    <col min="7968" max="8212" width="9" style="1256"/>
    <col min="8213" max="8213" width="5.625" style="1256" customWidth="1"/>
    <col min="8214" max="8214" width="22.375" style="1256" customWidth="1"/>
    <col min="8215" max="8215" width="40" style="1256" customWidth="1"/>
    <col min="8216" max="8216" width="16.875" style="1256" customWidth="1"/>
    <col min="8217" max="8217" width="14.375" style="1256" bestFit="1" customWidth="1"/>
    <col min="8218" max="8218" width="4.375" style="1256" customWidth="1"/>
    <col min="8219" max="8219" width="5.625" style="1256" customWidth="1"/>
    <col min="8220" max="8220" width="22.375" style="1256" customWidth="1"/>
    <col min="8221" max="8221" width="40" style="1256" customWidth="1"/>
    <col min="8222" max="8222" width="18.625" style="1256" customWidth="1"/>
    <col min="8223" max="8223" width="14.375" style="1256" bestFit="1" customWidth="1"/>
    <col min="8224" max="8468" width="9" style="1256"/>
    <col min="8469" max="8469" width="5.625" style="1256" customWidth="1"/>
    <col min="8470" max="8470" width="22.375" style="1256" customWidth="1"/>
    <col min="8471" max="8471" width="40" style="1256" customWidth="1"/>
    <col min="8472" max="8472" width="16.875" style="1256" customWidth="1"/>
    <col min="8473" max="8473" width="14.375" style="1256" bestFit="1" customWidth="1"/>
    <col min="8474" max="8474" width="4.375" style="1256" customWidth="1"/>
    <col min="8475" max="8475" width="5.625" style="1256" customWidth="1"/>
    <col min="8476" max="8476" width="22.375" style="1256" customWidth="1"/>
    <col min="8477" max="8477" width="40" style="1256" customWidth="1"/>
    <col min="8478" max="8478" width="18.625" style="1256" customWidth="1"/>
    <col min="8479" max="8479" width="14.375" style="1256" bestFit="1" customWidth="1"/>
    <col min="8480" max="8724" width="9" style="1256"/>
    <col min="8725" max="8725" width="5.625" style="1256" customWidth="1"/>
    <col min="8726" max="8726" width="22.375" style="1256" customWidth="1"/>
    <col min="8727" max="8727" width="40" style="1256" customWidth="1"/>
    <col min="8728" max="8728" width="16.875" style="1256" customWidth="1"/>
    <col min="8729" max="8729" width="14.375" style="1256" bestFit="1" customWidth="1"/>
    <col min="8730" max="8730" width="4.375" style="1256" customWidth="1"/>
    <col min="8731" max="8731" width="5.625" style="1256" customWidth="1"/>
    <col min="8732" max="8732" width="22.375" style="1256" customWidth="1"/>
    <col min="8733" max="8733" width="40" style="1256" customWidth="1"/>
    <col min="8734" max="8734" width="18.625" style="1256" customWidth="1"/>
    <col min="8735" max="8735" width="14.375" style="1256" bestFit="1" customWidth="1"/>
    <col min="8736" max="8980" width="9" style="1256"/>
    <col min="8981" max="8981" width="5.625" style="1256" customWidth="1"/>
    <col min="8982" max="8982" width="22.375" style="1256" customWidth="1"/>
    <col min="8983" max="8983" width="40" style="1256" customWidth="1"/>
    <col min="8984" max="8984" width="16.875" style="1256" customWidth="1"/>
    <col min="8985" max="8985" width="14.375" style="1256" bestFit="1" customWidth="1"/>
    <col min="8986" max="8986" width="4.375" style="1256" customWidth="1"/>
    <col min="8987" max="8987" width="5.625" style="1256" customWidth="1"/>
    <col min="8988" max="8988" width="22.375" style="1256" customWidth="1"/>
    <col min="8989" max="8989" width="40" style="1256" customWidth="1"/>
    <col min="8990" max="8990" width="18.625" style="1256" customWidth="1"/>
    <col min="8991" max="8991" width="14.375" style="1256" bestFit="1" customWidth="1"/>
    <col min="8992" max="9236" width="9" style="1256"/>
    <col min="9237" max="9237" width="5.625" style="1256" customWidth="1"/>
    <col min="9238" max="9238" width="22.375" style="1256" customWidth="1"/>
    <col min="9239" max="9239" width="40" style="1256" customWidth="1"/>
    <col min="9240" max="9240" width="16.875" style="1256" customWidth="1"/>
    <col min="9241" max="9241" width="14.375" style="1256" bestFit="1" customWidth="1"/>
    <col min="9242" max="9242" width="4.375" style="1256" customWidth="1"/>
    <col min="9243" max="9243" width="5.625" style="1256" customWidth="1"/>
    <col min="9244" max="9244" width="22.375" style="1256" customWidth="1"/>
    <col min="9245" max="9245" width="40" style="1256" customWidth="1"/>
    <col min="9246" max="9246" width="18.625" style="1256" customWidth="1"/>
    <col min="9247" max="9247" width="14.375" style="1256" bestFit="1" customWidth="1"/>
    <col min="9248" max="9492" width="9" style="1256"/>
    <col min="9493" max="9493" width="5.625" style="1256" customWidth="1"/>
    <col min="9494" max="9494" width="22.375" style="1256" customWidth="1"/>
    <col min="9495" max="9495" width="40" style="1256" customWidth="1"/>
    <col min="9496" max="9496" width="16.875" style="1256" customWidth="1"/>
    <col min="9497" max="9497" width="14.375" style="1256" bestFit="1" customWidth="1"/>
    <col min="9498" max="9498" width="4.375" style="1256" customWidth="1"/>
    <col min="9499" max="9499" width="5.625" style="1256" customWidth="1"/>
    <col min="9500" max="9500" width="22.375" style="1256" customWidth="1"/>
    <col min="9501" max="9501" width="40" style="1256" customWidth="1"/>
    <col min="9502" max="9502" width="18.625" style="1256" customWidth="1"/>
    <col min="9503" max="9503" width="14.375" style="1256" bestFit="1" customWidth="1"/>
    <col min="9504" max="9748" width="9" style="1256"/>
    <col min="9749" max="9749" width="5.625" style="1256" customWidth="1"/>
    <col min="9750" max="9750" width="22.375" style="1256" customWidth="1"/>
    <col min="9751" max="9751" width="40" style="1256" customWidth="1"/>
    <col min="9752" max="9752" width="16.875" style="1256" customWidth="1"/>
    <col min="9753" max="9753" width="14.375" style="1256" bestFit="1" customWidth="1"/>
    <col min="9754" max="9754" width="4.375" style="1256" customWidth="1"/>
    <col min="9755" max="9755" width="5.625" style="1256" customWidth="1"/>
    <col min="9756" max="9756" width="22.375" style="1256" customWidth="1"/>
    <col min="9757" max="9757" width="40" style="1256" customWidth="1"/>
    <col min="9758" max="9758" width="18.625" style="1256" customWidth="1"/>
    <col min="9759" max="9759" width="14.375" style="1256" bestFit="1" customWidth="1"/>
    <col min="9760" max="10004" width="9" style="1256"/>
    <col min="10005" max="10005" width="5.625" style="1256" customWidth="1"/>
    <col min="10006" max="10006" width="22.375" style="1256" customWidth="1"/>
    <col min="10007" max="10007" width="40" style="1256" customWidth="1"/>
    <col min="10008" max="10008" width="16.875" style="1256" customWidth="1"/>
    <col min="10009" max="10009" width="14.375" style="1256" bestFit="1" customWidth="1"/>
    <col min="10010" max="10010" width="4.375" style="1256" customWidth="1"/>
    <col min="10011" max="10011" width="5.625" style="1256" customWidth="1"/>
    <col min="10012" max="10012" width="22.375" style="1256" customWidth="1"/>
    <col min="10013" max="10013" width="40" style="1256" customWidth="1"/>
    <col min="10014" max="10014" width="18.625" style="1256" customWidth="1"/>
    <col min="10015" max="10015" width="14.375" style="1256" bestFit="1" customWidth="1"/>
    <col min="10016" max="10260" width="9" style="1256"/>
    <col min="10261" max="10261" width="5.625" style="1256" customWidth="1"/>
    <col min="10262" max="10262" width="22.375" style="1256" customWidth="1"/>
    <col min="10263" max="10263" width="40" style="1256" customWidth="1"/>
    <col min="10264" max="10264" width="16.875" style="1256" customWidth="1"/>
    <col min="10265" max="10265" width="14.375" style="1256" bestFit="1" customWidth="1"/>
    <col min="10266" max="10266" width="4.375" style="1256" customWidth="1"/>
    <col min="10267" max="10267" width="5.625" style="1256" customWidth="1"/>
    <col min="10268" max="10268" width="22.375" style="1256" customWidth="1"/>
    <col min="10269" max="10269" width="40" style="1256" customWidth="1"/>
    <col min="10270" max="10270" width="18.625" style="1256" customWidth="1"/>
    <col min="10271" max="10271" width="14.375" style="1256" bestFit="1" customWidth="1"/>
    <col min="10272" max="10516" width="9" style="1256"/>
    <col min="10517" max="10517" width="5.625" style="1256" customWidth="1"/>
    <col min="10518" max="10518" width="22.375" style="1256" customWidth="1"/>
    <col min="10519" max="10519" width="40" style="1256" customWidth="1"/>
    <col min="10520" max="10520" width="16.875" style="1256" customWidth="1"/>
    <col min="10521" max="10521" width="14.375" style="1256" bestFit="1" customWidth="1"/>
    <col min="10522" max="10522" width="4.375" style="1256" customWidth="1"/>
    <col min="10523" max="10523" width="5.625" style="1256" customWidth="1"/>
    <col min="10524" max="10524" width="22.375" style="1256" customWidth="1"/>
    <col min="10525" max="10525" width="40" style="1256" customWidth="1"/>
    <col min="10526" max="10526" width="18.625" style="1256" customWidth="1"/>
    <col min="10527" max="10527" width="14.375" style="1256" bestFit="1" customWidth="1"/>
    <col min="10528" max="10772" width="9" style="1256"/>
    <col min="10773" max="10773" width="5.625" style="1256" customWidth="1"/>
    <col min="10774" max="10774" width="22.375" style="1256" customWidth="1"/>
    <col min="10775" max="10775" width="40" style="1256" customWidth="1"/>
    <col min="10776" max="10776" width="16.875" style="1256" customWidth="1"/>
    <col min="10777" max="10777" width="14.375" style="1256" bestFit="1" customWidth="1"/>
    <col min="10778" max="10778" width="4.375" style="1256" customWidth="1"/>
    <col min="10779" max="10779" width="5.625" style="1256" customWidth="1"/>
    <col min="10780" max="10780" width="22.375" style="1256" customWidth="1"/>
    <col min="10781" max="10781" width="40" style="1256" customWidth="1"/>
    <col min="10782" max="10782" width="18.625" style="1256" customWidth="1"/>
    <col min="10783" max="10783" width="14.375" style="1256" bestFit="1" customWidth="1"/>
    <col min="10784" max="11028" width="9" style="1256"/>
    <col min="11029" max="11029" width="5.625" style="1256" customWidth="1"/>
    <col min="11030" max="11030" width="22.375" style="1256" customWidth="1"/>
    <col min="11031" max="11031" width="40" style="1256" customWidth="1"/>
    <col min="11032" max="11032" width="16.875" style="1256" customWidth="1"/>
    <col min="11033" max="11033" width="14.375" style="1256" bestFit="1" customWidth="1"/>
    <col min="11034" max="11034" width="4.375" style="1256" customWidth="1"/>
    <col min="11035" max="11035" width="5.625" style="1256" customWidth="1"/>
    <col min="11036" max="11036" width="22.375" style="1256" customWidth="1"/>
    <col min="11037" max="11037" width="40" style="1256" customWidth="1"/>
    <col min="11038" max="11038" width="18.625" style="1256" customWidth="1"/>
    <col min="11039" max="11039" width="14.375" style="1256" bestFit="1" customWidth="1"/>
    <col min="11040" max="11284" width="9" style="1256"/>
    <col min="11285" max="11285" width="5.625" style="1256" customWidth="1"/>
    <col min="11286" max="11286" width="22.375" style="1256" customWidth="1"/>
    <col min="11287" max="11287" width="40" style="1256" customWidth="1"/>
    <col min="11288" max="11288" width="16.875" style="1256" customWidth="1"/>
    <col min="11289" max="11289" width="14.375" style="1256" bestFit="1" customWidth="1"/>
    <col min="11290" max="11290" width="4.375" style="1256" customWidth="1"/>
    <col min="11291" max="11291" width="5.625" style="1256" customWidth="1"/>
    <col min="11292" max="11292" width="22.375" style="1256" customWidth="1"/>
    <col min="11293" max="11293" width="40" style="1256" customWidth="1"/>
    <col min="11294" max="11294" width="18.625" style="1256" customWidth="1"/>
    <col min="11295" max="11295" width="14.375" style="1256" bestFit="1" customWidth="1"/>
    <col min="11296" max="11540" width="9" style="1256"/>
    <col min="11541" max="11541" width="5.625" style="1256" customWidth="1"/>
    <col min="11542" max="11542" width="22.375" style="1256" customWidth="1"/>
    <col min="11543" max="11543" width="40" style="1256" customWidth="1"/>
    <col min="11544" max="11544" width="16.875" style="1256" customWidth="1"/>
    <col min="11545" max="11545" width="14.375" style="1256" bestFit="1" customWidth="1"/>
    <col min="11546" max="11546" width="4.375" style="1256" customWidth="1"/>
    <col min="11547" max="11547" width="5.625" style="1256" customWidth="1"/>
    <col min="11548" max="11548" width="22.375" style="1256" customWidth="1"/>
    <col min="11549" max="11549" width="40" style="1256" customWidth="1"/>
    <col min="11550" max="11550" width="18.625" style="1256" customWidth="1"/>
    <col min="11551" max="11551" width="14.375" style="1256" bestFit="1" customWidth="1"/>
    <col min="11552" max="11796" width="9" style="1256"/>
    <col min="11797" max="11797" width="5.625" style="1256" customWidth="1"/>
    <col min="11798" max="11798" width="22.375" style="1256" customWidth="1"/>
    <col min="11799" max="11799" width="40" style="1256" customWidth="1"/>
    <col min="11800" max="11800" width="16.875" style="1256" customWidth="1"/>
    <col min="11801" max="11801" width="14.375" style="1256" bestFit="1" customWidth="1"/>
    <col min="11802" max="11802" width="4.375" style="1256" customWidth="1"/>
    <col min="11803" max="11803" width="5.625" style="1256" customWidth="1"/>
    <col min="11804" max="11804" width="22.375" style="1256" customWidth="1"/>
    <col min="11805" max="11805" width="40" style="1256" customWidth="1"/>
    <col min="11806" max="11806" width="18.625" style="1256" customWidth="1"/>
    <col min="11807" max="11807" width="14.375" style="1256" bestFit="1" customWidth="1"/>
    <col min="11808" max="12052" width="9" style="1256"/>
    <col min="12053" max="12053" width="5.625" style="1256" customWidth="1"/>
    <col min="12054" max="12054" width="22.375" style="1256" customWidth="1"/>
    <col min="12055" max="12055" width="40" style="1256" customWidth="1"/>
    <col min="12056" max="12056" width="16.875" style="1256" customWidth="1"/>
    <col min="12057" max="12057" width="14.375" style="1256" bestFit="1" customWidth="1"/>
    <col min="12058" max="12058" width="4.375" style="1256" customWidth="1"/>
    <col min="12059" max="12059" width="5.625" style="1256" customWidth="1"/>
    <col min="12060" max="12060" width="22.375" style="1256" customWidth="1"/>
    <col min="12061" max="12061" width="40" style="1256" customWidth="1"/>
    <col min="12062" max="12062" width="18.625" style="1256" customWidth="1"/>
    <col min="12063" max="12063" width="14.375" style="1256" bestFit="1" customWidth="1"/>
    <col min="12064" max="12308" width="9" style="1256"/>
    <col min="12309" max="12309" width="5.625" style="1256" customWidth="1"/>
    <col min="12310" max="12310" width="22.375" style="1256" customWidth="1"/>
    <col min="12311" max="12311" width="40" style="1256" customWidth="1"/>
    <col min="12312" max="12312" width="16.875" style="1256" customWidth="1"/>
    <col min="12313" max="12313" width="14.375" style="1256" bestFit="1" customWidth="1"/>
    <col min="12314" max="12314" width="4.375" style="1256" customWidth="1"/>
    <col min="12315" max="12315" width="5.625" style="1256" customWidth="1"/>
    <col min="12316" max="12316" width="22.375" style="1256" customWidth="1"/>
    <col min="12317" max="12317" width="40" style="1256" customWidth="1"/>
    <col min="12318" max="12318" width="18.625" style="1256" customWidth="1"/>
    <col min="12319" max="12319" width="14.375" style="1256" bestFit="1" customWidth="1"/>
    <col min="12320" max="12564" width="9" style="1256"/>
    <col min="12565" max="12565" width="5.625" style="1256" customWidth="1"/>
    <col min="12566" max="12566" width="22.375" style="1256" customWidth="1"/>
    <col min="12567" max="12567" width="40" style="1256" customWidth="1"/>
    <col min="12568" max="12568" width="16.875" style="1256" customWidth="1"/>
    <col min="12569" max="12569" width="14.375" style="1256" bestFit="1" customWidth="1"/>
    <col min="12570" max="12570" width="4.375" style="1256" customWidth="1"/>
    <col min="12571" max="12571" width="5.625" style="1256" customWidth="1"/>
    <col min="12572" max="12572" width="22.375" style="1256" customWidth="1"/>
    <col min="12573" max="12573" width="40" style="1256" customWidth="1"/>
    <col min="12574" max="12574" width="18.625" style="1256" customWidth="1"/>
    <col min="12575" max="12575" width="14.375" style="1256" bestFit="1" customWidth="1"/>
    <col min="12576" max="12820" width="9" style="1256"/>
    <col min="12821" max="12821" width="5.625" style="1256" customWidth="1"/>
    <col min="12822" max="12822" width="22.375" style="1256" customWidth="1"/>
    <col min="12823" max="12823" width="40" style="1256" customWidth="1"/>
    <col min="12824" max="12824" width="16.875" style="1256" customWidth="1"/>
    <col min="12825" max="12825" width="14.375" style="1256" bestFit="1" customWidth="1"/>
    <col min="12826" max="12826" width="4.375" style="1256" customWidth="1"/>
    <col min="12827" max="12827" width="5.625" style="1256" customWidth="1"/>
    <col min="12828" max="12828" width="22.375" style="1256" customWidth="1"/>
    <col min="12829" max="12829" width="40" style="1256" customWidth="1"/>
    <col min="12830" max="12830" width="18.625" style="1256" customWidth="1"/>
    <col min="12831" max="12831" width="14.375" style="1256" bestFit="1" customWidth="1"/>
    <col min="12832" max="13076" width="9" style="1256"/>
    <col min="13077" max="13077" width="5.625" style="1256" customWidth="1"/>
    <col min="13078" max="13078" width="22.375" style="1256" customWidth="1"/>
    <col min="13079" max="13079" width="40" style="1256" customWidth="1"/>
    <col min="13080" max="13080" width="16.875" style="1256" customWidth="1"/>
    <col min="13081" max="13081" width="14.375" style="1256" bestFit="1" customWidth="1"/>
    <col min="13082" max="13082" width="4.375" style="1256" customWidth="1"/>
    <col min="13083" max="13083" width="5.625" style="1256" customWidth="1"/>
    <col min="13084" max="13084" width="22.375" style="1256" customWidth="1"/>
    <col min="13085" max="13085" width="40" style="1256" customWidth="1"/>
    <col min="13086" max="13086" width="18.625" style="1256" customWidth="1"/>
    <col min="13087" max="13087" width="14.375" style="1256" bestFit="1" customWidth="1"/>
    <col min="13088" max="13332" width="9" style="1256"/>
    <col min="13333" max="13333" width="5.625" style="1256" customWidth="1"/>
    <col min="13334" max="13334" width="22.375" style="1256" customWidth="1"/>
    <col min="13335" max="13335" width="40" style="1256" customWidth="1"/>
    <col min="13336" max="13336" width="16.875" style="1256" customWidth="1"/>
    <col min="13337" max="13337" width="14.375" style="1256" bestFit="1" customWidth="1"/>
    <col min="13338" max="13338" width="4.375" style="1256" customWidth="1"/>
    <col min="13339" max="13339" width="5.625" style="1256" customWidth="1"/>
    <col min="13340" max="13340" width="22.375" style="1256" customWidth="1"/>
    <col min="13341" max="13341" width="40" style="1256" customWidth="1"/>
    <col min="13342" max="13342" width="18.625" style="1256" customWidth="1"/>
    <col min="13343" max="13343" width="14.375" style="1256" bestFit="1" customWidth="1"/>
    <col min="13344" max="13588" width="9" style="1256"/>
    <col min="13589" max="13589" width="5.625" style="1256" customWidth="1"/>
    <col min="13590" max="13590" width="22.375" style="1256" customWidth="1"/>
    <col min="13591" max="13591" width="40" style="1256" customWidth="1"/>
    <col min="13592" max="13592" width="16.875" style="1256" customWidth="1"/>
    <col min="13593" max="13593" width="14.375" style="1256" bestFit="1" customWidth="1"/>
    <col min="13594" max="13594" width="4.375" style="1256" customWidth="1"/>
    <col min="13595" max="13595" width="5.625" style="1256" customWidth="1"/>
    <col min="13596" max="13596" width="22.375" style="1256" customWidth="1"/>
    <col min="13597" max="13597" width="40" style="1256" customWidth="1"/>
    <col min="13598" max="13598" width="18.625" style="1256" customWidth="1"/>
    <col min="13599" max="13599" width="14.375" style="1256" bestFit="1" customWidth="1"/>
    <col min="13600" max="13844" width="9" style="1256"/>
    <col min="13845" max="13845" width="5.625" style="1256" customWidth="1"/>
    <col min="13846" max="13846" width="22.375" style="1256" customWidth="1"/>
    <col min="13847" max="13847" width="40" style="1256" customWidth="1"/>
    <col min="13848" max="13848" width="16.875" style="1256" customWidth="1"/>
    <col min="13849" max="13849" width="14.375" style="1256" bestFit="1" customWidth="1"/>
    <col min="13850" max="13850" width="4.375" style="1256" customWidth="1"/>
    <col min="13851" max="13851" width="5.625" style="1256" customWidth="1"/>
    <col min="13852" max="13852" width="22.375" style="1256" customWidth="1"/>
    <col min="13853" max="13853" width="40" style="1256" customWidth="1"/>
    <col min="13854" max="13854" width="18.625" style="1256" customWidth="1"/>
    <col min="13855" max="13855" width="14.375" style="1256" bestFit="1" customWidth="1"/>
    <col min="13856" max="14100" width="9" style="1256"/>
    <col min="14101" max="14101" width="5.625" style="1256" customWidth="1"/>
    <col min="14102" max="14102" width="22.375" style="1256" customWidth="1"/>
    <col min="14103" max="14103" width="40" style="1256" customWidth="1"/>
    <col min="14104" max="14104" width="16.875" style="1256" customWidth="1"/>
    <col min="14105" max="14105" width="14.375" style="1256" bestFit="1" customWidth="1"/>
    <col min="14106" max="14106" width="4.375" style="1256" customWidth="1"/>
    <col min="14107" max="14107" width="5.625" style="1256" customWidth="1"/>
    <col min="14108" max="14108" width="22.375" style="1256" customWidth="1"/>
    <col min="14109" max="14109" width="40" style="1256" customWidth="1"/>
    <col min="14110" max="14110" width="18.625" style="1256" customWidth="1"/>
    <col min="14111" max="14111" width="14.375" style="1256" bestFit="1" customWidth="1"/>
    <col min="14112" max="14356" width="9" style="1256"/>
    <col min="14357" max="14357" width="5.625" style="1256" customWidth="1"/>
    <col min="14358" max="14358" width="22.375" style="1256" customWidth="1"/>
    <col min="14359" max="14359" width="40" style="1256" customWidth="1"/>
    <col min="14360" max="14360" width="16.875" style="1256" customWidth="1"/>
    <col min="14361" max="14361" width="14.375" style="1256" bestFit="1" customWidth="1"/>
    <col min="14362" max="14362" width="4.375" style="1256" customWidth="1"/>
    <col min="14363" max="14363" width="5.625" style="1256" customWidth="1"/>
    <col min="14364" max="14364" width="22.375" style="1256" customWidth="1"/>
    <col min="14365" max="14365" width="40" style="1256" customWidth="1"/>
    <col min="14366" max="14366" width="18.625" style="1256" customWidth="1"/>
    <col min="14367" max="14367" width="14.375" style="1256" bestFit="1" customWidth="1"/>
    <col min="14368" max="14612" width="9" style="1256"/>
    <col min="14613" max="14613" width="5.625" style="1256" customWidth="1"/>
    <col min="14614" max="14614" width="22.375" style="1256" customWidth="1"/>
    <col min="14615" max="14615" width="40" style="1256" customWidth="1"/>
    <col min="14616" max="14616" width="16.875" style="1256" customWidth="1"/>
    <col min="14617" max="14617" width="14.375" style="1256" bestFit="1" customWidth="1"/>
    <col min="14618" max="14618" width="4.375" style="1256" customWidth="1"/>
    <col min="14619" max="14619" width="5.625" style="1256" customWidth="1"/>
    <col min="14620" max="14620" width="22.375" style="1256" customWidth="1"/>
    <col min="14621" max="14621" width="40" style="1256" customWidth="1"/>
    <col min="14622" max="14622" width="18.625" style="1256" customWidth="1"/>
    <col min="14623" max="14623" width="14.375" style="1256" bestFit="1" customWidth="1"/>
    <col min="14624" max="14868" width="9" style="1256"/>
    <col min="14869" max="14869" width="5.625" style="1256" customWidth="1"/>
    <col min="14870" max="14870" width="22.375" style="1256" customWidth="1"/>
    <col min="14871" max="14871" width="40" style="1256" customWidth="1"/>
    <col min="14872" max="14872" width="16.875" style="1256" customWidth="1"/>
    <col min="14873" max="14873" width="14.375" style="1256" bestFit="1" customWidth="1"/>
    <col min="14874" max="14874" width="4.375" style="1256" customWidth="1"/>
    <col min="14875" max="14875" width="5.625" style="1256" customWidth="1"/>
    <col min="14876" max="14876" width="22.375" style="1256" customWidth="1"/>
    <col min="14877" max="14877" width="40" style="1256" customWidth="1"/>
    <col min="14878" max="14878" width="18.625" style="1256" customWidth="1"/>
    <col min="14879" max="14879" width="14.375" style="1256" bestFit="1" customWidth="1"/>
    <col min="14880" max="15124" width="9" style="1256"/>
    <col min="15125" max="15125" width="5.625" style="1256" customWidth="1"/>
    <col min="15126" max="15126" width="22.375" style="1256" customWidth="1"/>
    <col min="15127" max="15127" width="40" style="1256" customWidth="1"/>
    <col min="15128" max="15128" width="16.875" style="1256" customWidth="1"/>
    <col min="15129" max="15129" width="14.375" style="1256" bestFit="1" customWidth="1"/>
    <col min="15130" max="15130" width="4.375" style="1256" customWidth="1"/>
    <col min="15131" max="15131" width="5.625" style="1256" customWidth="1"/>
    <col min="15132" max="15132" width="22.375" style="1256" customWidth="1"/>
    <col min="15133" max="15133" width="40" style="1256" customWidth="1"/>
    <col min="15134" max="15134" width="18.625" style="1256" customWidth="1"/>
    <col min="15135" max="15135" width="14.375" style="1256" bestFit="1" customWidth="1"/>
    <col min="15136" max="15380" width="9" style="1256"/>
    <col min="15381" max="15381" width="5.625" style="1256" customWidth="1"/>
    <col min="15382" max="15382" width="22.375" style="1256" customWidth="1"/>
    <col min="15383" max="15383" width="40" style="1256" customWidth="1"/>
    <col min="15384" max="15384" width="16.875" style="1256" customWidth="1"/>
    <col min="15385" max="15385" width="14.375" style="1256" bestFit="1" customWidth="1"/>
    <col min="15386" max="15386" width="4.375" style="1256" customWidth="1"/>
    <col min="15387" max="15387" width="5.625" style="1256" customWidth="1"/>
    <col min="15388" max="15388" width="22.375" style="1256" customWidth="1"/>
    <col min="15389" max="15389" width="40" style="1256" customWidth="1"/>
    <col min="15390" max="15390" width="18.625" style="1256" customWidth="1"/>
    <col min="15391" max="15391" width="14.375" style="1256" bestFit="1" customWidth="1"/>
    <col min="15392" max="15636" width="9" style="1256"/>
    <col min="15637" max="15637" width="5.625" style="1256" customWidth="1"/>
    <col min="15638" max="15638" width="22.375" style="1256" customWidth="1"/>
    <col min="15639" max="15639" width="40" style="1256" customWidth="1"/>
    <col min="15640" max="15640" width="16.875" style="1256" customWidth="1"/>
    <col min="15641" max="15641" width="14.375" style="1256" bestFit="1" customWidth="1"/>
    <col min="15642" max="15642" width="4.375" style="1256" customWidth="1"/>
    <col min="15643" max="15643" width="5.625" style="1256" customWidth="1"/>
    <col min="15644" max="15644" width="22.375" style="1256" customWidth="1"/>
    <col min="15645" max="15645" width="40" style="1256" customWidth="1"/>
    <col min="15646" max="15646" width="18.625" style="1256" customWidth="1"/>
    <col min="15647" max="15647" width="14.375" style="1256" bestFit="1" customWidth="1"/>
    <col min="15648" max="15892" width="9" style="1256"/>
    <col min="15893" max="15893" width="5.625" style="1256" customWidth="1"/>
    <col min="15894" max="15894" width="22.375" style="1256" customWidth="1"/>
    <col min="15895" max="15895" width="40" style="1256" customWidth="1"/>
    <col min="15896" max="15896" width="16.875" style="1256" customWidth="1"/>
    <col min="15897" max="15897" width="14.375" style="1256" bestFit="1" customWidth="1"/>
    <col min="15898" max="15898" width="4.375" style="1256" customWidth="1"/>
    <col min="15899" max="15899" width="5.625" style="1256" customWidth="1"/>
    <col min="15900" max="15900" width="22.375" style="1256" customWidth="1"/>
    <col min="15901" max="15901" width="40" style="1256" customWidth="1"/>
    <col min="15902" max="15902" width="18.625" style="1256" customWidth="1"/>
    <col min="15903" max="15903" width="14.375" style="1256" bestFit="1" customWidth="1"/>
    <col min="15904" max="16148" width="9" style="1256"/>
    <col min="16149" max="16149" width="5.625" style="1256" customWidth="1"/>
    <col min="16150" max="16150" width="22.375" style="1256" customWidth="1"/>
    <col min="16151" max="16151" width="40" style="1256" customWidth="1"/>
    <col min="16152" max="16152" width="16.875" style="1256" customWidth="1"/>
    <col min="16153" max="16153" width="14.375" style="1256" bestFit="1" customWidth="1"/>
    <col min="16154" max="16154" width="4.375" style="1256" customWidth="1"/>
    <col min="16155" max="16155" width="5.625" style="1256" customWidth="1"/>
    <col min="16156" max="16156" width="22.375" style="1256" customWidth="1"/>
    <col min="16157" max="16157" width="40" style="1256" customWidth="1"/>
    <col min="16158" max="16158" width="18.625" style="1256" customWidth="1"/>
    <col min="16159" max="16159" width="14.375" style="1256" bestFit="1" customWidth="1"/>
    <col min="16160" max="16384" width="9" style="1256"/>
  </cols>
  <sheetData>
    <row r="1" spans="2:31" ht="17.25" x14ac:dyDescent="0.2">
      <c r="B1" s="1593" t="s">
        <v>2648</v>
      </c>
      <c r="C1" s="1593"/>
      <c r="D1" s="1593"/>
      <c r="E1" s="1593"/>
      <c r="F1" s="1593"/>
      <c r="G1" s="1593"/>
      <c r="H1" s="1593"/>
      <c r="I1" s="1593"/>
      <c r="J1" s="1593"/>
      <c r="K1" s="1593"/>
      <c r="L1" s="1593"/>
      <c r="M1" s="1593"/>
      <c r="N1" s="1593"/>
      <c r="O1" s="1593"/>
      <c r="P1" s="1593"/>
      <c r="Q1" s="1593"/>
      <c r="R1" s="1593"/>
      <c r="S1" s="1593"/>
      <c r="T1" s="1593"/>
      <c r="U1" s="1593"/>
      <c r="V1" s="1593"/>
      <c r="W1" s="1593"/>
      <c r="X1" s="1593"/>
      <c r="Y1" s="1593"/>
      <c r="Z1" s="1593"/>
      <c r="AA1" s="1593"/>
      <c r="AB1" s="1593"/>
      <c r="AC1" s="1593"/>
      <c r="AD1" s="1593"/>
      <c r="AE1" s="1593"/>
    </row>
    <row r="2" spans="2:31" x14ac:dyDescent="0.15">
      <c r="B2" s="1594"/>
      <c r="C2" s="1594"/>
      <c r="D2" s="1595"/>
      <c r="E2" s="1595"/>
      <c r="F2" s="1595"/>
      <c r="G2" s="1595"/>
      <c r="H2" s="1595"/>
      <c r="I2" s="1596"/>
      <c r="J2" s="1596"/>
      <c r="K2" s="1596"/>
      <c r="L2" s="1596"/>
      <c r="M2" s="1596"/>
      <c r="N2" s="1596"/>
      <c r="O2" s="1596"/>
      <c r="P2" s="1596"/>
      <c r="Q2" s="1596"/>
      <c r="R2" s="1596"/>
      <c r="S2" s="1596"/>
      <c r="T2" s="1596"/>
      <c r="U2" s="1596"/>
      <c r="V2" s="1596"/>
      <c r="W2" s="1596"/>
      <c r="X2" s="1596"/>
      <c r="Y2" s="1596"/>
      <c r="Z2" s="1596"/>
      <c r="AA2" s="1596"/>
      <c r="AB2" s="1596"/>
      <c r="AC2" s="1596"/>
      <c r="AD2" s="1596"/>
    </row>
    <row r="3" spans="2:31" s="1597" customFormat="1" x14ac:dyDescent="0.4">
      <c r="B3" s="3205" t="s">
        <v>1233</v>
      </c>
      <c r="C3" s="3208" t="s">
        <v>1234</v>
      </c>
      <c r="D3" s="3211" t="s">
        <v>1235</v>
      </c>
      <c r="E3" s="3211" t="s">
        <v>1236</v>
      </c>
      <c r="F3" s="3211" t="s">
        <v>1237</v>
      </c>
      <c r="G3" s="3208" t="s">
        <v>1415</v>
      </c>
      <c r="H3" s="3214" t="s">
        <v>1238</v>
      </c>
      <c r="I3" s="3202" t="s">
        <v>1239</v>
      </c>
      <c r="J3" s="3203"/>
      <c r="K3" s="3203"/>
      <c r="L3" s="3203"/>
      <c r="M3" s="3203"/>
      <c r="N3" s="3203"/>
      <c r="O3" s="3203"/>
      <c r="P3" s="3203"/>
      <c r="Q3" s="3203"/>
      <c r="R3" s="3203"/>
      <c r="S3" s="3203"/>
      <c r="T3" s="3203"/>
      <c r="U3" s="3203"/>
      <c r="V3" s="3203"/>
      <c r="W3" s="3203"/>
      <c r="X3" s="3203"/>
      <c r="Y3" s="3203"/>
      <c r="Z3" s="3203"/>
      <c r="AA3" s="3203"/>
      <c r="AB3" s="3203"/>
      <c r="AC3" s="3203"/>
      <c r="AD3" s="3204"/>
    </row>
    <row r="4" spans="2:31" s="1597" customFormat="1" x14ac:dyDescent="0.4">
      <c r="B4" s="3206"/>
      <c r="C4" s="3209"/>
      <c r="D4" s="3212"/>
      <c r="E4" s="3212"/>
      <c r="F4" s="3212"/>
      <c r="G4" s="3209"/>
      <c r="H4" s="3215"/>
      <c r="I4" s="1598">
        <v>2025</v>
      </c>
      <c r="J4" s="1599">
        <v>2026</v>
      </c>
      <c r="K4" s="1599">
        <v>2027</v>
      </c>
      <c r="L4" s="1599">
        <v>2028</v>
      </c>
      <c r="M4" s="1599">
        <v>2029</v>
      </c>
      <c r="N4" s="1599">
        <v>2030</v>
      </c>
      <c r="O4" s="1599">
        <v>2031</v>
      </c>
      <c r="P4" s="1599">
        <v>2032</v>
      </c>
      <c r="Q4" s="1599">
        <v>2033</v>
      </c>
      <c r="R4" s="1599">
        <v>2034</v>
      </c>
      <c r="S4" s="1599">
        <v>2035</v>
      </c>
      <c r="T4" s="1599">
        <v>2036</v>
      </c>
      <c r="U4" s="1599">
        <v>2037</v>
      </c>
      <c r="V4" s="1599">
        <v>2038</v>
      </c>
      <c r="W4" s="1599">
        <v>2039</v>
      </c>
      <c r="X4" s="1599">
        <v>2040</v>
      </c>
      <c r="Y4" s="1599">
        <v>2041</v>
      </c>
      <c r="Z4" s="1599">
        <v>2042</v>
      </c>
      <c r="AA4" s="1599">
        <v>2043</v>
      </c>
      <c r="AB4" s="1599">
        <v>2044</v>
      </c>
      <c r="AC4" s="1599">
        <v>2045</v>
      </c>
      <c r="AD4" s="1976">
        <v>2046</v>
      </c>
    </row>
    <row r="5" spans="2:31" s="1597" customFormat="1" x14ac:dyDescent="0.4">
      <c r="B5" s="3207"/>
      <c r="C5" s="3210"/>
      <c r="D5" s="3213"/>
      <c r="E5" s="3213"/>
      <c r="F5" s="3213"/>
      <c r="G5" s="3213"/>
      <c r="H5" s="3216"/>
      <c r="I5" s="1600" t="s">
        <v>1240</v>
      </c>
      <c r="J5" s="1601" t="s">
        <v>1241</v>
      </c>
      <c r="K5" s="1601" t="s">
        <v>1242</v>
      </c>
      <c r="L5" s="1601" t="s">
        <v>1243</v>
      </c>
      <c r="M5" s="1601" t="s">
        <v>1244</v>
      </c>
      <c r="N5" s="1601" t="s">
        <v>1245</v>
      </c>
      <c r="O5" s="1601" t="s">
        <v>1246</v>
      </c>
      <c r="P5" s="1601" t="s">
        <v>1247</v>
      </c>
      <c r="Q5" s="1601" t="s">
        <v>1248</v>
      </c>
      <c r="R5" s="1601" t="s">
        <v>1249</v>
      </c>
      <c r="S5" s="1601" t="s">
        <v>1250</v>
      </c>
      <c r="T5" s="1601" t="s">
        <v>1251</v>
      </c>
      <c r="U5" s="1601" t="s">
        <v>1252</v>
      </c>
      <c r="V5" s="1601" t="s">
        <v>1253</v>
      </c>
      <c r="W5" s="1601" t="s">
        <v>1254</v>
      </c>
      <c r="X5" s="1601" t="s">
        <v>1255</v>
      </c>
      <c r="Y5" s="1601" t="s">
        <v>1256</v>
      </c>
      <c r="Z5" s="1601" t="s">
        <v>1257</v>
      </c>
      <c r="AA5" s="1601" t="s">
        <v>1258</v>
      </c>
      <c r="AB5" s="1601" t="s">
        <v>1259</v>
      </c>
      <c r="AC5" s="1601" t="s">
        <v>1260</v>
      </c>
      <c r="AD5" s="1602" t="s">
        <v>2585</v>
      </c>
    </row>
    <row r="6" spans="2:31" x14ac:dyDescent="0.15">
      <c r="B6" s="1603">
        <v>1</v>
      </c>
      <c r="C6" s="3217" t="s">
        <v>1261</v>
      </c>
      <c r="D6" s="3218"/>
      <c r="E6" s="3221"/>
      <c r="F6" s="1604" t="s">
        <v>1262</v>
      </c>
      <c r="G6" s="1604"/>
      <c r="H6" s="1605"/>
      <c r="I6" s="1606"/>
      <c r="J6" s="1607"/>
      <c r="K6" s="1607"/>
      <c r="L6" s="1607"/>
      <c r="M6" s="1607"/>
      <c r="N6" s="1607"/>
      <c r="O6" s="1607"/>
      <c r="P6" s="1607"/>
      <c r="Q6" s="1607"/>
      <c r="R6" s="1607"/>
      <c r="S6" s="1607"/>
      <c r="T6" s="1607"/>
      <c r="U6" s="1607"/>
      <c r="V6" s="1607"/>
      <c r="W6" s="1607"/>
      <c r="X6" s="1607"/>
      <c r="Y6" s="1607"/>
      <c r="Z6" s="1607"/>
      <c r="AA6" s="1607"/>
      <c r="AB6" s="1607"/>
      <c r="AC6" s="1607"/>
      <c r="AD6" s="1608"/>
    </row>
    <row r="7" spans="2:31" s="1595" customFormat="1" x14ac:dyDescent="0.15">
      <c r="B7" s="1609">
        <v>2</v>
      </c>
      <c r="C7" s="3215"/>
      <c r="D7" s="3219"/>
      <c r="E7" s="3222"/>
      <c r="F7" s="1610" t="s">
        <v>1263</v>
      </c>
      <c r="G7" s="1610"/>
      <c r="H7" s="1611"/>
      <c r="I7" s="1612"/>
      <c r="J7" s="1613"/>
      <c r="K7" s="1613"/>
      <c r="L7" s="1613"/>
      <c r="M7" s="1613"/>
      <c r="N7" s="1613"/>
      <c r="O7" s="1613"/>
      <c r="P7" s="1613"/>
      <c r="Q7" s="1613"/>
      <c r="R7" s="1613"/>
      <c r="S7" s="1613"/>
      <c r="T7" s="1613"/>
      <c r="U7" s="1613"/>
      <c r="V7" s="1613"/>
      <c r="W7" s="1613"/>
      <c r="X7" s="1613"/>
      <c r="Y7" s="1613"/>
      <c r="Z7" s="1613"/>
      <c r="AA7" s="1613"/>
      <c r="AB7" s="1613"/>
      <c r="AC7" s="1613"/>
      <c r="AD7" s="1614"/>
    </row>
    <row r="8" spans="2:31" x14ac:dyDescent="0.15">
      <c r="B8" s="1609">
        <v>3</v>
      </c>
      <c r="C8" s="3215"/>
      <c r="D8" s="3220"/>
      <c r="E8" s="3223"/>
      <c r="F8" s="1615" t="s">
        <v>1264</v>
      </c>
      <c r="G8" s="1615"/>
      <c r="H8" s="1616"/>
      <c r="I8" s="1617"/>
      <c r="J8" s="1618"/>
      <c r="K8" s="1618"/>
      <c r="L8" s="1618"/>
      <c r="M8" s="1618"/>
      <c r="N8" s="1618"/>
      <c r="O8" s="1618"/>
      <c r="P8" s="1618"/>
      <c r="Q8" s="1618"/>
      <c r="R8" s="1618"/>
      <c r="S8" s="1618"/>
      <c r="T8" s="1618"/>
      <c r="U8" s="1618"/>
      <c r="V8" s="1618"/>
      <c r="W8" s="1618"/>
      <c r="X8" s="1618"/>
      <c r="Y8" s="1618"/>
      <c r="Z8" s="1618"/>
      <c r="AA8" s="1618"/>
      <c r="AB8" s="1618"/>
      <c r="AC8" s="1618"/>
      <c r="AD8" s="1619"/>
    </row>
    <row r="9" spans="2:31" x14ac:dyDescent="0.15">
      <c r="B9" s="1609">
        <v>7</v>
      </c>
      <c r="C9" s="3215"/>
      <c r="D9" s="3218"/>
      <c r="E9" s="3221"/>
      <c r="F9" s="1604" t="s">
        <v>1262</v>
      </c>
      <c r="G9" s="1604"/>
      <c r="H9" s="1605"/>
      <c r="I9" s="1606"/>
      <c r="J9" s="1607"/>
      <c r="K9" s="1607"/>
      <c r="L9" s="1607"/>
      <c r="M9" s="1607"/>
      <c r="N9" s="1607"/>
      <c r="O9" s="1607"/>
      <c r="P9" s="1607"/>
      <c r="Q9" s="1607"/>
      <c r="R9" s="1607"/>
      <c r="S9" s="1607"/>
      <c r="T9" s="1607"/>
      <c r="U9" s="1607"/>
      <c r="V9" s="1607"/>
      <c r="W9" s="1607"/>
      <c r="X9" s="1607"/>
      <c r="Y9" s="1607"/>
      <c r="Z9" s="1607"/>
      <c r="AA9" s="1607"/>
      <c r="AB9" s="1607"/>
      <c r="AC9" s="1607"/>
      <c r="AD9" s="1608"/>
    </row>
    <row r="10" spans="2:31" x14ac:dyDescent="0.15">
      <c r="B10" s="1609">
        <v>8</v>
      </c>
      <c r="C10" s="3215"/>
      <c r="D10" s="3219"/>
      <c r="E10" s="3222"/>
      <c r="F10" s="1610" t="s">
        <v>1263</v>
      </c>
      <c r="G10" s="1610"/>
      <c r="H10" s="1611"/>
      <c r="I10" s="1612"/>
      <c r="J10" s="1613"/>
      <c r="K10" s="1613"/>
      <c r="L10" s="1613"/>
      <c r="M10" s="1613"/>
      <c r="N10" s="1613"/>
      <c r="O10" s="1613"/>
      <c r="P10" s="1613"/>
      <c r="Q10" s="1613"/>
      <c r="R10" s="1613"/>
      <c r="S10" s="1613"/>
      <c r="T10" s="1613"/>
      <c r="U10" s="1613"/>
      <c r="V10" s="1613"/>
      <c r="W10" s="1613"/>
      <c r="X10" s="1613"/>
      <c r="Y10" s="1613"/>
      <c r="Z10" s="1613"/>
      <c r="AA10" s="1613"/>
      <c r="AB10" s="1613"/>
      <c r="AC10" s="1613"/>
      <c r="AD10" s="1614"/>
    </row>
    <row r="11" spans="2:31" x14ac:dyDescent="0.15">
      <c r="B11" s="1609">
        <v>9</v>
      </c>
      <c r="C11" s="3215"/>
      <c r="D11" s="3220"/>
      <c r="E11" s="3223"/>
      <c r="F11" s="1615" t="s">
        <v>1264</v>
      </c>
      <c r="G11" s="1615"/>
      <c r="H11" s="1616"/>
      <c r="I11" s="1617"/>
      <c r="J11" s="1618"/>
      <c r="K11" s="1618"/>
      <c r="L11" s="1618"/>
      <c r="M11" s="1618"/>
      <c r="N11" s="1618"/>
      <c r="O11" s="1618"/>
      <c r="P11" s="1618"/>
      <c r="Q11" s="1618"/>
      <c r="R11" s="1618"/>
      <c r="S11" s="1618"/>
      <c r="T11" s="1618"/>
      <c r="U11" s="1618"/>
      <c r="V11" s="1618"/>
      <c r="W11" s="1618"/>
      <c r="X11" s="1618"/>
      <c r="Y11" s="1618"/>
      <c r="Z11" s="1618"/>
      <c r="AA11" s="1618"/>
      <c r="AB11" s="1618"/>
      <c r="AC11" s="1618"/>
      <c r="AD11" s="1619"/>
    </row>
    <row r="12" spans="2:31" x14ac:dyDescent="0.15">
      <c r="B12" s="1609">
        <v>10</v>
      </c>
      <c r="C12" s="3215"/>
      <c r="D12" s="3218"/>
      <c r="E12" s="3221"/>
      <c r="F12" s="1604" t="s">
        <v>1262</v>
      </c>
      <c r="G12" s="1604"/>
      <c r="H12" s="1605"/>
      <c r="I12" s="1606"/>
      <c r="J12" s="1607"/>
      <c r="K12" s="1607"/>
      <c r="L12" s="1607"/>
      <c r="M12" s="1607"/>
      <c r="N12" s="1607"/>
      <c r="O12" s="1607"/>
      <c r="P12" s="1607"/>
      <c r="Q12" s="1607"/>
      <c r="R12" s="1607"/>
      <c r="S12" s="1607"/>
      <c r="T12" s="1607"/>
      <c r="U12" s="1607"/>
      <c r="V12" s="1607"/>
      <c r="W12" s="1607"/>
      <c r="X12" s="1607"/>
      <c r="Y12" s="1607"/>
      <c r="Z12" s="1607"/>
      <c r="AA12" s="1607"/>
      <c r="AB12" s="1607"/>
      <c r="AC12" s="1607"/>
      <c r="AD12" s="1608"/>
    </row>
    <row r="13" spans="2:31" x14ac:dyDescent="0.15">
      <c r="B13" s="1609">
        <v>11</v>
      </c>
      <c r="C13" s="3215"/>
      <c r="D13" s="3219"/>
      <c r="E13" s="3222"/>
      <c r="F13" s="1610" t="s">
        <v>1263</v>
      </c>
      <c r="G13" s="1610"/>
      <c r="H13" s="1611"/>
      <c r="I13" s="1612"/>
      <c r="J13" s="1613"/>
      <c r="K13" s="1613"/>
      <c r="L13" s="1613"/>
      <c r="M13" s="1613"/>
      <c r="N13" s="1613"/>
      <c r="O13" s="1613"/>
      <c r="P13" s="1613"/>
      <c r="Q13" s="1613"/>
      <c r="R13" s="1613"/>
      <c r="S13" s="1613"/>
      <c r="T13" s="1613"/>
      <c r="U13" s="1613"/>
      <c r="V13" s="1613"/>
      <c r="W13" s="1613"/>
      <c r="X13" s="1613"/>
      <c r="Y13" s="1613"/>
      <c r="Z13" s="1613"/>
      <c r="AA13" s="1613"/>
      <c r="AB13" s="1613"/>
      <c r="AC13" s="1613"/>
      <c r="AD13" s="1614"/>
    </row>
    <row r="14" spans="2:31" x14ac:dyDescent="0.15">
      <c r="B14" s="1620">
        <v>12</v>
      </c>
      <c r="C14" s="3216"/>
      <c r="D14" s="3220"/>
      <c r="E14" s="3223"/>
      <c r="F14" s="1615" t="s">
        <v>1264</v>
      </c>
      <c r="G14" s="1615"/>
      <c r="H14" s="1616"/>
      <c r="I14" s="1617"/>
      <c r="J14" s="1618"/>
      <c r="K14" s="1618"/>
      <c r="L14" s="1618"/>
      <c r="M14" s="1618"/>
      <c r="N14" s="1618"/>
      <c r="O14" s="1618"/>
      <c r="P14" s="1618"/>
      <c r="Q14" s="1618"/>
      <c r="R14" s="1618"/>
      <c r="S14" s="1618"/>
      <c r="T14" s="1618"/>
      <c r="U14" s="1618"/>
      <c r="V14" s="1618"/>
      <c r="W14" s="1618"/>
      <c r="X14" s="1618"/>
      <c r="Y14" s="1618"/>
      <c r="Z14" s="1618"/>
      <c r="AA14" s="1618"/>
      <c r="AB14" s="1618"/>
      <c r="AC14" s="1618"/>
      <c r="AD14" s="1619"/>
    </row>
    <row r="15" spans="2:31" x14ac:dyDescent="0.15">
      <c r="B15" s="1603">
        <v>13</v>
      </c>
      <c r="C15" s="3227" t="s">
        <v>1265</v>
      </c>
      <c r="D15" s="3218"/>
      <c r="E15" s="3221"/>
      <c r="F15" s="1604" t="s">
        <v>1262</v>
      </c>
      <c r="G15" s="1604"/>
      <c r="H15" s="1605"/>
      <c r="I15" s="1606"/>
      <c r="J15" s="1607"/>
      <c r="K15" s="1607"/>
      <c r="L15" s="1607"/>
      <c r="M15" s="1607"/>
      <c r="N15" s="1607"/>
      <c r="O15" s="1607"/>
      <c r="P15" s="1607"/>
      <c r="Q15" s="1607"/>
      <c r="R15" s="1607"/>
      <c r="S15" s="1607"/>
      <c r="T15" s="1607"/>
      <c r="U15" s="1607"/>
      <c r="V15" s="1607"/>
      <c r="W15" s="1607"/>
      <c r="X15" s="1607"/>
      <c r="Y15" s="1607"/>
      <c r="Z15" s="1607"/>
      <c r="AA15" s="1607"/>
      <c r="AB15" s="1607"/>
      <c r="AC15" s="1607"/>
      <c r="AD15" s="1608"/>
    </row>
    <row r="16" spans="2:31" s="1595" customFormat="1" x14ac:dyDescent="0.15">
      <c r="B16" s="1609">
        <v>14</v>
      </c>
      <c r="C16" s="3225"/>
      <c r="D16" s="3219"/>
      <c r="E16" s="3222"/>
      <c r="F16" s="1610" t="s">
        <v>1263</v>
      </c>
      <c r="G16" s="1610"/>
      <c r="H16" s="1611"/>
      <c r="I16" s="1612"/>
      <c r="J16" s="1613"/>
      <c r="K16" s="1613"/>
      <c r="L16" s="1613"/>
      <c r="M16" s="1613"/>
      <c r="N16" s="1613"/>
      <c r="O16" s="1613"/>
      <c r="P16" s="1613"/>
      <c r="Q16" s="1613"/>
      <c r="R16" s="1613"/>
      <c r="S16" s="1613"/>
      <c r="T16" s="1613"/>
      <c r="U16" s="1613"/>
      <c r="V16" s="1613"/>
      <c r="W16" s="1613"/>
      <c r="X16" s="1613"/>
      <c r="Y16" s="1613"/>
      <c r="Z16" s="1613"/>
      <c r="AA16" s="1613"/>
      <c r="AB16" s="1613"/>
      <c r="AC16" s="1613"/>
      <c r="AD16" s="1614"/>
    </row>
    <row r="17" spans="2:30" x14ac:dyDescent="0.15">
      <c r="B17" s="1609">
        <v>15</v>
      </c>
      <c r="C17" s="3225"/>
      <c r="D17" s="3220"/>
      <c r="E17" s="3223"/>
      <c r="F17" s="1615" t="s">
        <v>1264</v>
      </c>
      <c r="G17" s="1615"/>
      <c r="H17" s="1616"/>
      <c r="I17" s="1617"/>
      <c r="J17" s="1618"/>
      <c r="K17" s="1618"/>
      <c r="L17" s="1618"/>
      <c r="M17" s="1618"/>
      <c r="N17" s="1618"/>
      <c r="O17" s="1618"/>
      <c r="P17" s="1618"/>
      <c r="Q17" s="1618"/>
      <c r="R17" s="1618"/>
      <c r="S17" s="1618"/>
      <c r="T17" s="1618"/>
      <c r="U17" s="1618"/>
      <c r="V17" s="1618"/>
      <c r="W17" s="1618"/>
      <c r="X17" s="1618"/>
      <c r="Y17" s="1618"/>
      <c r="Z17" s="1618"/>
      <c r="AA17" s="1618"/>
      <c r="AB17" s="1618"/>
      <c r="AC17" s="1618"/>
      <c r="AD17" s="1619"/>
    </row>
    <row r="18" spans="2:30" x14ac:dyDescent="0.15">
      <c r="B18" s="1609">
        <v>19</v>
      </c>
      <c r="C18" s="3225"/>
      <c r="D18" s="3218"/>
      <c r="E18" s="3221"/>
      <c r="F18" s="1604" t="s">
        <v>1262</v>
      </c>
      <c r="G18" s="1604"/>
      <c r="H18" s="1605"/>
      <c r="I18" s="1606"/>
      <c r="J18" s="1607"/>
      <c r="K18" s="1607"/>
      <c r="L18" s="1607"/>
      <c r="M18" s="1607"/>
      <c r="N18" s="1607"/>
      <c r="O18" s="1607"/>
      <c r="P18" s="1607"/>
      <c r="Q18" s="1607"/>
      <c r="R18" s="1607"/>
      <c r="S18" s="1607"/>
      <c r="T18" s="1607"/>
      <c r="U18" s="1607"/>
      <c r="V18" s="1607"/>
      <c r="W18" s="1607"/>
      <c r="X18" s="1607"/>
      <c r="Y18" s="1607"/>
      <c r="Z18" s="1607"/>
      <c r="AA18" s="1607"/>
      <c r="AB18" s="1607"/>
      <c r="AC18" s="1607"/>
      <c r="AD18" s="1608"/>
    </row>
    <row r="19" spans="2:30" x14ac:dyDescent="0.15">
      <c r="B19" s="1609">
        <v>20</v>
      </c>
      <c r="C19" s="3225"/>
      <c r="D19" s="3219"/>
      <c r="E19" s="3222"/>
      <c r="F19" s="1610" t="s">
        <v>1263</v>
      </c>
      <c r="G19" s="1610"/>
      <c r="H19" s="1611"/>
      <c r="I19" s="1612"/>
      <c r="J19" s="1613"/>
      <c r="K19" s="1613"/>
      <c r="L19" s="1613"/>
      <c r="M19" s="1613"/>
      <c r="N19" s="1613"/>
      <c r="O19" s="1613"/>
      <c r="P19" s="1613"/>
      <c r="Q19" s="1613"/>
      <c r="R19" s="1613"/>
      <c r="S19" s="1613"/>
      <c r="T19" s="1613"/>
      <c r="U19" s="1613"/>
      <c r="V19" s="1613"/>
      <c r="W19" s="1613"/>
      <c r="X19" s="1613"/>
      <c r="Y19" s="1613"/>
      <c r="Z19" s="1613"/>
      <c r="AA19" s="1613"/>
      <c r="AB19" s="1613"/>
      <c r="AC19" s="1613"/>
      <c r="AD19" s="1614"/>
    </row>
    <row r="20" spans="2:30" x14ac:dyDescent="0.15">
      <c r="B20" s="1609">
        <v>21</v>
      </c>
      <c r="C20" s="3225"/>
      <c r="D20" s="3220"/>
      <c r="E20" s="3223"/>
      <c r="F20" s="1615" t="s">
        <v>1264</v>
      </c>
      <c r="G20" s="1615"/>
      <c r="H20" s="1616"/>
      <c r="I20" s="1617"/>
      <c r="J20" s="1618"/>
      <c r="K20" s="1618"/>
      <c r="L20" s="1618"/>
      <c r="M20" s="1618"/>
      <c r="N20" s="1618"/>
      <c r="O20" s="1618"/>
      <c r="P20" s="1618"/>
      <c r="Q20" s="1618"/>
      <c r="R20" s="1618"/>
      <c r="S20" s="1618"/>
      <c r="T20" s="1618"/>
      <c r="U20" s="1618"/>
      <c r="V20" s="1618"/>
      <c r="W20" s="1618"/>
      <c r="X20" s="1618"/>
      <c r="Y20" s="1618"/>
      <c r="Z20" s="1618"/>
      <c r="AA20" s="1618"/>
      <c r="AB20" s="1618"/>
      <c r="AC20" s="1618"/>
      <c r="AD20" s="1619"/>
    </row>
    <row r="21" spans="2:30" x14ac:dyDescent="0.15">
      <c r="B21" s="1609">
        <v>22</v>
      </c>
      <c r="C21" s="3225"/>
      <c r="D21" s="3218"/>
      <c r="E21" s="3221"/>
      <c r="F21" s="1604" t="s">
        <v>1262</v>
      </c>
      <c r="G21" s="1604"/>
      <c r="H21" s="1605"/>
      <c r="I21" s="1606"/>
      <c r="J21" s="1607"/>
      <c r="K21" s="1607"/>
      <c r="L21" s="1607"/>
      <c r="M21" s="1607"/>
      <c r="N21" s="1607"/>
      <c r="O21" s="1607"/>
      <c r="P21" s="1607"/>
      <c r="Q21" s="1607"/>
      <c r="R21" s="1607"/>
      <c r="S21" s="1607"/>
      <c r="T21" s="1607"/>
      <c r="U21" s="1607"/>
      <c r="V21" s="1607"/>
      <c r="W21" s="1607"/>
      <c r="X21" s="1607"/>
      <c r="Y21" s="1607"/>
      <c r="Z21" s="1607"/>
      <c r="AA21" s="1607"/>
      <c r="AB21" s="1607"/>
      <c r="AC21" s="1607"/>
      <c r="AD21" s="1608"/>
    </row>
    <row r="22" spans="2:30" x14ac:dyDescent="0.15">
      <c r="B22" s="1609">
        <v>23</v>
      </c>
      <c r="C22" s="3225"/>
      <c r="D22" s="3219"/>
      <c r="E22" s="3222"/>
      <c r="F22" s="1610" t="s">
        <v>1263</v>
      </c>
      <c r="G22" s="1610"/>
      <c r="H22" s="1611"/>
      <c r="I22" s="1612"/>
      <c r="J22" s="1613"/>
      <c r="K22" s="1613"/>
      <c r="L22" s="1613"/>
      <c r="M22" s="1613"/>
      <c r="N22" s="1613"/>
      <c r="O22" s="1613"/>
      <c r="P22" s="1613"/>
      <c r="Q22" s="1613"/>
      <c r="R22" s="1613"/>
      <c r="S22" s="1613"/>
      <c r="T22" s="1613"/>
      <c r="U22" s="1613"/>
      <c r="V22" s="1613"/>
      <c r="W22" s="1613"/>
      <c r="X22" s="1613"/>
      <c r="Y22" s="1613"/>
      <c r="Z22" s="1613"/>
      <c r="AA22" s="1613"/>
      <c r="AB22" s="1613"/>
      <c r="AC22" s="1613"/>
      <c r="AD22" s="1614"/>
    </row>
    <row r="23" spans="2:30" x14ac:dyDescent="0.15">
      <c r="B23" s="1620">
        <v>24</v>
      </c>
      <c r="C23" s="3226"/>
      <c r="D23" s="3220"/>
      <c r="E23" s="3223"/>
      <c r="F23" s="1615" t="s">
        <v>1264</v>
      </c>
      <c r="G23" s="1615"/>
      <c r="H23" s="1616"/>
      <c r="I23" s="1617"/>
      <c r="J23" s="1618"/>
      <c r="K23" s="1618"/>
      <c r="L23" s="1618"/>
      <c r="M23" s="1618"/>
      <c r="N23" s="1618"/>
      <c r="O23" s="1618"/>
      <c r="P23" s="1618"/>
      <c r="Q23" s="1618"/>
      <c r="R23" s="1618"/>
      <c r="S23" s="1618"/>
      <c r="T23" s="1618"/>
      <c r="U23" s="1618"/>
      <c r="V23" s="1618"/>
      <c r="W23" s="1618"/>
      <c r="X23" s="1618"/>
      <c r="Y23" s="1618"/>
      <c r="Z23" s="1618"/>
      <c r="AA23" s="1618"/>
      <c r="AB23" s="1618"/>
      <c r="AC23" s="1618"/>
      <c r="AD23" s="1619"/>
    </row>
    <row r="24" spans="2:30" x14ac:dyDescent="0.15">
      <c r="B24" s="1603">
        <v>25</v>
      </c>
      <c r="C24" s="3224" t="s">
        <v>1266</v>
      </c>
      <c r="D24" s="3218"/>
      <c r="E24" s="3221"/>
      <c r="F24" s="1604" t="s">
        <v>1262</v>
      </c>
      <c r="G24" s="1604"/>
      <c r="H24" s="1605"/>
      <c r="I24" s="1606"/>
      <c r="J24" s="1607"/>
      <c r="K24" s="1607"/>
      <c r="L24" s="1607"/>
      <c r="M24" s="1607"/>
      <c r="N24" s="1607"/>
      <c r="O24" s="1607"/>
      <c r="P24" s="1607"/>
      <c r="Q24" s="1607"/>
      <c r="R24" s="1607"/>
      <c r="S24" s="1607"/>
      <c r="T24" s="1607"/>
      <c r="U24" s="1607"/>
      <c r="V24" s="1607"/>
      <c r="W24" s="1607"/>
      <c r="X24" s="1607"/>
      <c r="Y24" s="1607"/>
      <c r="Z24" s="1607"/>
      <c r="AA24" s="1607"/>
      <c r="AB24" s="1607"/>
      <c r="AC24" s="1607"/>
      <c r="AD24" s="1608"/>
    </row>
    <row r="25" spans="2:30" s="1595" customFormat="1" x14ac:dyDescent="0.15">
      <c r="B25" s="1609">
        <v>26</v>
      </c>
      <c r="C25" s="3225"/>
      <c r="D25" s="3219"/>
      <c r="E25" s="3222"/>
      <c r="F25" s="1610" t="s">
        <v>1263</v>
      </c>
      <c r="G25" s="1610"/>
      <c r="H25" s="1611"/>
      <c r="I25" s="1612"/>
      <c r="J25" s="1613"/>
      <c r="K25" s="1613"/>
      <c r="L25" s="1613"/>
      <c r="M25" s="1613"/>
      <c r="N25" s="1613"/>
      <c r="O25" s="1613"/>
      <c r="P25" s="1613"/>
      <c r="Q25" s="1613"/>
      <c r="R25" s="1613"/>
      <c r="S25" s="1613"/>
      <c r="T25" s="1613"/>
      <c r="U25" s="1613"/>
      <c r="V25" s="1613"/>
      <c r="W25" s="1613"/>
      <c r="X25" s="1613"/>
      <c r="Y25" s="1613"/>
      <c r="Z25" s="1613"/>
      <c r="AA25" s="1613"/>
      <c r="AB25" s="1613"/>
      <c r="AC25" s="1613"/>
      <c r="AD25" s="1614"/>
    </row>
    <row r="26" spans="2:30" x14ac:dyDescent="0.15">
      <c r="B26" s="1609">
        <v>27</v>
      </c>
      <c r="C26" s="3225"/>
      <c r="D26" s="3220"/>
      <c r="E26" s="3223"/>
      <c r="F26" s="1615" t="s">
        <v>1264</v>
      </c>
      <c r="G26" s="1615"/>
      <c r="H26" s="1616"/>
      <c r="I26" s="1617"/>
      <c r="J26" s="1618"/>
      <c r="K26" s="1618"/>
      <c r="L26" s="1618"/>
      <c r="M26" s="1618"/>
      <c r="N26" s="1618"/>
      <c r="O26" s="1618"/>
      <c r="P26" s="1618"/>
      <c r="Q26" s="1618"/>
      <c r="R26" s="1618"/>
      <c r="S26" s="1618"/>
      <c r="T26" s="1618"/>
      <c r="U26" s="1618"/>
      <c r="V26" s="1618"/>
      <c r="W26" s="1618"/>
      <c r="X26" s="1618"/>
      <c r="Y26" s="1618"/>
      <c r="Z26" s="1618"/>
      <c r="AA26" s="1618"/>
      <c r="AB26" s="1618"/>
      <c r="AC26" s="1618"/>
      <c r="AD26" s="1619"/>
    </row>
    <row r="27" spans="2:30" x14ac:dyDescent="0.15">
      <c r="B27" s="1609">
        <v>31</v>
      </c>
      <c r="C27" s="3225"/>
      <c r="D27" s="3218"/>
      <c r="E27" s="3221"/>
      <c r="F27" s="1604" t="s">
        <v>1262</v>
      </c>
      <c r="G27" s="1604"/>
      <c r="H27" s="1605"/>
      <c r="I27" s="1606"/>
      <c r="J27" s="1607"/>
      <c r="K27" s="1607"/>
      <c r="L27" s="1607"/>
      <c r="M27" s="1607"/>
      <c r="N27" s="1607"/>
      <c r="O27" s="1607"/>
      <c r="P27" s="1607"/>
      <c r="Q27" s="1607"/>
      <c r="R27" s="1607"/>
      <c r="S27" s="1607"/>
      <c r="T27" s="1607"/>
      <c r="U27" s="1607"/>
      <c r="V27" s="1607"/>
      <c r="W27" s="1607"/>
      <c r="X27" s="1607"/>
      <c r="Y27" s="1607"/>
      <c r="Z27" s="1607"/>
      <c r="AA27" s="1607"/>
      <c r="AB27" s="1607"/>
      <c r="AC27" s="1607"/>
      <c r="AD27" s="1608"/>
    </row>
    <row r="28" spans="2:30" x14ac:dyDescent="0.15">
      <c r="B28" s="1609">
        <v>32</v>
      </c>
      <c r="C28" s="3225"/>
      <c r="D28" s="3219"/>
      <c r="E28" s="3222"/>
      <c r="F28" s="1610" t="s">
        <v>1263</v>
      </c>
      <c r="G28" s="1610"/>
      <c r="H28" s="1611"/>
      <c r="I28" s="1612"/>
      <c r="J28" s="1613"/>
      <c r="K28" s="1613"/>
      <c r="L28" s="1613"/>
      <c r="M28" s="1613"/>
      <c r="N28" s="1613"/>
      <c r="O28" s="1613"/>
      <c r="P28" s="1613"/>
      <c r="Q28" s="1613"/>
      <c r="R28" s="1613"/>
      <c r="S28" s="1613"/>
      <c r="T28" s="1613"/>
      <c r="U28" s="1613"/>
      <c r="V28" s="1613"/>
      <c r="W28" s="1613"/>
      <c r="X28" s="1613"/>
      <c r="Y28" s="1613"/>
      <c r="Z28" s="1613"/>
      <c r="AA28" s="1613"/>
      <c r="AB28" s="1613"/>
      <c r="AC28" s="1613"/>
      <c r="AD28" s="1614"/>
    </row>
    <row r="29" spans="2:30" x14ac:dyDescent="0.15">
      <c r="B29" s="1609">
        <v>33</v>
      </c>
      <c r="C29" s="3225"/>
      <c r="D29" s="3220"/>
      <c r="E29" s="3223"/>
      <c r="F29" s="1615" t="s">
        <v>1264</v>
      </c>
      <c r="G29" s="1615"/>
      <c r="H29" s="1616"/>
      <c r="I29" s="1617"/>
      <c r="J29" s="1618"/>
      <c r="K29" s="1618"/>
      <c r="L29" s="1618"/>
      <c r="M29" s="1618"/>
      <c r="N29" s="1618"/>
      <c r="O29" s="1618"/>
      <c r="P29" s="1618"/>
      <c r="Q29" s="1618"/>
      <c r="R29" s="1618"/>
      <c r="S29" s="1618"/>
      <c r="T29" s="1618"/>
      <c r="U29" s="1618"/>
      <c r="V29" s="1618"/>
      <c r="W29" s="1618"/>
      <c r="X29" s="1618"/>
      <c r="Y29" s="1618"/>
      <c r="Z29" s="1618"/>
      <c r="AA29" s="1618"/>
      <c r="AB29" s="1618"/>
      <c r="AC29" s="1618"/>
      <c r="AD29" s="1619"/>
    </row>
    <row r="30" spans="2:30" x14ac:dyDescent="0.15">
      <c r="B30" s="1609">
        <v>34</v>
      </c>
      <c r="C30" s="3225"/>
      <c r="D30" s="3218"/>
      <c r="E30" s="3221"/>
      <c r="F30" s="1604" t="s">
        <v>1262</v>
      </c>
      <c r="G30" s="1604"/>
      <c r="H30" s="1605"/>
      <c r="I30" s="1606"/>
      <c r="J30" s="1607"/>
      <c r="K30" s="1607"/>
      <c r="L30" s="1607"/>
      <c r="M30" s="1607"/>
      <c r="N30" s="1607"/>
      <c r="O30" s="1607"/>
      <c r="P30" s="1607"/>
      <c r="Q30" s="1607"/>
      <c r="R30" s="1607"/>
      <c r="S30" s="1607"/>
      <c r="T30" s="1607"/>
      <c r="U30" s="1607"/>
      <c r="V30" s="1607"/>
      <c r="W30" s="1607"/>
      <c r="X30" s="1607"/>
      <c r="Y30" s="1607"/>
      <c r="Z30" s="1607"/>
      <c r="AA30" s="1607"/>
      <c r="AB30" s="1607"/>
      <c r="AC30" s="1607"/>
      <c r="AD30" s="1608"/>
    </row>
    <row r="31" spans="2:30" x14ac:dyDescent="0.15">
      <c r="B31" s="1609">
        <v>35</v>
      </c>
      <c r="C31" s="3225"/>
      <c r="D31" s="3219"/>
      <c r="E31" s="3222"/>
      <c r="F31" s="1610" t="s">
        <v>1263</v>
      </c>
      <c r="G31" s="1610"/>
      <c r="H31" s="1611"/>
      <c r="I31" s="1612"/>
      <c r="J31" s="1613"/>
      <c r="K31" s="1613"/>
      <c r="L31" s="1613"/>
      <c r="M31" s="1613"/>
      <c r="N31" s="1613"/>
      <c r="O31" s="1613"/>
      <c r="P31" s="1613"/>
      <c r="Q31" s="1613"/>
      <c r="R31" s="1613"/>
      <c r="S31" s="1613"/>
      <c r="T31" s="1613"/>
      <c r="U31" s="1613"/>
      <c r="V31" s="1613"/>
      <c r="W31" s="1613"/>
      <c r="X31" s="1613"/>
      <c r="Y31" s="1613"/>
      <c r="Z31" s="1613"/>
      <c r="AA31" s="1613"/>
      <c r="AB31" s="1613"/>
      <c r="AC31" s="1613"/>
      <c r="AD31" s="1614"/>
    </row>
    <row r="32" spans="2:30" x14ac:dyDescent="0.15">
      <c r="B32" s="1620">
        <v>36</v>
      </c>
      <c r="C32" s="3226"/>
      <c r="D32" s="3220"/>
      <c r="E32" s="3223"/>
      <c r="F32" s="1615" t="s">
        <v>1264</v>
      </c>
      <c r="G32" s="1615"/>
      <c r="H32" s="1616"/>
      <c r="I32" s="1617"/>
      <c r="J32" s="1618"/>
      <c r="K32" s="1618"/>
      <c r="L32" s="1618"/>
      <c r="M32" s="1618"/>
      <c r="N32" s="1618"/>
      <c r="O32" s="1618"/>
      <c r="P32" s="1618"/>
      <c r="Q32" s="1618"/>
      <c r="R32" s="1618"/>
      <c r="S32" s="1618"/>
      <c r="T32" s="1618"/>
      <c r="U32" s="1618"/>
      <c r="V32" s="1618"/>
      <c r="W32" s="1618"/>
      <c r="X32" s="1618"/>
      <c r="Y32" s="1618"/>
      <c r="Z32" s="1618"/>
      <c r="AA32" s="1618"/>
      <c r="AB32" s="1618"/>
      <c r="AC32" s="1618"/>
      <c r="AD32" s="1619"/>
    </row>
    <row r="33" spans="2:30" x14ac:dyDescent="0.15">
      <c r="B33" s="1603">
        <v>37</v>
      </c>
      <c r="C33" s="3224" t="s">
        <v>1267</v>
      </c>
      <c r="D33" s="3218"/>
      <c r="E33" s="3221"/>
      <c r="F33" s="1604" t="s">
        <v>1262</v>
      </c>
      <c r="G33" s="1604"/>
      <c r="H33" s="1605"/>
      <c r="I33" s="1606"/>
      <c r="J33" s="1607"/>
      <c r="K33" s="1607"/>
      <c r="L33" s="1607"/>
      <c r="M33" s="1607"/>
      <c r="N33" s="1607"/>
      <c r="O33" s="1607"/>
      <c r="P33" s="1607"/>
      <c r="Q33" s="1607"/>
      <c r="R33" s="1607"/>
      <c r="S33" s="1607"/>
      <c r="T33" s="1607"/>
      <c r="U33" s="1607"/>
      <c r="V33" s="1607"/>
      <c r="W33" s="1607"/>
      <c r="X33" s="1607"/>
      <c r="Y33" s="1607"/>
      <c r="Z33" s="1607"/>
      <c r="AA33" s="1607"/>
      <c r="AB33" s="1607"/>
      <c r="AC33" s="1607"/>
      <c r="AD33" s="1608"/>
    </row>
    <row r="34" spans="2:30" s="1595" customFormat="1" x14ac:dyDescent="0.15">
      <c r="B34" s="1609">
        <v>38</v>
      </c>
      <c r="C34" s="3225"/>
      <c r="D34" s="3219"/>
      <c r="E34" s="3222"/>
      <c r="F34" s="1610" t="s">
        <v>1263</v>
      </c>
      <c r="G34" s="1610"/>
      <c r="H34" s="1611"/>
      <c r="I34" s="1612"/>
      <c r="J34" s="1613"/>
      <c r="K34" s="1613"/>
      <c r="L34" s="1613"/>
      <c r="M34" s="1613"/>
      <c r="N34" s="1613"/>
      <c r="O34" s="1613"/>
      <c r="P34" s="1613"/>
      <c r="Q34" s="1613"/>
      <c r="R34" s="1613"/>
      <c r="S34" s="1613"/>
      <c r="T34" s="1613"/>
      <c r="U34" s="1613"/>
      <c r="V34" s="1613"/>
      <c r="W34" s="1613"/>
      <c r="X34" s="1613"/>
      <c r="Y34" s="1613"/>
      <c r="Z34" s="1613"/>
      <c r="AA34" s="1613"/>
      <c r="AB34" s="1613"/>
      <c r="AC34" s="1613"/>
      <c r="AD34" s="1614"/>
    </row>
    <row r="35" spans="2:30" x14ac:dyDescent="0.15">
      <c r="B35" s="1609">
        <v>39</v>
      </c>
      <c r="C35" s="3225"/>
      <c r="D35" s="3220"/>
      <c r="E35" s="3223"/>
      <c r="F35" s="1615" t="s">
        <v>1264</v>
      </c>
      <c r="G35" s="1615"/>
      <c r="H35" s="1616"/>
      <c r="I35" s="1617"/>
      <c r="J35" s="1618"/>
      <c r="K35" s="1618"/>
      <c r="L35" s="1618"/>
      <c r="M35" s="1618"/>
      <c r="N35" s="1618"/>
      <c r="O35" s="1618"/>
      <c r="P35" s="1618"/>
      <c r="Q35" s="1618"/>
      <c r="R35" s="1618"/>
      <c r="S35" s="1618"/>
      <c r="T35" s="1618"/>
      <c r="U35" s="1618"/>
      <c r="V35" s="1618"/>
      <c r="W35" s="1618"/>
      <c r="X35" s="1618"/>
      <c r="Y35" s="1618"/>
      <c r="Z35" s="1618"/>
      <c r="AA35" s="1618"/>
      <c r="AB35" s="1618"/>
      <c r="AC35" s="1618"/>
      <c r="AD35" s="1619"/>
    </row>
    <row r="36" spans="2:30" x14ac:dyDescent="0.15">
      <c r="B36" s="1609">
        <v>43</v>
      </c>
      <c r="C36" s="3225"/>
      <c r="D36" s="3218"/>
      <c r="E36" s="3221"/>
      <c r="F36" s="1604" t="s">
        <v>1262</v>
      </c>
      <c r="G36" s="1604"/>
      <c r="H36" s="1605"/>
      <c r="I36" s="1606"/>
      <c r="J36" s="1607"/>
      <c r="K36" s="1607"/>
      <c r="L36" s="1607"/>
      <c r="M36" s="1607"/>
      <c r="N36" s="1607"/>
      <c r="O36" s="1607"/>
      <c r="P36" s="1607"/>
      <c r="Q36" s="1607"/>
      <c r="R36" s="1607"/>
      <c r="S36" s="1607"/>
      <c r="T36" s="1607"/>
      <c r="U36" s="1607"/>
      <c r="V36" s="1607"/>
      <c r="W36" s="1607"/>
      <c r="X36" s="1607"/>
      <c r="Y36" s="1607"/>
      <c r="Z36" s="1607"/>
      <c r="AA36" s="1607"/>
      <c r="AB36" s="1607"/>
      <c r="AC36" s="1607"/>
      <c r="AD36" s="1608"/>
    </row>
    <row r="37" spans="2:30" x14ac:dyDescent="0.15">
      <c r="B37" s="1609">
        <v>44</v>
      </c>
      <c r="C37" s="3225"/>
      <c r="D37" s="3219"/>
      <c r="E37" s="3222"/>
      <c r="F37" s="1610" t="s">
        <v>1263</v>
      </c>
      <c r="G37" s="1610"/>
      <c r="H37" s="1611"/>
      <c r="I37" s="1612"/>
      <c r="J37" s="1613"/>
      <c r="K37" s="1613"/>
      <c r="L37" s="1613"/>
      <c r="M37" s="1613"/>
      <c r="N37" s="1613"/>
      <c r="O37" s="1613"/>
      <c r="P37" s="1613"/>
      <c r="Q37" s="1613"/>
      <c r="R37" s="1613"/>
      <c r="S37" s="1613"/>
      <c r="T37" s="1613"/>
      <c r="U37" s="1613"/>
      <c r="V37" s="1613"/>
      <c r="W37" s="1613"/>
      <c r="X37" s="1613"/>
      <c r="Y37" s="1613"/>
      <c r="Z37" s="1613"/>
      <c r="AA37" s="1613"/>
      <c r="AB37" s="1613"/>
      <c r="AC37" s="1613"/>
      <c r="AD37" s="1614"/>
    </row>
    <row r="38" spans="2:30" x14ac:dyDescent="0.15">
      <c r="B38" s="1609">
        <v>45</v>
      </c>
      <c r="C38" s="3225"/>
      <c r="D38" s="3220"/>
      <c r="E38" s="3223"/>
      <c r="F38" s="1615" t="s">
        <v>1264</v>
      </c>
      <c r="G38" s="1615"/>
      <c r="H38" s="1616"/>
      <c r="I38" s="1617"/>
      <c r="J38" s="1618"/>
      <c r="K38" s="1618"/>
      <c r="L38" s="1618"/>
      <c r="M38" s="1618"/>
      <c r="N38" s="1618"/>
      <c r="O38" s="1618"/>
      <c r="P38" s="1618"/>
      <c r="Q38" s="1618"/>
      <c r="R38" s="1618"/>
      <c r="S38" s="1618"/>
      <c r="T38" s="1618"/>
      <c r="U38" s="1618"/>
      <c r="V38" s="1618"/>
      <c r="W38" s="1618"/>
      <c r="X38" s="1618"/>
      <c r="Y38" s="1618"/>
      <c r="Z38" s="1618"/>
      <c r="AA38" s="1618"/>
      <c r="AB38" s="1618"/>
      <c r="AC38" s="1618"/>
      <c r="AD38" s="1619"/>
    </row>
    <row r="39" spans="2:30" x14ac:dyDescent="0.15">
      <c r="B39" s="1609">
        <v>46</v>
      </c>
      <c r="C39" s="3225"/>
      <c r="D39" s="3218"/>
      <c r="E39" s="3221"/>
      <c r="F39" s="1604" t="s">
        <v>1262</v>
      </c>
      <c r="G39" s="1604"/>
      <c r="H39" s="1605"/>
      <c r="I39" s="1606"/>
      <c r="J39" s="1607"/>
      <c r="K39" s="1607"/>
      <c r="L39" s="1607"/>
      <c r="M39" s="1607"/>
      <c r="N39" s="1607"/>
      <c r="O39" s="1607"/>
      <c r="P39" s="1607"/>
      <c r="Q39" s="1607"/>
      <c r="R39" s="1607"/>
      <c r="S39" s="1607"/>
      <c r="T39" s="1607"/>
      <c r="U39" s="1607"/>
      <c r="V39" s="1607"/>
      <c r="W39" s="1607"/>
      <c r="X39" s="1607"/>
      <c r="Y39" s="1607"/>
      <c r="Z39" s="1607"/>
      <c r="AA39" s="1607"/>
      <c r="AB39" s="1607"/>
      <c r="AC39" s="1607"/>
      <c r="AD39" s="1608"/>
    </row>
    <row r="40" spans="2:30" x14ac:dyDescent="0.15">
      <c r="B40" s="1609">
        <v>47</v>
      </c>
      <c r="C40" s="3225"/>
      <c r="D40" s="3219"/>
      <c r="E40" s="3222"/>
      <c r="F40" s="1610" t="s">
        <v>1263</v>
      </c>
      <c r="G40" s="1610"/>
      <c r="H40" s="1611"/>
      <c r="I40" s="1612"/>
      <c r="J40" s="1613"/>
      <c r="K40" s="1613"/>
      <c r="L40" s="1613"/>
      <c r="M40" s="1613"/>
      <c r="N40" s="1613"/>
      <c r="O40" s="1613"/>
      <c r="P40" s="1613"/>
      <c r="Q40" s="1613"/>
      <c r="R40" s="1613"/>
      <c r="S40" s="1613"/>
      <c r="T40" s="1613"/>
      <c r="U40" s="1613"/>
      <c r="V40" s="1613"/>
      <c r="W40" s="1613"/>
      <c r="X40" s="1613"/>
      <c r="Y40" s="1613"/>
      <c r="Z40" s="1613"/>
      <c r="AA40" s="1613"/>
      <c r="AB40" s="1613"/>
      <c r="AC40" s="1613"/>
      <c r="AD40" s="1614"/>
    </row>
    <row r="41" spans="2:30" x14ac:dyDescent="0.15">
      <c r="B41" s="1620">
        <v>48</v>
      </c>
      <c r="C41" s="3226"/>
      <c r="D41" s="3220"/>
      <c r="E41" s="3223"/>
      <c r="F41" s="1615" t="s">
        <v>1264</v>
      </c>
      <c r="G41" s="1615"/>
      <c r="H41" s="1616"/>
      <c r="I41" s="1617"/>
      <c r="J41" s="1618"/>
      <c r="K41" s="1618"/>
      <c r="L41" s="1618"/>
      <c r="M41" s="1618"/>
      <c r="N41" s="1618"/>
      <c r="O41" s="1618"/>
      <c r="P41" s="1618"/>
      <c r="Q41" s="1618"/>
      <c r="R41" s="1618"/>
      <c r="S41" s="1618"/>
      <c r="T41" s="1618"/>
      <c r="U41" s="1618"/>
      <c r="V41" s="1618"/>
      <c r="W41" s="1618"/>
      <c r="X41" s="1618"/>
      <c r="Y41" s="1618"/>
      <c r="Z41" s="1618"/>
      <c r="AA41" s="1618"/>
      <c r="AB41" s="1618"/>
      <c r="AC41" s="1618"/>
      <c r="AD41" s="1619"/>
    </row>
    <row r="42" spans="2:30" x14ac:dyDescent="0.15">
      <c r="B42" s="1603">
        <v>49</v>
      </c>
      <c r="C42" s="3224" t="s">
        <v>1268</v>
      </c>
      <c r="D42" s="3218"/>
      <c r="E42" s="3221"/>
      <c r="F42" s="1604" t="s">
        <v>1262</v>
      </c>
      <c r="G42" s="1604"/>
      <c r="H42" s="1605"/>
      <c r="I42" s="1606"/>
      <c r="J42" s="1607"/>
      <c r="K42" s="1607"/>
      <c r="L42" s="1607"/>
      <c r="M42" s="1607"/>
      <c r="N42" s="1607"/>
      <c r="O42" s="1607"/>
      <c r="P42" s="1607"/>
      <c r="Q42" s="1607"/>
      <c r="R42" s="1607"/>
      <c r="S42" s="1607"/>
      <c r="T42" s="1607"/>
      <c r="U42" s="1607"/>
      <c r="V42" s="1607"/>
      <c r="W42" s="1607"/>
      <c r="X42" s="1607"/>
      <c r="Y42" s="1607"/>
      <c r="Z42" s="1607"/>
      <c r="AA42" s="1607"/>
      <c r="AB42" s="1607"/>
      <c r="AC42" s="1607"/>
      <c r="AD42" s="1608"/>
    </row>
    <row r="43" spans="2:30" s="1595" customFormat="1" x14ac:dyDescent="0.15">
      <c r="B43" s="1609">
        <v>50</v>
      </c>
      <c r="C43" s="3225"/>
      <c r="D43" s="3219"/>
      <c r="E43" s="3222"/>
      <c r="F43" s="1610" t="s">
        <v>1263</v>
      </c>
      <c r="G43" s="1610"/>
      <c r="H43" s="1611"/>
      <c r="I43" s="1612"/>
      <c r="J43" s="1613"/>
      <c r="K43" s="1613"/>
      <c r="L43" s="1613"/>
      <c r="M43" s="1613"/>
      <c r="N43" s="1613"/>
      <c r="O43" s="1613"/>
      <c r="P43" s="1613"/>
      <c r="Q43" s="1613"/>
      <c r="R43" s="1613"/>
      <c r="S43" s="1613"/>
      <c r="T43" s="1613"/>
      <c r="U43" s="1613"/>
      <c r="V43" s="1613"/>
      <c r="W43" s="1613"/>
      <c r="X43" s="1613"/>
      <c r="Y43" s="1613"/>
      <c r="Z43" s="1613"/>
      <c r="AA43" s="1613"/>
      <c r="AB43" s="1613"/>
      <c r="AC43" s="1613"/>
      <c r="AD43" s="1614"/>
    </row>
    <row r="44" spans="2:30" x14ac:dyDescent="0.15">
      <c r="B44" s="1609">
        <v>51</v>
      </c>
      <c r="C44" s="3225"/>
      <c r="D44" s="3220"/>
      <c r="E44" s="3223"/>
      <c r="F44" s="1615" t="s">
        <v>1264</v>
      </c>
      <c r="G44" s="1615"/>
      <c r="H44" s="1616"/>
      <c r="I44" s="1617"/>
      <c r="J44" s="1618"/>
      <c r="K44" s="1618"/>
      <c r="L44" s="1618"/>
      <c r="M44" s="1618"/>
      <c r="N44" s="1618"/>
      <c r="O44" s="1618"/>
      <c r="P44" s="1618"/>
      <c r="Q44" s="1618"/>
      <c r="R44" s="1618"/>
      <c r="S44" s="1618"/>
      <c r="T44" s="1618"/>
      <c r="U44" s="1618"/>
      <c r="V44" s="1618"/>
      <c r="W44" s="1618"/>
      <c r="X44" s="1618"/>
      <c r="Y44" s="1618"/>
      <c r="Z44" s="1618"/>
      <c r="AA44" s="1618"/>
      <c r="AB44" s="1618"/>
      <c r="AC44" s="1618"/>
      <c r="AD44" s="1619"/>
    </row>
    <row r="45" spans="2:30" x14ac:dyDescent="0.15">
      <c r="B45" s="1609">
        <v>55</v>
      </c>
      <c r="C45" s="3225"/>
      <c r="D45" s="3218"/>
      <c r="E45" s="3221"/>
      <c r="F45" s="1604" t="s">
        <v>1262</v>
      </c>
      <c r="G45" s="1604"/>
      <c r="H45" s="1605"/>
      <c r="I45" s="1606"/>
      <c r="J45" s="1607"/>
      <c r="K45" s="1607"/>
      <c r="L45" s="1607"/>
      <c r="M45" s="1607"/>
      <c r="N45" s="1607"/>
      <c r="O45" s="1607"/>
      <c r="P45" s="1607"/>
      <c r="Q45" s="1607"/>
      <c r="R45" s="1607"/>
      <c r="S45" s="1607"/>
      <c r="T45" s="1607"/>
      <c r="U45" s="1607"/>
      <c r="V45" s="1607"/>
      <c r="W45" s="1607"/>
      <c r="X45" s="1607"/>
      <c r="Y45" s="1607"/>
      <c r="Z45" s="1607"/>
      <c r="AA45" s="1607"/>
      <c r="AB45" s="1607"/>
      <c r="AC45" s="1607"/>
      <c r="AD45" s="1608"/>
    </row>
    <row r="46" spans="2:30" x14ac:dyDescent="0.15">
      <c r="B46" s="1609">
        <v>56</v>
      </c>
      <c r="C46" s="3225"/>
      <c r="D46" s="3219"/>
      <c r="E46" s="3222"/>
      <c r="F46" s="1610" t="s">
        <v>1263</v>
      </c>
      <c r="G46" s="1610"/>
      <c r="H46" s="1611"/>
      <c r="I46" s="1612"/>
      <c r="J46" s="1613"/>
      <c r="K46" s="1613"/>
      <c r="L46" s="1613"/>
      <c r="M46" s="1613"/>
      <c r="N46" s="1613"/>
      <c r="O46" s="1613"/>
      <c r="P46" s="1613"/>
      <c r="Q46" s="1613"/>
      <c r="R46" s="1613"/>
      <c r="S46" s="1613"/>
      <c r="T46" s="1613"/>
      <c r="U46" s="1613"/>
      <c r="V46" s="1613"/>
      <c r="W46" s="1613"/>
      <c r="X46" s="1613"/>
      <c r="Y46" s="1613"/>
      <c r="Z46" s="1613"/>
      <c r="AA46" s="1613"/>
      <c r="AB46" s="1613"/>
      <c r="AC46" s="1613"/>
      <c r="AD46" s="1614"/>
    </row>
    <row r="47" spans="2:30" x14ac:dyDescent="0.15">
      <c r="B47" s="1609">
        <v>57</v>
      </c>
      <c r="C47" s="3225"/>
      <c r="D47" s="3220"/>
      <c r="E47" s="3223"/>
      <c r="F47" s="1615" t="s">
        <v>1264</v>
      </c>
      <c r="G47" s="1615"/>
      <c r="H47" s="1616"/>
      <c r="I47" s="1617"/>
      <c r="J47" s="1618"/>
      <c r="K47" s="1618"/>
      <c r="L47" s="1618"/>
      <c r="M47" s="1618"/>
      <c r="N47" s="1618"/>
      <c r="O47" s="1618"/>
      <c r="P47" s="1618"/>
      <c r="Q47" s="1618"/>
      <c r="R47" s="1618"/>
      <c r="S47" s="1618"/>
      <c r="T47" s="1618"/>
      <c r="U47" s="1618"/>
      <c r="V47" s="1618"/>
      <c r="W47" s="1618"/>
      <c r="X47" s="1618"/>
      <c r="Y47" s="1618"/>
      <c r="Z47" s="1618"/>
      <c r="AA47" s="1618"/>
      <c r="AB47" s="1618"/>
      <c r="AC47" s="1618"/>
      <c r="AD47" s="1619"/>
    </row>
    <row r="48" spans="2:30" x14ac:dyDescent="0.15">
      <c r="B48" s="1609">
        <v>58</v>
      </c>
      <c r="C48" s="3225"/>
      <c r="D48" s="3218"/>
      <c r="E48" s="3221"/>
      <c r="F48" s="1604" t="s">
        <v>1262</v>
      </c>
      <c r="G48" s="1604"/>
      <c r="H48" s="1605"/>
      <c r="I48" s="1606"/>
      <c r="J48" s="1607"/>
      <c r="K48" s="1607"/>
      <c r="L48" s="1607"/>
      <c r="M48" s="1607"/>
      <c r="N48" s="1607"/>
      <c r="O48" s="1607"/>
      <c r="P48" s="1607"/>
      <c r="Q48" s="1607"/>
      <c r="R48" s="1607"/>
      <c r="S48" s="1607"/>
      <c r="T48" s="1607"/>
      <c r="U48" s="1607"/>
      <c r="V48" s="1607"/>
      <c r="W48" s="1607"/>
      <c r="X48" s="1607"/>
      <c r="Y48" s="1607"/>
      <c r="Z48" s="1607"/>
      <c r="AA48" s="1607"/>
      <c r="AB48" s="1607"/>
      <c r="AC48" s="1607"/>
      <c r="AD48" s="1608"/>
    </row>
    <row r="49" spans="2:30" x14ac:dyDescent="0.15">
      <c r="B49" s="1609">
        <v>59</v>
      </c>
      <c r="C49" s="3225"/>
      <c r="D49" s="3219"/>
      <c r="E49" s="3222"/>
      <c r="F49" s="1610" t="s">
        <v>1263</v>
      </c>
      <c r="G49" s="1610"/>
      <c r="H49" s="1611"/>
      <c r="I49" s="1612"/>
      <c r="J49" s="1613"/>
      <c r="K49" s="1613"/>
      <c r="L49" s="1613"/>
      <c r="M49" s="1613"/>
      <c r="N49" s="1613"/>
      <c r="O49" s="1613"/>
      <c r="P49" s="1613"/>
      <c r="Q49" s="1613"/>
      <c r="R49" s="1613"/>
      <c r="S49" s="1613"/>
      <c r="T49" s="1613"/>
      <c r="U49" s="1613"/>
      <c r="V49" s="1613"/>
      <c r="W49" s="1613"/>
      <c r="X49" s="1613"/>
      <c r="Y49" s="1613"/>
      <c r="Z49" s="1613"/>
      <c r="AA49" s="1613"/>
      <c r="AB49" s="1613"/>
      <c r="AC49" s="1613"/>
      <c r="AD49" s="1614"/>
    </row>
    <row r="50" spans="2:30" x14ac:dyDescent="0.15">
      <c r="B50" s="1620">
        <v>60</v>
      </c>
      <c r="C50" s="3226"/>
      <c r="D50" s="3220"/>
      <c r="E50" s="3223"/>
      <c r="F50" s="1615" t="s">
        <v>1264</v>
      </c>
      <c r="G50" s="1615"/>
      <c r="H50" s="1616"/>
      <c r="I50" s="1617"/>
      <c r="J50" s="1618"/>
      <c r="K50" s="1618"/>
      <c r="L50" s="1618"/>
      <c r="M50" s="1618"/>
      <c r="N50" s="1618"/>
      <c r="O50" s="1618"/>
      <c r="P50" s="1618"/>
      <c r="Q50" s="1618"/>
      <c r="R50" s="1618"/>
      <c r="S50" s="1618"/>
      <c r="T50" s="1618"/>
      <c r="U50" s="1618"/>
      <c r="V50" s="1618"/>
      <c r="W50" s="1618"/>
      <c r="X50" s="1618"/>
      <c r="Y50" s="1618"/>
      <c r="Z50" s="1618"/>
      <c r="AA50" s="1618"/>
      <c r="AB50" s="1618"/>
      <c r="AC50" s="1618"/>
      <c r="AD50" s="1619"/>
    </row>
    <row r="51" spans="2:30" x14ac:dyDescent="0.15">
      <c r="B51" s="1603">
        <v>61</v>
      </c>
      <c r="C51" s="3224" t="s">
        <v>1269</v>
      </c>
      <c r="D51" s="3218"/>
      <c r="E51" s="3221"/>
      <c r="F51" s="1604" t="s">
        <v>1262</v>
      </c>
      <c r="G51" s="1604"/>
      <c r="H51" s="1605"/>
      <c r="I51" s="1606"/>
      <c r="J51" s="1607"/>
      <c r="K51" s="1607"/>
      <c r="L51" s="1607"/>
      <c r="M51" s="1607"/>
      <c r="N51" s="1607"/>
      <c r="O51" s="1607"/>
      <c r="P51" s="1607"/>
      <c r="Q51" s="1607"/>
      <c r="R51" s="1607"/>
      <c r="S51" s="1607"/>
      <c r="T51" s="1607"/>
      <c r="U51" s="1607"/>
      <c r="V51" s="1607"/>
      <c r="W51" s="1607"/>
      <c r="X51" s="1607"/>
      <c r="Y51" s="1607"/>
      <c r="Z51" s="1607"/>
      <c r="AA51" s="1607"/>
      <c r="AB51" s="1607"/>
      <c r="AC51" s="1607"/>
      <c r="AD51" s="1608"/>
    </row>
    <row r="52" spans="2:30" s="1595" customFormat="1" x14ac:dyDescent="0.15">
      <c r="B52" s="1609">
        <v>62</v>
      </c>
      <c r="C52" s="3225"/>
      <c r="D52" s="3219"/>
      <c r="E52" s="3222"/>
      <c r="F52" s="1610" t="s">
        <v>1263</v>
      </c>
      <c r="G52" s="1610"/>
      <c r="H52" s="1611"/>
      <c r="I52" s="1612"/>
      <c r="J52" s="1613"/>
      <c r="K52" s="1613"/>
      <c r="L52" s="1613"/>
      <c r="M52" s="1613"/>
      <c r="N52" s="1613"/>
      <c r="O52" s="1613"/>
      <c r="P52" s="1613"/>
      <c r="Q52" s="1613"/>
      <c r="R52" s="1613"/>
      <c r="S52" s="1613"/>
      <c r="T52" s="1613"/>
      <c r="U52" s="1613"/>
      <c r="V52" s="1613"/>
      <c r="W52" s="1613"/>
      <c r="X52" s="1613"/>
      <c r="Y52" s="1613"/>
      <c r="Z52" s="1613"/>
      <c r="AA52" s="1613"/>
      <c r="AB52" s="1613"/>
      <c r="AC52" s="1613"/>
      <c r="AD52" s="1614"/>
    </row>
    <row r="53" spans="2:30" x14ac:dyDescent="0.15">
      <c r="B53" s="1609">
        <v>63</v>
      </c>
      <c r="C53" s="3225"/>
      <c r="D53" s="3220"/>
      <c r="E53" s="3223"/>
      <c r="F53" s="1615" t="s">
        <v>1264</v>
      </c>
      <c r="G53" s="1615"/>
      <c r="H53" s="1616"/>
      <c r="I53" s="1617"/>
      <c r="J53" s="1618"/>
      <c r="K53" s="1618"/>
      <c r="L53" s="1618"/>
      <c r="M53" s="1618"/>
      <c r="N53" s="1618"/>
      <c r="O53" s="1618"/>
      <c r="P53" s="1618"/>
      <c r="Q53" s="1618"/>
      <c r="R53" s="1618"/>
      <c r="S53" s="1618"/>
      <c r="T53" s="1618"/>
      <c r="U53" s="1618"/>
      <c r="V53" s="1618"/>
      <c r="W53" s="1618"/>
      <c r="X53" s="1618"/>
      <c r="Y53" s="1618"/>
      <c r="Z53" s="1618"/>
      <c r="AA53" s="1618"/>
      <c r="AB53" s="1618"/>
      <c r="AC53" s="1618"/>
      <c r="AD53" s="1619"/>
    </row>
    <row r="54" spans="2:30" x14ac:dyDescent="0.15">
      <c r="B54" s="1609">
        <v>67</v>
      </c>
      <c r="C54" s="3225"/>
      <c r="D54" s="3218"/>
      <c r="E54" s="3221"/>
      <c r="F54" s="1604" t="s">
        <v>1262</v>
      </c>
      <c r="G54" s="1604"/>
      <c r="H54" s="1605"/>
      <c r="I54" s="1606"/>
      <c r="J54" s="1607"/>
      <c r="K54" s="1607"/>
      <c r="L54" s="1607"/>
      <c r="M54" s="1607"/>
      <c r="N54" s="1607"/>
      <c r="O54" s="1607"/>
      <c r="P54" s="1607"/>
      <c r="Q54" s="1607"/>
      <c r="R54" s="1607"/>
      <c r="S54" s="1607"/>
      <c r="T54" s="1607"/>
      <c r="U54" s="1607"/>
      <c r="V54" s="1607"/>
      <c r="W54" s="1607"/>
      <c r="X54" s="1607"/>
      <c r="Y54" s="1607"/>
      <c r="Z54" s="1607"/>
      <c r="AA54" s="1607"/>
      <c r="AB54" s="1607"/>
      <c r="AC54" s="1607"/>
      <c r="AD54" s="1608"/>
    </row>
    <row r="55" spans="2:30" x14ac:dyDescent="0.15">
      <c r="B55" s="1609">
        <v>68</v>
      </c>
      <c r="C55" s="3225"/>
      <c r="D55" s="3219"/>
      <c r="E55" s="3222"/>
      <c r="F55" s="1610" t="s">
        <v>1263</v>
      </c>
      <c r="G55" s="1610"/>
      <c r="H55" s="1611"/>
      <c r="I55" s="1612"/>
      <c r="J55" s="1613"/>
      <c r="K55" s="1613"/>
      <c r="L55" s="1613"/>
      <c r="M55" s="1613"/>
      <c r="N55" s="1613"/>
      <c r="O55" s="1613"/>
      <c r="P55" s="1613"/>
      <c r="Q55" s="1613"/>
      <c r="R55" s="1613"/>
      <c r="S55" s="1613"/>
      <c r="T55" s="1613"/>
      <c r="U55" s="1613"/>
      <c r="V55" s="1613"/>
      <c r="W55" s="1613"/>
      <c r="X55" s="1613"/>
      <c r="Y55" s="1613"/>
      <c r="Z55" s="1613"/>
      <c r="AA55" s="1613"/>
      <c r="AB55" s="1613"/>
      <c r="AC55" s="1613"/>
      <c r="AD55" s="1614"/>
    </row>
    <row r="56" spans="2:30" x14ac:dyDescent="0.15">
      <c r="B56" s="1609">
        <v>69</v>
      </c>
      <c r="C56" s="3225"/>
      <c r="D56" s="3220"/>
      <c r="E56" s="3223"/>
      <c r="F56" s="1615" t="s">
        <v>1264</v>
      </c>
      <c r="G56" s="1615"/>
      <c r="H56" s="1616"/>
      <c r="I56" s="1617"/>
      <c r="J56" s="1618"/>
      <c r="K56" s="1618"/>
      <c r="L56" s="1618"/>
      <c r="M56" s="1618"/>
      <c r="N56" s="1618"/>
      <c r="O56" s="1618"/>
      <c r="P56" s="1618"/>
      <c r="Q56" s="1618"/>
      <c r="R56" s="1618"/>
      <c r="S56" s="1618"/>
      <c r="T56" s="1618"/>
      <c r="U56" s="1618"/>
      <c r="V56" s="1618"/>
      <c r="W56" s="1618"/>
      <c r="X56" s="1618"/>
      <c r="Y56" s="1618"/>
      <c r="Z56" s="1618"/>
      <c r="AA56" s="1618"/>
      <c r="AB56" s="1618"/>
      <c r="AC56" s="1618"/>
      <c r="AD56" s="1619"/>
    </row>
    <row r="57" spans="2:30" x14ac:dyDescent="0.15">
      <c r="B57" s="1609">
        <v>70</v>
      </c>
      <c r="C57" s="3225"/>
      <c r="D57" s="3218"/>
      <c r="E57" s="3221"/>
      <c r="F57" s="1604" t="s">
        <v>1262</v>
      </c>
      <c r="G57" s="1604"/>
      <c r="H57" s="1605"/>
      <c r="I57" s="1606"/>
      <c r="J57" s="1607"/>
      <c r="K57" s="1607"/>
      <c r="L57" s="1607"/>
      <c r="M57" s="1607"/>
      <c r="N57" s="1607"/>
      <c r="O57" s="1607"/>
      <c r="P57" s="1607"/>
      <c r="Q57" s="1607"/>
      <c r="R57" s="1607"/>
      <c r="S57" s="1607"/>
      <c r="T57" s="1607"/>
      <c r="U57" s="1607"/>
      <c r="V57" s="1607"/>
      <c r="W57" s="1607"/>
      <c r="X57" s="1607"/>
      <c r="Y57" s="1607"/>
      <c r="Z57" s="1607"/>
      <c r="AA57" s="1607"/>
      <c r="AB57" s="1607"/>
      <c r="AC57" s="1607"/>
      <c r="AD57" s="1608"/>
    </row>
    <row r="58" spans="2:30" x14ac:dyDescent="0.15">
      <c r="B58" s="1609">
        <v>71</v>
      </c>
      <c r="C58" s="3225"/>
      <c r="D58" s="3219"/>
      <c r="E58" s="3222"/>
      <c r="F58" s="1610" t="s">
        <v>1263</v>
      </c>
      <c r="G58" s="1610"/>
      <c r="H58" s="1611"/>
      <c r="I58" s="1612"/>
      <c r="J58" s="1613"/>
      <c r="K58" s="1613"/>
      <c r="L58" s="1613"/>
      <c r="M58" s="1613"/>
      <c r="N58" s="1613"/>
      <c r="O58" s="1613"/>
      <c r="P58" s="1613"/>
      <c r="Q58" s="1613"/>
      <c r="R58" s="1613"/>
      <c r="S58" s="1613"/>
      <c r="T58" s="1613"/>
      <c r="U58" s="1613"/>
      <c r="V58" s="1613"/>
      <c r="W58" s="1613"/>
      <c r="X58" s="1613"/>
      <c r="Y58" s="1613"/>
      <c r="Z58" s="1613"/>
      <c r="AA58" s="1613"/>
      <c r="AB58" s="1613"/>
      <c r="AC58" s="1613"/>
      <c r="AD58" s="1614"/>
    </row>
    <row r="59" spans="2:30" x14ac:dyDescent="0.15">
      <c r="B59" s="1620">
        <v>72</v>
      </c>
      <c r="C59" s="3226"/>
      <c r="D59" s="3220"/>
      <c r="E59" s="3223"/>
      <c r="F59" s="1615" t="s">
        <v>1264</v>
      </c>
      <c r="G59" s="1615"/>
      <c r="H59" s="1616"/>
      <c r="I59" s="1617"/>
      <c r="J59" s="1618"/>
      <c r="K59" s="1618"/>
      <c r="L59" s="1618"/>
      <c r="M59" s="1618"/>
      <c r="N59" s="1618"/>
      <c r="O59" s="1618"/>
      <c r="P59" s="1618"/>
      <c r="Q59" s="1618"/>
      <c r="R59" s="1618"/>
      <c r="S59" s="1618"/>
      <c r="T59" s="1618"/>
      <c r="U59" s="1618"/>
      <c r="V59" s="1618"/>
      <c r="W59" s="1618"/>
      <c r="X59" s="1618"/>
      <c r="Y59" s="1618"/>
      <c r="Z59" s="1618"/>
      <c r="AA59" s="1618"/>
      <c r="AB59" s="1618"/>
      <c r="AC59" s="1618"/>
      <c r="AD59" s="1619"/>
    </row>
    <row r="60" spans="2:30" x14ac:dyDescent="0.15">
      <c r="B60" s="1603">
        <v>73</v>
      </c>
      <c r="C60" s="3224" t="s">
        <v>1270</v>
      </c>
      <c r="D60" s="3218"/>
      <c r="E60" s="3221"/>
      <c r="F60" s="1604" t="s">
        <v>1262</v>
      </c>
      <c r="G60" s="1604"/>
      <c r="H60" s="1605"/>
      <c r="I60" s="1606"/>
      <c r="J60" s="1607"/>
      <c r="K60" s="1607"/>
      <c r="L60" s="1607"/>
      <c r="M60" s="1607"/>
      <c r="N60" s="1607"/>
      <c r="O60" s="1607"/>
      <c r="P60" s="1607"/>
      <c r="Q60" s="1607"/>
      <c r="R60" s="1607"/>
      <c r="S60" s="1607"/>
      <c r="T60" s="1607"/>
      <c r="U60" s="1607"/>
      <c r="V60" s="1607"/>
      <c r="W60" s="1607"/>
      <c r="X60" s="1607"/>
      <c r="Y60" s="1607"/>
      <c r="Z60" s="1607"/>
      <c r="AA60" s="1607"/>
      <c r="AB60" s="1607"/>
      <c r="AC60" s="1607"/>
      <c r="AD60" s="1608"/>
    </row>
    <row r="61" spans="2:30" s="1595" customFormat="1" x14ac:dyDescent="0.15">
      <c r="B61" s="1609">
        <v>74</v>
      </c>
      <c r="C61" s="3225"/>
      <c r="D61" s="3219"/>
      <c r="E61" s="3222"/>
      <c r="F61" s="1610" t="s">
        <v>1263</v>
      </c>
      <c r="G61" s="1610"/>
      <c r="H61" s="1611"/>
      <c r="I61" s="1612"/>
      <c r="J61" s="1613"/>
      <c r="K61" s="1613"/>
      <c r="L61" s="1613"/>
      <c r="M61" s="1613"/>
      <c r="N61" s="1613"/>
      <c r="O61" s="1613"/>
      <c r="P61" s="1613"/>
      <c r="Q61" s="1613"/>
      <c r="R61" s="1613"/>
      <c r="S61" s="1613"/>
      <c r="T61" s="1613"/>
      <c r="U61" s="1613"/>
      <c r="V61" s="1613"/>
      <c r="W61" s="1613"/>
      <c r="X61" s="1613"/>
      <c r="Y61" s="1613"/>
      <c r="Z61" s="1613"/>
      <c r="AA61" s="1613"/>
      <c r="AB61" s="1613"/>
      <c r="AC61" s="1613"/>
      <c r="AD61" s="1614"/>
    </row>
    <row r="62" spans="2:30" x14ac:dyDescent="0.15">
      <c r="B62" s="1609">
        <v>75</v>
      </c>
      <c r="C62" s="3225"/>
      <c r="D62" s="3220"/>
      <c r="E62" s="3223"/>
      <c r="F62" s="1615" t="s">
        <v>1264</v>
      </c>
      <c r="G62" s="1615"/>
      <c r="H62" s="1616"/>
      <c r="I62" s="1617"/>
      <c r="J62" s="1618"/>
      <c r="K62" s="1618"/>
      <c r="L62" s="1618"/>
      <c r="M62" s="1618"/>
      <c r="N62" s="1618"/>
      <c r="O62" s="1618"/>
      <c r="P62" s="1618"/>
      <c r="Q62" s="1618"/>
      <c r="R62" s="1618"/>
      <c r="S62" s="1618"/>
      <c r="T62" s="1618"/>
      <c r="U62" s="1618"/>
      <c r="V62" s="1618"/>
      <c r="W62" s="1618"/>
      <c r="X62" s="1618"/>
      <c r="Y62" s="1618"/>
      <c r="Z62" s="1618"/>
      <c r="AA62" s="1618"/>
      <c r="AB62" s="1618"/>
      <c r="AC62" s="1618"/>
      <c r="AD62" s="1619"/>
    </row>
    <row r="63" spans="2:30" x14ac:dyDescent="0.15">
      <c r="B63" s="1609">
        <v>79</v>
      </c>
      <c r="C63" s="3225"/>
      <c r="D63" s="3218"/>
      <c r="E63" s="3221"/>
      <c r="F63" s="1604" t="s">
        <v>1262</v>
      </c>
      <c r="G63" s="1604"/>
      <c r="H63" s="1605"/>
      <c r="I63" s="1606"/>
      <c r="J63" s="1607"/>
      <c r="K63" s="1607"/>
      <c r="L63" s="1607"/>
      <c r="M63" s="1607"/>
      <c r="N63" s="1607"/>
      <c r="O63" s="1607"/>
      <c r="P63" s="1607"/>
      <c r="Q63" s="1607"/>
      <c r="R63" s="1607"/>
      <c r="S63" s="1607"/>
      <c r="T63" s="1607"/>
      <c r="U63" s="1607"/>
      <c r="V63" s="1607"/>
      <c r="W63" s="1607"/>
      <c r="X63" s="1607"/>
      <c r="Y63" s="1607"/>
      <c r="Z63" s="1607"/>
      <c r="AA63" s="1607"/>
      <c r="AB63" s="1607"/>
      <c r="AC63" s="1607"/>
      <c r="AD63" s="1608"/>
    </row>
    <row r="64" spans="2:30" x14ac:dyDescent="0.15">
      <c r="B64" s="1609">
        <v>80</v>
      </c>
      <c r="C64" s="3225"/>
      <c r="D64" s="3219"/>
      <c r="E64" s="3222"/>
      <c r="F64" s="1610" t="s">
        <v>1263</v>
      </c>
      <c r="G64" s="1610"/>
      <c r="H64" s="1611"/>
      <c r="I64" s="1612"/>
      <c r="J64" s="1613"/>
      <c r="K64" s="1613"/>
      <c r="L64" s="1613"/>
      <c r="M64" s="1613"/>
      <c r="N64" s="1613"/>
      <c r="O64" s="1613"/>
      <c r="P64" s="1613"/>
      <c r="Q64" s="1613"/>
      <c r="R64" s="1613"/>
      <c r="S64" s="1613"/>
      <c r="T64" s="1613"/>
      <c r="U64" s="1613"/>
      <c r="V64" s="1613"/>
      <c r="W64" s="1613"/>
      <c r="X64" s="1613"/>
      <c r="Y64" s="1613"/>
      <c r="Z64" s="1613"/>
      <c r="AA64" s="1613"/>
      <c r="AB64" s="1613"/>
      <c r="AC64" s="1613"/>
      <c r="AD64" s="1614"/>
    </row>
    <row r="65" spans="2:30" x14ac:dyDescent="0.15">
      <c r="B65" s="1609">
        <v>81</v>
      </c>
      <c r="C65" s="3225"/>
      <c r="D65" s="3220"/>
      <c r="E65" s="3223"/>
      <c r="F65" s="1615" t="s">
        <v>1264</v>
      </c>
      <c r="G65" s="1615"/>
      <c r="H65" s="1616"/>
      <c r="I65" s="1617"/>
      <c r="J65" s="1618"/>
      <c r="K65" s="1618"/>
      <c r="L65" s="1618"/>
      <c r="M65" s="1618"/>
      <c r="N65" s="1618"/>
      <c r="O65" s="1618"/>
      <c r="P65" s="1618"/>
      <c r="Q65" s="1618"/>
      <c r="R65" s="1618"/>
      <c r="S65" s="1618"/>
      <c r="T65" s="1618"/>
      <c r="U65" s="1618"/>
      <c r="V65" s="1618"/>
      <c r="W65" s="1618"/>
      <c r="X65" s="1618"/>
      <c r="Y65" s="1618"/>
      <c r="Z65" s="1618"/>
      <c r="AA65" s="1618"/>
      <c r="AB65" s="1618"/>
      <c r="AC65" s="1618"/>
      <c r="AD65" s="1619"/>
    </row>
    <row r="66" spans="2:30" x14ac:dyDescent="0.15">
      <c r="B66" s="1609">
        <v>82</v>
      </c>
      <c r="C66" s="3225"/>
      <c r="D66" s="3218"/>
      <c r="E66" s="3221"/>
      <c r="F66" s="1604" t="s">
        <v>1262</v>
      </c>
      <c r="G66" s="1604"/>
      <c r="H66" s="1605"/>
      <c r="I66" s="1606"/>
      <c r="J66" s="1607"/>
      <c r="K66" s="1607"/>
      <c r="L66" s="1607"/>
      <c r="M66" s="1607"/>
      <c r="N66" s="1607"/>
      <c r="O66" s="1607"/>
      <c r="P66" s="1607"/>
      <c r="Q66" s="1607"/>
      <c r="R66" s="1607"/>
      <c r="S66" s="1607"/>
      <c r="T66" s="1607"/>
      <c r="U66" s="1607"/>
      <c r="V66" s="1607"/>
      <c r="W66" s="1607"/>
      <c r="X66" s="1607"/>
      <c r="Y66" s="1607"/>
      <c r="Z66" s="1607"/>
      <c r="AA66" s="1607"/>
      <c r="AB66" s="1607"/>
      <c r="AC66" s="1607"/>
      <c r="AD66" s="1608"/>
    </row>
    <row r="67" spans="2:30" x14ac:dyDescent="0.15">
      <c r="B67" s="1609">
        <v>83</v>
      </c>
      <c r="C67" s="3225"/>
      <c r="D67" s="3219"/>
      <c r="E67" s="3222"/>
      <c r="F67" s="1610" t="s">
        <v>1263</v>
      </c>
      <c r="G67" s="1610"/>
      <c r="H67" s="1611"/>
      <c r="I67" s="1612"/>
      <c r="J67" s="1613"/>
      <c r="K67" s="1613"/>
      <c r="L67" s="1613"/>
      <c r="M67" s="1613"/>
      <c r="N67" s="1613"/>
      <c r="O67" s="1613"/>
      <c r="P67" s="1613"/>
      <c r="Q67" s="1613"/>
      <c r="R67" s="1613"/>
      <c r="S67" s="1613"/>
      <c r="T67" s="1613"/>
      <c r="U67" s="1613"/>
      <c r="V67" s="1613"/>
      <c r="W67" s="1613"/>
      <c r="X67" s="1613"/>
      <c r="Y67" s="1613"/>
      <c r="Z67" s="1613"/>
      <c r="AA67" s="1613"/>
      <c r="AB67" s="1613"/>
      <c r="AC67" s="1613"/>
      <c r="AD67" s="1614"/>
    </row>
    <row r="68" spans="2:30" x14ac:dyDescent="0.15">
      <c r="B68" s="1620">
        <v>84</v>
      </c>
      <c r="C68" s="3226"/>
      <c r="D68" s="3220"/>
      <c r="E68" s="3223"/>
      <c r="F68" s="1615" t="s">
        <v>1264</v>
      </c>
      <c r="G68" s="1615"/>
      <c r="H68" s="1616"/>
      <c r="I68" s="1617"/>
      <c r="J68" s="1618"/>
      <c r="K68" s="1618"/>
      <c r="L68" s="1618"/>
      <c r="M68" s="1618"/>
      <c r="N68" s="1618"/>
      <c r="O68" s="1618"/>
      <c r="P68" s="1618"/>
      <c r="Q68" s="1618"/>
      <c r="R68" s="1618"/>
      <c r="S68" s="1618"/>
      <c r="T68" s="1618"/>
      <c r="U68" s="1618"/>
      <c r="V68" s="1618"/>
      <c r="W68" s="1618"/>
      <c r="X68" s="1618"/>
      <c r="Y68" s="1618"/>
      <c r="Z68" s="1618"/>
      <c r="AA68" s="1618"/>
      <c r="AB68" s="1618"/>
      <c r="AC68" s="1618"/>
      <c r="AD68" s="1619"/>
    </row>
    <row r="69" spans="2:30" x14ac:dyDescent="0.15">
      <c r="B69" s="1603">
        <v>85</v>
      </c>
      <c r="C69" s="3224" t="s">
        <v>1271</v>
      </c>
      <c r="D69" s="3218"/>
      <c r="E69" s="3221"/>
      <c r="F69" s="1604" t="s">
        <v>1262</v>
      </c>
      <c r="G69" s="1604"/>
      <c r="H69" s="1605"/>
      <c r="I69" s="1606"/>
      <c r="J69" s="1607"/>
      <c r="K69" s="1607"/>
      <c r="L69" s="1607"/>
      <c r="M69" s="1607"/>
      <c r="N69" s="1607"/>
      <c r="O69" s="1607"/>
      <c r="P69" s="1607"/>
      <c r="Q69" s="1607"/>
      <c r="R69" s="1607"/>
      <c r="S69" s="1607"/>
      <c r="T69" s="1607"/>
      <c r="U69" s="1607"/>
      <c r="V69" s="1607"/>
      <c r="W69" s="1607"/>
      <c r="X69" s="1607"/>
      <c r="Y69" s="1607"/>
      <c r="Z69" s="1607"/>
      <c r="AA69" s="1607"/>
      <c r="AB69" s="1607"/>
      <c r="AC69" s="1607"/>
      <c r="AD69" s="1608"/>
    </row>
    <row r="70" spans="2:30" s="1595" customFormat="1" x14ac:dyDescent="0.15">
      <c r="B70" s="1609">
        <v>86</v>
      </c>
      <c r="C70" s="3225"/>
      <c r="D70" s="3219"/>
      <c r="E70" s="3222"/>
      <c r="F70" s="1610" t="s">
        <v>1263</v>
      </c>
      <c r="G70" s="1610"/>
      <c r="H70" s="1611"/>
      <c r="I70" s="1612"/>
      <c r="J70" s="1613"/>
      <c r="K70" s="1613"/>
      <c r="L70" s="1613"/>
      <c r="M70" s="1613"/>
      <c r="N70" s="1613"/>
      <c r="O70" s="1613"/>
      <c r="P70" s="1613"/>
      <c r="Q70" s="1613"/>
      <c r="R70" s="1613"/>
      <c r="S70" s="1613"/>
      <c r="T70" s="1613"/>
      <c r="U70" s="1613"/>
      <c r="V70" s="1613"/>
      <c r="W70" s="1613"/>
      <c r="X70" s="1613"/>
      <c r="Y70" s="1613"/>
      <c r="Z70" s="1613"/>
      <c r="AA70" s="1613"/>
      <c r="AB70" s="1613"/>
      <c r="AC70" s="1613"/>
      <c r="AD70" s="1614"/>
    </row>
    <row r="71" spans="2:30" x14ac:dyDescent="0.15">
      <c r="B71" s="1609">
        <v>87</v>
      </c>
      <c r="C71" s="3225"/>
      <c r="D71" s="3220"/>
      <c r="E71" s="3223"/>
      <c r="F71" s="1615" t="s">
        <v>1264</v>
      </c>
      <c r="G71" s="1615"/>
      <c r="H71" s="1616"/>
      <c r="I71" s="1617"/>
      <c r="J71" s="1618"/>
      <c r="K71" s="1618"/>
      <c r="L71" s="1618"/>
      <c r="M71" s="1618"/>
      <c r="N71" s="1618"/>
      <c r="O71" s="1618"/>
      <c r="P71" s="1618"/>
      <c r="Q71" s="1618"/>
      <c r="R71" s="1618"/>
      <c r="S71" s="1618"/>
      <c r="T71" s="1618"/>
      <c r="U71" s="1618"/>
      <c r="V71" s="1618"/>
      <c r="W71" s="1618"/>
      <c r="X71" s="1618"/>
      <c r="Y71" s="1618"/>
      <c r="Z71" s="1618"/>
      <c r="AA71" s="1618"/>
      <c r="AB71" s="1618"/>
      <c r="AC71" s="1618"/>
      <c r="AD71" s="1619"/>
    </row>
    <row r="72" spans="2:30" x14ac:dyDescent="0.15">
      <c r="B72" s="1609">
        <v>91</v>
      </c>
      <c r="C72" s="3225"/>
      <c r="D72" s="3218"/>
      <c r="E72" s="3221"/>
      <c r="F72" s="1604" t="s">
        <v>1262</v>
      </c>
      <c r="G72" s="1604"/>
      <c r="H72" s="1605"/>
      <c r="I72" s="1606"/>
      <c r="J72" s="1607"/>
      <c r="K72" s="1607"/>
      <c r="L72" s="1607"/>
      <c r="M72" s="1607"/>
      <c r="N72" s="1607"/>
      <c r="O72" s="1607"/>
      <c r="P72" s="1607"/>
      <c r="Q72" s="1607"/>
      <c r="R72" s="1607"/>
      <c r="S72" s="1607"/>
      <c r="T72" s="1607"/>
      <c r="U72" s="1607"/>
      <c r="V72" s="1607"/>
      <c r="W72" s="1607"/>
      <c r="X72" s="1607"/>
      <c r="Y72" s="1607"/>
      <c r="Z72" s="1607"/>
      <c r="AA72" s="1607"/>
      <c r="AB72" s="1607"/>
      <c r="AC72" s="1607"/>
      <c r="AD72" s="1608"/>
    </row>
    <row r="73" spans="2:30" x14ac:dyDescent="0.15">
      <c r="B73" s="1609">
        <v>92</v>
      </c>
      <c r="C73" s="3225"/>
      <c r="D73" s="3219"/>
      <c r="E73" s="3222"/>
      <c r="F73" s="1610" t="s">
        <v>1263</v>
      </c>
      <c r="G73" s="1610"/>
      <c r="H73" s="1611"/>
      <c r="I73" s="1612"/>
      <c r="J73" s="1613"/>
      <c r="K73" s="1613"/>
      <c r="L73" s="1613"/>
      <c r="M73" s="1613"/>
      <c r="N73" s="1613"/>
      <c r="O73" s="1613"/>
      <c r="P73" s="1613"/>
      <c r="Q73" s="1613"/>
      <c r="R73" s="1613"/>
      <c r="S73" s="1613"/>
      <c r="T73" s="1613"/>
      <c r="U73" s="1613"/>
      <c r="V73" s="1613"/>
      <c r="W73" s="1613"/>
      <c r="X73" s="1613"/>
      <c r="Y73" s="1613"/>
      <c r="Z73" s="1613"/>
      <c r="AA73" s="1613"/>
      <c r="AB73" s="1613"/>
      <c r="AC73" s="1613"/>
      <c r="AD73" s="1614"/>
    </row>
    <row r="74" spans="2:30" x14ac:dyDescent="0.15">
      <c r="B74" s="1609">
        <v>93</v>
      </c>
      <c r="C74" s="3225"/>
      <c r="D74" s="3220"/>
      <c r="E74" s="3223"/>
      <c r="F74" s="1615" t="s">
        <v>1264</v>
      </c>
      <c r="G74" s="1615"/>
      <c r="H74" s="1616"/>
      <c r="I74" s="1617"/>
      <c r="J74" s="1618"/>
      <c r="K74" s="1618"/>
      <c r="L74" s="1618"/>
      <c r="M74" s="1618"/>
      <c r="N74" s="1618"/>
      <c r="O74" s="1618"/>
      <c r="P74" s="1618"/>
      <c r="Q74" s="1618"/>
      <c r="R74" s="1618"/>
      <c r="S74" s="1618"/>
      <c r="T74" s="1618"/>
      <c r="U74" s="1618"/>
      <c r="V74" s="1618"/>
      <c r="W74" s="1618"/>
      <c r="X74" s="1618"/>
      <c r="Y74" s="1618"/>
      <c r="Z74" s="1618"/>
      <c r="AA74" s="1618"/>
      <c r="AB74" s="1618"/>
      <c r="AC74" s="1618"/>
      <c r="AD74" s="1619"/>
    </row>
    <row r="75" spans="2:30" x14ac:dyDescent="0.15">
      <c r="B75" s="1609">
        <v>94</v>
      </c>
      <c r="C75" s="3225"/>
      <c r="D75" s="3218"/>
      <c r="E75" s="3221"/>
      <c r="F75" s="1604" t="s">
        <v>1262</v>
      </c>
      <c r="G75" s="1604"/>
      <c r="H75" s="1605"/>
      <c r="I75" s="1606"/>
      <c r="J75" s="1607"/>
      <c r="K75" s="1607"/>
      <c r="L75" s="1607"/>
      <c r="M75" s="1607"/>
      <c r="N75" s="1607"/>
      <c r="O75" s="1607"/>
      <c r="P75" s="1607"/>
      <c r="Q75" s="1607"/>
      <c r="R75" s="1607"/>
      <c r="S75" s="1607"/>
      <c r="T75" s="1607"/>
      <c r="U75" s="1607"/>
      <c r="V75" s="1607"/>
      <c r="W75" s="1607"/>
      <c r="X75" s="1607"/>
      <c r="Y75" s="1607"/>
      <c r="Z75" s="1607"/>
      <c r="AA75" s="1607"/>
      <c r="AB75" s="1607"/>
      <c r="AC75" s="1607"/>
      <c r="AD75" s="1608"/>
    </row>
    <row r="76" spans="2:30" x14ac:dyDescent="0.15">
      <c r="B76" s="1609">
        <v>95</v>
      </c>
      <c r="C76" s="3225"/>
      <c r="D76" s="3219"/>
      <c r="E76" s="3222"/>
      <c r="F76" s="1610" t="s">
        <v>1263</v>
      </c>
      <c r="G76" s="1610"/>
      <c r="H76" s="1611"/>
      <c r="I76" s="1612"/>
      <c r="J76" s="1613"/>
      <c r="K76" s="1613"/>
      <c r="L76" s="1613"/>
      <c r="M76" s="1613"/>
      <c r="N76" s="1613"/>
      <c r="O76" s="1613"/>
      <c r="P76" s="1613"/>
      <c r="Q76" s="1613"/>
      <c r="R76" s="1613"/>
      <c r="S76" s="1613"/>
      <c r="T76" s="1613"/>
      <c r="U76" s="1613"/>
      <c r="V76" s="1613"/>
      <c r="W76" s="1613"/>
      <c r="X76" s="1613"/>
      <c r="Y76" s="1613"/>
      <c r="Z76" s="1613"/>
      <c r="AA76" s="1613"/>
      <c r="AB76" s="1613"/>
      <c r="AC76" s="1613"/>
      <c r="AD76" s="1614"/>
    </row>
    <row r="77" spans="2:30" x14ac:dyDescent="0.15">
      <c r="B77" s="1620">
        <v>96</v>
      </c>
      <c r="C77" s="3226"/>
      <c r="D77" s="3220"/>
      <c r="E77" s="3223"/>
      <c r="F77" s="1615" t="s">
        <v>1264</v>
      </c>
      <c r="G77" s="1615"/>
      <c r="H77" s="1616"/>
      <c r="I77" s="1617"/>
      <c r="J77" s="1618"/>
      <c r="K77" s="1618"/>
      <c r="L77" s="1618"/>
      <c r="M77" s="1618"/>
      <c r="N77" s="1618"/>
      <c r="O77" s="1618"/>
      <c r="P77" s="1618"/>
      <c r="Q77" s="1618"/>
      <c r="R77" s="1618"/>
      <c r="S77" s="1618"/>
      <c r="T77" s="1618"/>
      <c r="U77" s="1618"/>
      <c r="V77" s="1618"/>
      <c r="W77" s="1618"/>
      <c r="X77" s="1618"/>
      <c r="Y77" s="1618"/>
      <c r="Z77" s="1618"/>
      <c r="AA77" s="1618"/>
      <c r="AB77" s="1618"/>
      <c r="AC77" s="1618"/>
      <c r="AD77" s="1619"/>
    </row>
    <row r="78" spans="2:30" x14ac:dyDescent="0.15">
      <c r="B78" s="1603">
        <v>97</v>
      </c>
      <c r="C78" s="3224" t="s">
        <v>1272</v>
      </c>
      <c r="D78" s="3218"/>
      <c r="E78" s="3221"/>
      <c r="F78" s="1604" t="s">
        <v>1262</v>
      </c>
      <c r="G78" s="1604"/>
      <c r="H78" s="1605"/>
      <c r="I78" s="1606"/>
      <c r="J78" s="1607"/>
      <c r="K78" s="1607"/>
      <c r="L78" s="1607"/>
      <c r="M78" s="1607"/>
      <c r="N78" s="1607"/>
      <c r="O78" s="1607"/>
      <c r="P78" s="1607"/>
      <c r="Q78" s="1607"/>
      <c r="R78" s="1607"/>
      <c r="S78" s="1607"/>
      <c r="T78" s="1607"/>
      <c r="U78" s="1607"/>
      <c r="V78" s="1607"/>
      <c r="W78" s="1607"/>
      <c r="X78" s="1607"/>
      <c r="Y78" s="1607"/>
      <c r="Z78" s="1607"/>
      <c r="AA78" s="1607"/>
      <c r="AB78" s="1607"/>
      <c r="AC78" s="1607"/>
      <c r="AD78" s="1608"/>
    </row>
    <row r="79" spans="2:30" s="1595" customFormat="1" x14ac:dyDescent="0.15">
      <c r="B79" s="1609">
        <v>98</v>
      </c>
      <c r="C79" s="3225"/>
      <c r="D79" s="3219"/>
      <c r="E79" s="3222"/>
      <c r="F79" s="1610" t="s">
        <v>1263</v>
      </c>
      <c r="G79" s="1610"/>
      <c r="H79" s="1611"/>
      <c r="I79" s="1612"/>
      <c r="J79" s="1613"/>
      <c r="K79" s="1613"/>
      <c r="L79" s="1613"/>
      <c r="M79" s="1613"/>
      <c r="N79" s="1613"/>
      <c r="O79" s="1613"/>
      <c r="P79" s="1613"/>
      <c r="Q79" s="1613"/>
      <c r="R79" s="1613"/>
      <c r="S79" s="1613"/>
      <c r="T79" s="1613"/>
      <c r="U79" s="1613"/>
      <c r="V79" s="1613"/>
      <c r="W79" s="1613"/>
      <c r="X79" s="1613"/>
      <c r="Y79" s="1613"/>
      <c r="Z79" s="1613"/>
      <c r="AA79" s="1613"/>
      <c r="AB79" s="1613"/>
      <c r="AC79" s="1613"/>
      <c r="AD79" s="1614"/>
    </row>
    <row r="80" spans="2:30" x14ac:dyDescent="0.15">
      <c r="B80" s="1609">
        <v>99</v>
      </c>
      <c r="C80" s="3225"/>
      <c r="D80" s="3220"/>
      <c r="E80" s="3223"/>
      <c r="F80" s="1615" t="s">
        <v>1264</v>
      </c>
      <c r="G80" s="1615"/>
      <c r="H80" s="1616"/>
      <c r="I80" s="1617"/>
      <c r="J80" s="1618"/>
      <c r="K80" s="1618"/>
      <c r="L80" s="1618"/>
      <c r="M80" s="1618"/>
      <c r="N80" s="1618"/>
      <c r="O80" s="1618"/>
      <c r="P80" s="1618"/>
      <c r="Q80" s="1618"/>
      <c r="R80" s="1618"/>
      <c r="S80" s="1618"/>
      <c r="T80" s="1618"/>
      <c r="U80" s="1618"/>
      <c r="V80" s="1618"/>
      <c r="W80" s="1618"/>
      <c r="X80" s="1618"/>
      <c r="Y80" s="1618"/>
      <c r="Z80" s="1618"/>
      <c r="AA80" s="1618"/>
      <c r="AB80" s="1618"/>
      <c r="AC80" s="1618"/>
      <c r="AD80" s="1619"/>
    </row>
    <row r="81" spans="2:30" x14ac:dyDescent="0.15">
      <c r="B81" s="1609">
        <v>103</v>
      </c>
      <c r="C81" s="3225"/>
      <c r="D81" s="3218"/>
      <c r="E81" s="3221"/>
      <c r="F81" s="1604" t="s">
        <v>1262</v>
      </c>
      <c r="G81" s="1604"/>
      <c r="H81" s="1605"/>
      <c r="I81" s="1606"/>
      <c r="J81" s="1607"/>
      <c r="K81" s="1607"/>
      <c r="L81" s="1607"/>
      <c r="M81" s="1607"/>
      <c r="N81" s="1607"/>
      <c r="O81" s="1607"/>
      <c r="P81" s="1607"/>
      <c r="Q81" s="1607"/>
      <c r="R81" s="1607"/>
      <c r="S81" s="1607"/>
      <c r="T81" s="1607"/>
      <c r="U81" s="1607"/>
      <c r="V81" s="1607"/>
      <c r="W81" s="1607"/>
      <c r="X81" s="1607"/>
      <c r="Y81" s="1607"/>
      <c r="Z81" s="1607"/>
      <c r="AA81" s="1607"/>
      <c r="AB81" s="1607"/>
      <c r="AC81" s="1607"/>
      <c r="AD81" s="1608"/>
    </row>
    <row r="82" spans="2:30" x14ac:dyDescent="0.15">
      <c r="B82" s="1609">
        <v>104</v>
      </c>
      <c r="C82" s="3225"/>
      <c r="D82" s="3219"/>
      <c r="E82" s="3222"/>
      <c r="F82" s="1610" t="s">
        <v>1263</v>
      </c>
      <c r="G82" s="1610"/>
      <c r="H82" s="1611"/>
      <c r="I82" s="1612"/>
      <c r="J82" s="1613"/>
      <c r="K82" s="1613"/>
      <c r="L82" s="1613"/>
      <c r="M82" s="1613"/>
      <c r="N82" s="1613"/>
      <c r="O82" s="1613"/>
      <c r="P82" s="1613"/>
      <c r="Q82" s="1613"/>
      <c r="R82" s="1613"/>
      <c r="S82" s="1613"/>
      <c r="T82" s="1613"/>
      <c r="U82" s="1613"/>
      <c r="V82" s="1613"/>
      <c r="W82" s="1613"/>
      <c r="X82" s="1613"/>
      <c r="Y82" s="1613"/>
      <c r="Z82" s="1613"/>
      <c r="AA82" s="1613"/>
      <c r="AB82" s="1613"/>
      <c r="AC82" s="1613"/>
      <c r="AD82" s="1614"/>
    </row>
    <row r="83" spans="2:30" x14ac:dyDescent="0.15">
      <c r="B83" s="1609">
        <v>105</v>
      </c>
      <c r="C83" s="3225"/>
      <c r="D83" s="3220"/>
      <c r="E83" s="3223"/>
      <c r="F83" s="1615" t="s">
        <v>1264</v>
      </c>
      <c r="G83" s="1615"/>
      <c r="H83" s="1616"/>
      <c r="I83" s="1617"/>
      <c r="J83" s="1618"/>
      <c r="K83" s="1618"/>
      <c r="L83" s="1618"/>
      <c r="M83" s="1618"/>
      <c r="N83" s="1618"/>
      <c r="O83" s="1618"/>
      <c r="P83" s="1618"/>
      <c r="Q83" s="1618"/>
      <c r="R83" s="1618"/>
      <c r="S83" s="1618"/>
      <c r="T83" s="1618"/>
      <c r="U83" s="1618"/>
      <c r="V83" s="1618"/>
      <c r="W83" s="1618"/>
      <c r="X83" s="1618"/>
      <c r="Y83" s="1618"/>
      <c r="Z83" s="1618"/>
      <c r="AA83" s="1618"/>
      <c r="AB83" s="1618"/>
      <c r="AC83" s="1618"/>
      <c r="AD83" s="1619"/>
    </row>
    <row r="84" spans="2:30" x14ac:dyDescent="0.15">
      <c r="B84" s="1609">
        <v>106</v>
      </c>
      <c r="C84" s="3225"/>
      <c r="D84" s="3218"/>
      <c r="E84" s="3221"/>
      <c r="F84" s="1604" t="s">
        <v>1262</v>
      </c>
      <c r="G84" s="1604"/>
      <c r="H84" s="1605"/>
      <c r="I84" s="1606"/>
      <c r="J84" s="1607"/>
      <c r="K84" s="1607"/>
      <c r="L84" s="1607"/>
      <c r="M84" s="1607"/>
      <c r="N84" s="1607"/>
      <c r="O84" s="1607"/>
      <c r="P84" s="1607"/>
      <c r="Q84" s="1607"/>
      <c r="R84" s="1607"/>
      <c r="S84" s="1607"/>
      <c r="T84" s="1607"/>
      <c r="U84" s="1607"/>
      <c r="V84" s="1607"/>
      <c r="W84" s="1607"/>
      <c r="X84" s="1607"/>
      <c r="Y84" s="1607"/>
      <c r="Z84" s="1607"/>
      <c r="AA84" s="1607"/>
      <c r="AB84" s="1607"/>
      <c r="AC84" s="1607"/>
      <c r="AD84" s="1608"/>
    </row>
    <row r="85" spans="2:30" x14ac:dyDescent="0.15">
      <c r="B85" s="1609">
        <v>107</v>
      </c>
      <c r="C85" s="3225"/>
      <c r="D85" s="3219"/>
      <c r="E85" s="3222"/>
      <c r="F85" s="1610" t="s">
        <v>1263</v>
      </c>
      <c r="G85" s="1610"/>
      <c r="H85" s="1611"/>
      <c r="I85" s="1612"/>
      <c r="J85" s="1613"/>
      <c r="K85" s="1613"/>
      <c r="L85" s="1613"/>
      <c r="M85" s="1613"/>
      <c r="N85" s="1613"/>
      <c r="O85" s="1613"/>
      <c r="P85" s="1613"/>
      <c r="Q85" s="1613"/>
      <c r="R85" s="1613"/>
      <c r="S85" s="1613"/>
      <c r="T85" s="1613"/>
      <c r="U85" s="1613"/>
      <c r="V85" s="1613"/>
      <c r="W85" s="1613"/>
      <c r="X85" s="1613"/>
      <c r="Y85" s="1613"/>
      <c r="Z85" s="1613"/>
      <c r="AA85" s="1613"/>
      <c r="AB85" s="1613"/>
      <c r="AC85" s="1613"/>
      <c r="AD85" s="1614"/>
    </row>
    <row r="86" spans="2:30" x14ac:dyDescent="0.15">
      <c r="B86" s="1620">
        <v>108</v>
      </c>
      <c r="C86" s="3226"/>
      <c r="D86" s="3220"/>
      <c r="E86" s="3223"/>
      <c r="F86" s="1615" t="s">
        <v>1264</v>
      </c>
      <c r="G86" s="1615"/>
      <c r="H86" s="1616"/>
      <c r="I86" s="1617"/>
      <c r="J86" s="1618"/>
      <c r="K86" s="1618"/>
      <c r="L86" s="1618"/>
      <c r="M86" s="1618"/>
      <c r="N86" s="1618"/>
      <c r="O86" s="1618"/>
      <c r="P86" s="1618"/>
      <c r="Q86" s="1618"/>
      <c r="R86" s="1618"/>
      <c r="S86" s="1618"/>
      <c r="T86" s="1618"/>
      <c r="U86" s="1618"/>
      <c r="V86" s="1618"/>
      <c r="W86" s="1618"/>
      <c r="X86" s="1618"/>
      <c r="Y86" s="1618"/>
      <c r="Z86" s="1618"/>
      <c r="AA86" s="1618"/>
      <c r="AB86" s="1618"/>
      <c r="AC86" s="1618"/>
      <c r="AD86" s="1619"/>
    </row>
    <row r="87" spans="2:30" x14ac:dyDescent="0.15">
      <c r="B87" s="1603">
        <v>109</v>
      </c>
      <c r="C87" s="3224" t="s">
        <v>1273</v>
      </c>
      <c r="D87" s="3218"/>
      <c r="E87" s="3221"/>
      <c r="F87" s="1604" t="s">
        <v>1262</v>
      </c>
      <c r="G87" s="1604"/>
      <c r="H87" s="1605"/>
      <c r="I87" s="1606"/>
      <c r="J87" s="1607"/>
      <c r="K87" s="1607"/>
      <c r="L87" s="1607"/>
      <c r="M87" s="1607"/>
      <c r="N87" s="1607"/>
      <c r="O87" s="1607"/>
      <c r="P87" s="1607"/>
      <c r="Q87" s="1607"/>
      <c r="R87" s="1607"/>
      <c r="S87" s="1607"/>
      <c r="T87" s="1607"/>
      <c r="U87" s="1607"/>
      <c r="V87" s="1607"/>
      <c r="W87" s="1607"/>
      <c r="X87" s="1607"/>
      <c r="Y87" s="1607"/>
      <c r="Z87" s="1607"/>
      <c r="AA87" s="1607"/>
      <c r="AB87" s="1607"/>
      <c r="AC87" s="1607"/>
      <c r="AD87" s="1608"/>
    </row>
    <row r="88" spans="2:30" s="1595" customFormat="1" x14ac:dyDescent="0.15">
      <c r="B88" s="1609">
        <v>110</v>
      </c>
      <c r="C88" s="3225"/>
      <c r="D88" s="3219"/>
      <c r="E88" s="3222"/>
      <c r="F88" s="1610" t="s">
        <v>1263</v>
      </c>
      <c r="G88" s="1610"/>
      <c r="H88" s="1611"/>
      <c r="I88" s="1612"/>
      <c r="J88" s="1613"/>
      <c r="K88" s="1613"/>
      <c r="L88" s="1613"/>
      <c r="M88" s="1613"/>
      <c r="N88" s="1613"/>
      <c r="O88" s="1613"/>
      <c r="P88" s="1613"/>
      <c r="Q88" s="1613"/>
      <c r="R88" s="1613"/>
      <c r="S88" s="1613"/>
      <c r="T88" s="1613"/>
      <c r="U88" s="1613"/>
      <c r="V88" s="1613"/>
      <c r="W88" s="1613"/>
      <c r="X88" s="1613"/>
      <c r="Y88" s="1613"/>
      <c r="Z88" s="1613"/>
      <c r="AA88" s="1613"/>
      <c r="AB88" s="1613"/>
      <c r="AC88" s="1613"/>
      <c r="AD88" s="1614"/>
    </row>
    <row r="89" spans="2:30" x14ac:dyDescent="0.15">
      <c r="B89" s="1609">
        <v>111</v>
      </c>
      <c r="C89" s="3225"/>
      <c r="D89" s="3220"/>
      <c r="E89" s="3223"/>
      <c r="F89" s="1615" t="s">
        <v>1264</v>
      </c>
      <c r="G89" s="1615"/>
      <c r="H89" s="1616"/>
      <c r="I89" s="1617"/>
      <c r="J89" s="1618"/>
      <c r="K89" s="1618"/>
      <c r="L89" s="1618"/>
      <c r="M89" s="1618"/>
      <c r="N89" s="1618"/>
      <c r="O89" s="1618"/>
      <c r="P89" s="1618"/>
      <c r="Q89" s="1618"/>
      <c r="R89" s="1618"/>
      <c r="S89" s="1618"/>
      <c r="T89" s="1618"/>
      <c r="U89" s="1618"/>
      <c r="V89" s="1618"/>
      <c r="W89" s="1618"/>
      <c r="X89" s="1618"/>
      <c r="Y89" s="1618"/>
      <c r="Z89" s="1618"/>
      <c r="AA89" s="1618"/>
      <c r="AB89" s="1618"/>
      <c r="AC89" s="1618"/>
      <c r="AD89" s="1619"/>
    </row>
    <row r="90" spans="2:30" x14ac:dyDescent="0.15">
      <c r="B90" s="1609">
        <v>115</v>
      </c>
      <c r="C90" s="3225"/>
      <c r="D90" s="3218"/>
      <c r="E90" s="3221"/>
      <c r="F90" s="1604" t="s">
        <v>1262</v>
      </c>
      <c r="G90" s="1604"/>
      <c r="H90" s="1605"/>
      <c r="I90" s="1606"/>
      <c r="J90" s="1607"/>
      <c r="K90" s="1607"/>
      <c r="L90" s="1607"/>
      <c r="M90" s="1607"/>
      <c r="N90" s="1607"/>
      <c r="O90" s="1607"/>
      <c r="P90" s="1607"/>
      <c r="Q90" s="1607"/>
      <c r="R90" s="1607"/>
      <c r="S90" s="1607"/>
      <c r="T90" s="1607"/>
      <c r="U90" s="1607"/>
      <c r="V90" s="1607"/>
      <c r="W90" s="1607"/>
      <c r="X90" s="1607"/>
      <c r="Y90" s="1607"/>
      <c r="Z90" s="1607"/>
      <c r="AA90" s="1607"/>
      <c r="AB90" s="1607"/>
      <c r="AC90" s="1607"/>
      <c r="AD90" s="1608"/>
    </row>
    <row r="91" spans="2:30" x14ac:dyDescent="0.15">
      <c r="B91" s="1609">
        <v>116</v>
      </c>
      <c r="C91" s="3225"/>
      <c r="D91" s="3219"/>
      <c r="E91" s="3222"/>
      <c r="F91" s="1610" t="s">
        <v>1263</v>
      </c>
      <c r="G91" s="1610"/>
      <c r="H91" s="1611"/>
      <c r="I91" s="1612"/>
      <c r="J91" s="1613"/>
      <c r="K91" s="1613"/>
      <c r="L91" s="1613"/>
      <c r="M91" s="1613"/>
      <c r="N91" s="1613"/>
      <c r="O91" s="1613"/>
      <c r="P91" s="1613"/>
      <c r="Q91" s="1613"/>
      <c r="R91" s="1613"/>
      <c r="S91" s="1613"/>
      <c r="T91" s="1613"/>
      <c r="U91" s="1613"/>
      <c r="V91" s="1613"/>
      <c r="W91" s="1613"/>
      <c r="X91" s="1613"/>
      <c r="Y91" s="1613"/>
      <c r="Z91" s="1613"/>
      <c r="AA91" s="1613"/>
      <c r="AB91" s="1613"/>
      <c r="AC91" s="1613"/>
      <c r="AD91" s="1614"/>
    </row>
    <row r="92" spans="2:30" x14ac:dyDescent="0.15">
      <c r="B92" s="1609">
        <v>117</v>
      </c>
      <c r="C92" s="3225"/>
      <c r="D92" s="3220"/>
      <c r="E92" s="3223"/>
      <c r="F92" s="1615" t="s">
        <v>1264</v>
      </c>
      <c r="G92" s="1615"/>
      <c r="H92" s="1616"/>
      <c r="I92" s="1617"/>
      <c r="J92" s="1618"/>
      <c r="K92" s="1618"/>
      <c r="L92" s="1618"/>
      <c r="M92" s="1618"/>
      <c r="N92" s="1618"/>
      <c r="O92" s="1618"/>
      <c r="P92" s="1618"/>
      <c r="Q92" s="1618"/>
      <c r="R92" s="1618"/>
      <c r="S92" s="1618"/>
      <c r="T92" s="1618"/>
      <c r="U92" s="1618"/>
      <c r="V92" s="1618"/>
      <c r="W92" s="1618"/>
      <c r="X92" s="1618"/>
      <c r="Y92" s="1618"/>
      <c r="Z92" s="1618"/>
      <c r="AA92" s="1618"/>
      <c r="AB92" s="1618"/>
      <c r="AC92" s="1618"/>
      <c r="AD92" s="1619"/>
    </row>
    <row r="93" spans="2:30" x14ac:dyDescent="0.15">
      <c r="B93" s="1609">
        <v>118</v>
      </c>
      <c r="C93" s="3225"/>
      <c r="D93" s="3218"/>
      <c r="E93" s="3221"/>
      <c r="F93" s="1604" t="s">
        <v>1262</v>
      </c>
      <c r="G93" s="1604"/>
      <c r="H93" s="1605"/>
      <c r="I93" s="1606"/>
      <c r="J93" s="1607"/>
      <c r="K93" s="1607"/>
      <c r="L93" s="1607"/>
      <c r="M93" s="1607"/>
      <c r="N93" s="1607"/>
      <c r="O93" s="1607"/>
      <c r="P93" s="1607"/>
      <c r="Q93" s="1607"/>
      <c r="R93" s="1607"/>
      <c r="S93" s="1607"/>
      <c r="T93" s="1607"/>
      <c r="U93" s="1607"/>
      <c r="V93" s="1607"/>
      <c r="W93" s="1607"/>
      <c r="X93" s="1607"/>
      <c r="Y93" s="1607"/>
      <c r="Z93" s="1607"/>
      <c r="AA93" s="1607"/>
      <c r="AB93" s="1607"/>
      <c r="AC93" s="1607"/>
      <c r="AD93" s="1608"/>
    </row>
    <row r="94" spans="2:30" x14ac:dyDescent="0.15">
      <c r="B94" s="1609">
        <v>119</v>
      </c>
      <c r="C94" s="3225"/>
      <c r="D94" s="3219"/>
      <c r="E94" s="3222"/>
      <c r="F94" s="1610" t="s">
        <v>1263</v>
      </c>
      <c r="G94" s="1610"/>
      <c r="H94" s="1611"/>
      <c r="I94" s="1612"/>
      <c r="J94" s="1613"/>
      <c r="K94" s="1613"/>
      <c r="L94" s="1613"/>
      <c r="M94" s="1613"/>
      <c r="N94" s="1613"/>
      <c r="O94" s="1613"/>
      <c r="P94" s="1613"/>
      <c r="Q94" s="1613"/>
      <c r="R94" s="1613"/>
      <c r="S94" s="1613"/>
      <c r="T94" s="1613"/>
      <c r="U94" s="1613"/>
      <c r="V94" s="1613"/>
      <c r="W94" s="1613"/>
      <c r="X94" s="1613"/>
      <c r="Y94" s="1613"/>
      <c r="Z94" s="1613"/>
      <c r="AA94" s="1613"/>
      <c r="AB94" s="1613"/>
      <c r="AC94" s="1613"/>
      <c r="AD94" s="1614"/>
    </row>
    <row r="95" spans="2:30" x14ac:dyDescent="0.15">
      <c r="B95" s="1620">
        <v>120</v>
      </c>
      <c r="C95" s="3226"/>
      <c r="D95" s="3220"/>
      <c r="E95" s="3223"/>
      <c r="F95" s="1615" t="s">
        <v>1264</v>
      </c>
      <c r="G95" s="1615"/>
      <c r="H95" s="1616"/>
      <c r="I95" s="1617"/>
      <c r="J95" s="1618"/>
      <c r="K95" s="1618"/>
      <c r="L95" s="1618"/>
      <c r="M95" s="1618"/>
      <c r="N95" s="1618"/>
      <c r="O95" s="1618"/>
      <c r="P95" s="1618"/>
      <c r="Q95" s="1618"/>
      <c r="R95" s="1618"/>
      <c r="S95" s="1618"/>
      <c r="T95" s="1618"/>
      <c r="U95" s="1618"/>
      <c r="V95" s="1618"/>
      <c r="W95" s="1618"/>
      <c r="X95" s="1618"/>
      <c r="Y95" s="1618"/>
      <c r="Z95" s="1618"/>
      <c r="AA95" s="1618"/>
      <c r="AB95" s="1618"/>
      <c r="AC95" s="1618"/>
      <c r="AD95" s="1619"/>
    </row>
    <row r="96" spans="2:30" x14ac:dyDescent="0.15">
      <c r="B96" s="1609">
        <v>121</v>
      </c>
      <c r="C96" s="3224" t="s">
        <v>1274</v>
      </c>
      <c r="D96" s="3218"/>
      <c r="E96" s="3221"/>
      <c r="F96" s="1604" t="s">
        <v>1262</v>
      </c>
      <c r="G96" s="1604"/>
      <c r="H96" s="1605"/>
      <c r="I96" s="1606"/>
      <c r="J96" s="1607"/>
      <c r="K96" s="1607"/>
      <c r="L96" s="1607"/>
      <c r="M96" s="1607"/>
      <c r="N96" s="1607"/>
      <c r="O96" s="1607"/>
      <c r="P96" s="1607"/>
      <c r="Q96" s="1607"/>
      <c r="R96" s="1607"/>
      <c r="S96" s="1607"/>
      <c r="T96" s="1607"/>
      <c r="U96" s="1607"/>
      <c r="V96" s="1607"/>
      <c r="W96" s="1607"/>
      <c r="X96" s="1607"/>
      <c r="Y96" s="1607"/>
      <c r="Z96" s="1607"/>
      <c r="AA96" s="1607"/>
      <c r="AB96" s="1607"/>
      <c r="AC96" s="1607"/>
      <c r="AD96" s="1608"/>
    </row>
    <row r="97" spans="2:30" s="1595" customFormat="1" x14ac:dyDescent="0.15">
      <c r="B97" s="1609">
        <v>122</v>
      </c>
      <c r="C97" s="3225"/>
      <c r="D97" s="3219"/>
      <c r="E97" s="3222"/>
      <c r="F97" s="1610" t="s">
        <v>1263</v>
      </c>
      <c r="G97" s="1610"/>
      <c r="H97" s="1611"/>
      <c r="I97" s="1612"/>
      <c r="J97" s="1613"/>
      <c r="K97" s="1613"/>
      <c r="L97" s="1613"/>
      <c r="M97" s="1613"/>
      <c r="N97" s="1613"/>
      <c r="O97" s="1613"/>
      <c r="P97" s="1613"/>
      <c r="Q97" s="1613"/>
      <c r="R97" s="1613"/>
      <c r="S97" s="1613"/>
      <c r="T97" s="1613"/>
      <c r="U97" s="1613"/>
      <c r="V97" s="1613"/>
      <c r="W97" s="1613"/>
      <c r="X97" s="1613"/>
      <c r="Y97" s="1613"/>
      <c r="Z97" s="1613"/>
      <c r="AA97" s="1613"/>
      <c r="AB97" s="1613"/>
      <c r="AC97" s="1613"/>
      <c r="AD97" s="1614"/>
    </row>
    <row r="98" spans="2:30" x14ac:dyDescent="0.15">
      <c r="B98" s="1620">
        <v>123</v>
      </c>
      <c r="C98" s="3225"/>
      <c r="D98" s="3220"/>
      <c r="E98" s="3223"/>
      <c r="F98" s="1615" t="s">
        <v>1264</v>
      </c>
      <c r="G98" s="1615"/>
      <c r="H98" s="1616"/>
      <c r="I98" s="1617"/>
      <c r="J98" s="1618"/>
      <c r="K98" s="1618"/>
      <c r="L98" s="1618"/>
      <c r="M98" s="1618"/>
      <c r="N98" s="1618"/>
      <c r="O98" s="1618"/>
      <c r="P98" s="1618"/>
      <c r="Q98" s="1618"/>
      <c r="R98" s="1618"/>
      <c r="S98" s="1618"/>
      <c r="T98" s="1618"/>
      <c r="U98" s="1618"/>
      <c r="V98" s="1618"/>
      <c r="W98" s="1618"/>
      <c r="X98" s="1618"/>
      <c r="Y98" s="1618"/>
      <c r="Z98" s="1618"/>
      <c r="AA98" s="1618"/>
      <c r="AB98" s="1618"/>
      <c r="AC98" s="1618"/>
      <c r="AD98" s="1619"/>
    </row>
    <row r="99" spans="2:30" x14ac:dyDescent="0.15">
      <c r="B99" s="1609">
        <v>124</v>
      </c>
      <c r="C99" s="3225"/>
      <c r="D99" s="3218"/>
      <c r="E99" s="3221"/>
      <c r="F99" s="1604" t="s">
        <v>1262</v>
      </c>
      <c r="G99" s="1604"/>
      <c r="H99" s="1605"/>
      <c r="I99" s="1606"/>
      <c r="J99" s="1607"/>
      <c r="K99" s="1607"/>
      <c r="L99" s="1607"/>
      <c r="M99" s="1607"/>
      <c r="N99" s="1607"/>
      <c r="O99" s="1607"/>
      <c r="P99" s="1607"/>
      <c r="Q99" s="1607"/>
      <c r="R99" s="1607"/>
      <c r="S99" s="1607"/>
      <c r="T99" s="1607"/>
      <c r="U99" s="1607"/>
      <c r="V99" s="1607"/>
      <c r="W99" s="1607"/>
      <c r="X99" s="1607"/>
      <c r="Y99" s="1607"/>
      <c r="Z99" s="1607"/>
      <c r="AA99" s="1607"/>
      <c r="AB99" s="1607"/>
      <c r="AC99" s="1607"/>
      <c r="AD99" s="1608"/>
    </row>
    <row r="100" spans="2:30" x14ac:dyDescent="0.15">
      <c r="B100" s="1609">
        <v>125</v>
      </c>
      <c r="C100" s="3225"/>
      <c r="D100" s="3219"/>
      <c r="E100" s="3222"/>
      <c r="F100" s="1610" t="s">
        <v>1263</v>
      </c>
      <c r="G100" s="1610"/>
      <c r="H100" s="1611"/>
      <c r="I100" s="1612"/>
      <c r="J100" s="1613"/>
      <c r="K100" s="1613"/>
      <c r="L100" s="1613"/>
      <c r="M100" s="1613"/>
      <c r="N100" s="1613"/>
      <c r="O100" s="1613"/>
      <c r="P100" s="1613"/>
      <c r="Q100" s="1613"/>
      <c r="R100" s="1613"/>
      <c r="S100" s="1613"/>
      <c r="T100" s="1613"/>
      <c r="U100" s="1613"/>
      <c r="V100" s="1613"/>
      <c r="W100" s="1613"/>
      <c r="X100" s="1613"/>
      <c r="Y100" s="1613"/>
      <c r="Z100" s="1613"/>
      <c r="AA100" s="1613"/>
      <c r="AB100" s="1613"/>
      <c r="AC100" s="1613"/>
      <c r="AD100" s="1614"/>
    </row>
    <row r="101" spans="2:30" x14ac:dyDescent="0.15">
      <c r="B101" s="1620">
        <v>126</v>
      </c>
      <c r="C101" s="3225"/>
      <c r="D101" s="3220"/>
      <c r="E101" s="3223"/>
      <c r="F101" s="1615" t="s">
        <v>1264</v>
      </c>
      <c r="G101" s="1615"/>
      <c r="H101" s="1616"/>
      <c r="I101" s="1617"/>
      <c r="J101" s="1618"/>
      <c r="K101" s="1618"/>
      <c r="L101" s="1618"/>
      <c r="M101" s="1618"/>
      <c r="N101" s="1618"/>
      <c r="O101" s="1618"/>
      <c r="P101" s="1618"/>
      <c r="Q101" s="1618"/>
      <c r="R101" s="1618"/>
      <c r="S101" s="1618"/>
      <c r="T101" s="1618"/>
      <c r="U101" s="1618"/>
      <c r="V101" s="1618"/>
      <c r="W101" s="1618"/>
      <c r="X101" s="1618"/>
      <c r="Y101" s="1618"/>
      <c r="Z101" s="1618"/>
      <c r="AA101" s="1618"/>
      <c r="AB101" s="1618"/>
      <c r="AC101" s="1618"/>
      <c r="AD101" s="1619"/>
    </row>
    <row r="102" spans="2:30" x14ac:dyDescent="0.15">
      <c r="B102" s="1609">
        <v>127</v>
      </c>
      <c r="C102" s="3225"/>
      <c r="D102" s="3218"/>
      <c r="E102" s="3221"/>
      <c r="F102" s="1604" t="s">
        <v>1262</v>
      </c>
      <c r="G102" s="1604"/>
      <c r="H102" s="1605"/>
      <c r="I102" s="1606"/>
      <c r="J102" s="1607"/>
      <c r="K102" s="1607"/>
      <c r="L102" s="1607"/>
      <c r="M102" s="1607"/>
      <c r="N102" s="1607"/>
      <c r="O102" s="1607"/>
      <c r="P102" s="1607"/>
      <c r="Q102" s="1607"/>
      <c r="R102" s="1607"/>
      <c r="S102" s="1607"/>
      <c r="T102" s="1607"/>
      <c r="U102" s="1607"/>
      <c r="V102" s="1607"/>
      <c r="W102" s="1607"/>
      <c r="X102" s="1607"/>
      <c r="Y102" s="1607"/>
      <c r="Z102" s="1607"/>
      <c r="AA102" s="1607"/>
      <c r="AB102" s="1607"/>
      <c r="AC102" s="1607"/>
      <c r="AD102" s="1608"/>
    </row>
    <row r="103" spans="2:30" x14ac:dyDescent="0.15">
      <c r="B103" s="1609">
        <v>128</v>
      </c>
      <c r="C103" s="3225"/>
      <c r="D103" s="3219"/>
      <c r="E103" s="3222"/>
      <c r="F103" s="1610" t="s">
        <v>1263</v>
      </c>
      <c r="G103" s="1610"/>
      <c r="H103" s="1611"/>
      <c r="I103" s="1612"/>
      <c r="J103" s="1613"/>
      <c r="K103" s="1613"/>
      <c r="L103" s="1613"/>
      <c r="M103" s="1613"/>
      <c r="N103" s="1613"/>
      <c r="O103" s="1613"/>
      <c r="P103" s="1613"/>
      <c r="Q103" s="1613"/>
      <c r="R103" s="1613"/>
      <c r="S103" s="1613"/>
      <c r="T103" s="1613"/>
      <c r="U103" s="1613"/>
      <c r="V103" s="1613"/>
      <c r="W103" s="1613"/>
      <c r="X103" s="1613"/>
      <c r="Y103" s="1613"/>
      <c r="Z103" s="1613"/>
      <c r="AA103" s="1613"/>
      <c r="AB103" s="1613"/>
      <c r="AC103" s="1613"/>
      <c r="AD103" s="1614"/>
    </row>
    <row r="104" spans="2:30" x14ac:dyDescent="0.15">
      <c r="B104" s="1620">
        <v>129</v>
      </c>
      <c r="C104" s="3226"/>
      <c r="D104" s="3220"/>
      <c r="E104" s="3223"/>
      <c r="F104" s="1615" t="s">
        <v>1264</v>
      </c>
      <c r="G104" s="1615"/>
      <c r="H104" s="1616"/>
      <c r="I104" s="1617"/>
      <c r="J104" s="1618"/>
      <c r="K104" s="1618"/>
      <c r="L104" s="1618"/>
      <c r="M104" s="1618"/>
      <c r="N104" s="1618"/>
      <c r="O104" s="1618"/>
      <c r="P104" s="1618"/>
      <c r="Q104" s="1618"/>
      <c r="R104" s="1618"/>
      <c r="S104" s="1618"/>
      <c r="T104" s="1618"/>
      <c r="U104" s="1618"/>
      <c r="V104" s="1618"/>
      <c r="W104" s="1618"/>
      <c r="X104" s="1618"/>
      <c r="Y104" s="1618"/>
      <c r="Z104" s="1618"/>
      <c r="AA104" s="1618"/>
      <c r="AB104" s="1618"/>
      <c r="AC104" s="1618"/>
      <c r="AD104" s="1619"/>
    </row>
    <row r="105" spans="2:30" x14ac:dyDescent="0.15">
      <c r="B105" s="1609">
        <v>130</v>
      </c>
      <c r="C105" s="3224" t="s">
        <v>1275</v>
      </c>
      <c r="D105" s="3218"/>
      <c r="E105" s="3221"/>
      <c r="F105" s="1604" t="s">
        <v>1262</v>
      </c>
      <c r="G105" s="1604"/>
      <c r="H105" s="1605"/>
      <c r="I105" s="1606"/>
      <c r="J105" s="1607"/>
      <c r="K105" s="1607"/>
      <c r="L105" s="1607"/>
      <c r="M105" s="1607"/>
      <c r="N105" s="1607"/>
      <c r="O105" s="1607"/>
      <c r="P105" s="1607"/>
      <c r="Q105" s="1607"/>
      <c r="R105" s="1607"/>
      <c r="S105" s="1607"/>
      <c r="T105" s="1607"/>
      <c r="U105" s="1607"/>
      <c r="V105" s="1607"/>
      <c r="W105" s="1607"/>
      <c r="X105" s="1607"/>
      <c r="Y105" s="1607"/>
      <c r="Z105" s="1607"/>
      <c r="AA105" s="1607"/>
      <c r="AB105" s="1607"/>
      <c r="AC105" s="1607"/>
      <c r="AD105" s="1608"/>
    </row>
    <row r="106" spans="2:30" s="1595" customFormat="1" x14ac:dyDescent="0.15">
      <c r="B106" s="1609">
        <v>131</v>
      </c>
      <c r="C106" s="3225"/>
      <c r="D106" s="3219"/>
      <c r="E106" s="3222"/>
      <c r="F106" s="1610" t="s">
        <v>1263</v>
      </c>
      <c r="G106" s="1610"/>
      <c r="H106" s="1611"/>
      <c r="I106" s="1612"/>
      <c r="J106" s="1613"/>
      <c r="K106" s="1613"/>
      <c r="L106" s="1613"/>
      <c r="M106" s="1613"/>
      <c r="N106" s="1613"/>
      <c r="O106" s="1613"/>
      <c r="P106" s="1613"/>
      <c r="Q106" s="1613"/>
      <c r="R106" s="1613"/>
      <c r="S106" s="1613"/>
      <c r="T106" s="1613"/>
      <c r="U106" s="1613"/>
      <c r="V106" s="1613"/>
      <c r="W106" s="1613"/>
      <c r="X106" s="1613"/>
      <c r="Y106" s="1613"/>
      <c r="Z106" s="1613"/>
      <c r="AA106" s="1613"/>
      <c r="AB106" s="1613"/>
      <c r="AC106" s="1613"/>
      <c r="AD106" s="1614"/>
    </row>
    <row r="107" spans="2:30" x14ac:dyDescent="0.15">
      <c r="B107" s="1620">
        <v>132</v>
      </c>
      <c r="C107" s="3225"/>
      <c r="D107" s="3220"/>
      <c r="E107" s="3223"/>
      <c r="F107" s="1615" t="s">
        <v>1264</v>
      </c>
      <c r="G107" s="1615"/>
      <c r="H107" s="1616"/>
      <c r="I107" s="1617"/>
      <c r="J107" s="1618"/>
      <c r="K107" s="1618"/>
      <c r="L107" s="1618"/>
      <c r="M107" s="1618"/>
      <c r="N107" s="1618"/>
      <c r="O107" s="1618"/>
      <c r="P107" s="1618"/>
      <c r="Q107" s="1618"/>
      <c r="R107" s="1618"/>
      <c r="S107" s="1618"/>
      <c r="T107" s="1618"/>
      <c r="U107" s="1618"/>
      <c r="V107" s="1618"/>
      <c r="W107" s="1618"/>
      <c r="X107" s="1618"/>
      <c r="Y107" s="1618"/>
      <c r="Z107" s="1618"/>
      <c r="AA107" s="1618"/>
      <c r="AB107" s="1618"/>
      <c r="AC107" s="1618"/>
      <c r="AD107" s="1619"/>
    </row>
    <row r="108" spans="2:30" x14ac:dyDescent="0.15">
      <c r="B108" s="1609">
        <v>133</v>
      </c>
      <c r="C108" s="3225"/>
      <c r="D108" s="3218"/>
      <c r="E108" s="3221"/>
      <c r="F108" s="1604" t="s">
        <v>1262</v>
      </c>
      <c r="G108" s="1604"/>
      <c r="H108" s="1605"/>
      <c r="I108" s="1606"/>
      <c r="J108" s="1607"/>
      <c r="K108" s="1607"/>
      <c r="L108" s="1607"/>
      <c r="M108" s="1607"/>
      <c r="N108" s="1607"/>
      <c r="O108" s="1607"/>
      <c r="P108" s="1607"/>
      <c r="Q108" s="1607"/>
      <c r="R108" s="1607"/>
      <c r="S108" s="1607"/>
      <c r="T108" s="1607"/>
      <c r="U108" s="1607"/>
      <c r="V108" s="1607"/>
      <c r="W108" s="1607"/>
      <c r="X108" s="1607"/>
      <c r="Y108" s="1607"/>
      <c r="Z108" s="1607"/>
      <c r="AA108" s="1607"/>
      <c r="AB108" s="1607"/>
      <c r="AC108" s="1607"/>
      <c r="AD108" s="1608"/>
    </row>
    <row r="109" spans="2:30" x14ac:dyDescent="0.15">
      <c r="B109" s="1609">
        <v>134</v>
      </c>
      <c r="C109" s="3225"/>
      <c r="D109" s="3219"/>
      <c r="E109" s="3222"/>
      <c r="F109" s="1610" t="s">
        <v>1263</v>
      </c>
      <c r="G109" s="1610"/>
      <c r="H109" s="1611"/>
      <c r="I109" s="1612"/>
      <c r="J109" s="1613"/>
      <c r="K109" s="1613"/>
      <c r="L109" s="1613"/>
      <c r="M109" s="1613"/>
      <c r="N109" s="1613"/>
      <c r="O109" s="1613"/>
      <c r="P109" s="1613"/>
      <c r="Q109" s="1613"/>
      <c r="R109" s="1613"/>
      <c r="S109" s="1613"/>
      <c r="T109" s="1613"/>
      <c r="U109" s="1613"/>
      <c r="V109" s="1613"/>
      <c r="W109" s="1613"/>
      <c r="X109" s="1613"/>
      <c r="Y109" s="1613"/>
      <c r="Z109" s="1613"/>
      <c r="AA109" s="1613"/>
      <c r="AB109" s="1613"/>
      <c r="AC109" s="1613"/>
      <c r="AD109" s="1614"/>
    </row>
    <row r="110" spans="2:30" x14ac:dyDescent="0.15">
      <c r="B110" s="1620">
        <v>135</v>
      </c>
      <c r="C110" s="3225"/>
      <c r="D110" s="3220"/>
      <c r="E110" s="3223"/>
      <c r="F110" s="1615" t="s">
        <v>1264</v>
      </c>
      <c r="G110" s="1615"/>
      <c r="H110" s="1616"/>
      <c r="I110" s="1617"/>
      <c r="J110" s="1618"/>
      <c r="K110" s="1618"/>
      <c r="L110" s="1618"/>
      <c r="M110" s="1618"/>
      <c r="N110" s="1618"/>
      <c r="O110" s="1618"/>
      <c r="P110" s="1618"/>
      <c r="Q110" s="1618"/>
      <c r="R110" s="1618"/>
      <c r="S110" s="1618"/>
      <c r="T110" s="1618"/>
      <c r="U110" s="1618"/>
      <c r="V110" s="1618"/>
      <c r="W110" s="1618"/>
      <c r="X110" s="1618"/>
      <c r="Y110" s="1618"/>
      <c r="Z110" s="1618"/>
      <c r="AA110" s="1618"/>
      <c r="AB110" s="1618"/>
      <c r="AC110" s="1618"/>
      <c r="AD110" s="1619"/>
    </row>
    <row r="111" spans="2:30" x14ac:dyDescent="0.15">
      <c r="B111" s="1609">
        <v>136</v>
      </c>
      <c r="C111" s="3225"/>
      <c r="D111" s="3218"/>
      <c r="E111" s="3221"/>
      <c r="F111" s="1604" t="s">
        <v>1262</v>
      </c>
      <c r="G111" s="1604"/>
      <c r="H111" s="1605"/>
      <c r="I111" s="1606"/>
      <c r="J111" s="1607"/>
      <c r="K111" s="1607"/>
      <c r="L111" s="1607"/>
      <c r="M111" s="1607"/>
      <c r="N111" s="1607"/>
      <c r="O111" s="1607"/>
      <c r="P111" s="1607"/>
      <c r="Q111" s="1607"/>
      <c r="R111" s="1607"/>
      <c r="S111" s="1607"/>
      <c r="T111" s="1607"/>
      <c r="U111" s="1607"/>
      <c r="V111" s="1607"/>
      <c r="W111" s="1607"/>
      <c r="X111" s="1607"/>
      <c r="Y111" s="1607"/>
      <c r="Z111" s="1607"/>
      <c r="AA111" s="1607"/>
      <c r="AB111" s="1607"/>
      <c r="AC111" s="1607"/>
      <c r="AD111" s="1608"/>
    </row>
    <row r="112" spans="2:30" x14ac:dyDescent="0.15">
      <c r="B112" s="1609">
        <v>137</v>
      </c>
      <c r="C112" s="3225"/>
      <c r="D112" s="3219"/>
      <c r="E112" s="3222"/>
      <c r="F112" s="1610" t="s">
        <v>1263</v>
      </c>
      <c r="G112" s="1610"/>
      <c r="H112" s="1611"/>
      <c r="I112" s="1612"/>
      <c r="J112" s="1613"/>
      <c r="K112" s="1613"/>
      <c r="L112" s="1613"/>
      <c r="M112" s="1613"/>
      <c r="N112" s="1613"/>
      <c r="O112" s="1613"/>
      <c r="P112" s="1613"/>
      <c r="Q112" s="1613"/>
      <c r="R112" s="1613"/>
      <c r="S112" s="1613"/>
      <c r="T112" s="1613"/>
      <c r="U112" s="1613"/>
      <c r="V112" s="1613"/>
      <c r="W112" s="1613"/>
      <c r="X112" s="1613"/>
      <c r="Y112" s="1613"/>
      <c r="Z112" s="1613"/>
      <c r="AA112" s="1613"/>
      <c r="AB112" s="1613"/>
      <c r="AC112" s="1613"/>
      <c r="AD112" s="1614"/>
    </row>
    <row r="113" spans="2:30" x14ac:dyDescent="0.15">
      <c r="B113" s="1620">
        <v>138</v>
      </c>
      <c r="C113" s="3226"/>
      <c r="D113" s="3220"/>
      <c r="E113" s="3223"/>
      <c r="F113" s="1615" t="s">
        <v>1264</v>
      </c>
      <c r="G113" s="1615"/>
      <c r="H113" s="1616"/>
      <c r="I113" s="1617"/>
      <c r="J113" s="1618"/>
      <c r="K113" s="1618"/>
      <c r="L113" s="1618"/>
      <c r="M113" s="1618"/>
      <c r="N113" s="1618"/>
      <c r="O113" s="1618"/>
      <c r="P113" s="1618"/>
      <c r="Q113" s="1618"/>
      <c r="R113" s="1618"/>
      <c r="S113" s="1618"/>
      <c r="T113" s="1618"/>
      <c r="U113" s="1618"/>
      <c r="V113" s="1618"/>
      <c r="W113" s="1618"/>
      <c r="X113" s="1618"/>
      <c r="Y113" s="1618"/>
      <c r="Z113" s="1618"/>
      <c r="AA113" s="1618"/>
      <c r="AB113" s="1618"/>
      <c r="AC113" s="1618"/>
      <c r="AD113" s="1619"/>
    </row>
    <row r="114" spans="2:30" x14ac:dyDescent="0.15">
      <c r="B114" s="1609">
        <v>139</v>
      </c>
      <c r="C114" s="3224" t="s">
        <v>1276</v>
      </c>
      <c r="D114" s="3218"/>
      <c r="E114" s="3221"/>
      <c r="F114" s="1604" t="s">
        <v>1262</v>
      </c>
      <c r="G114" s="1604"/>
      <c r="H114" s="1605"/>
      <c r="I114" s="1606"/>
      <c r="J114" s="1607"/>
      <c r="K114" s="1607"/>
      <c r="L114" s="1607"/>
      <c r="M114" s="1607"/>
      <c r="N114" s="1607"/>
      <c r="O114" s="1607"/>
      <c r="P114" s="1607"/>
      <c r="Q114" s="1607"/>
      <c r="R114" s="1607"/>
      <c r="S114" s="1607"/>
      <c r="T114" s="1607"/>
      <c r="U114" s="1607"/>
      <c r="V114" s="1607"/>
      <c r="W114" s="1607"/>
      <c r="X114" s="1607"/>
      <c r="Y114" s="1607"/>
      <c r="Z114" s="1607"/>
      <c r="AA114" s="1607"/>
      <c r="AB114" s="1607"/>
      <c r="AC114" s="1607"/>
      <c r="AD114" s="1608"/>
    </row>
    <row r="115" spans="2:30" s="1595" customFormat="1" x14ac:dyDescent="0.15">
      <c r="B115" s="1609">
        <v>140</v>
      </c>
      <c r="C115" s="3225"/>
      <c r="D115" s="3219"/>
      <c r="E115" s="3222"/>
      <c r="F115" s="1610" t="s">
        <v>1263</v>
      </c>
      <c r="G115" s="1610"/>
      <c r="H115" s="1611"/>
      <c r="I115" s="1612"/>
      <c r="J115" s="1613"/>
      <c r="K115" s="1613"/>
      <c r="L115" s="1613"/>
      <c r="M115" s="1613"/>
      <c r="N115" s="1613"/>
      <c r="O115" s="1613"/>
      <c r="P115" s="1613"/>
      <c r="Q115" s="1613"/>
      <c r="R115" s="1613"/>
      <c r="S115" s="1613"/>
      <c r="T115" s="1613"/>
      <c r="U115" s="1613"/>
      <c r="V115" s="1613"/>
      <c r="W115" s="1613"/>
      <c r="X115" s="1613"/>
      <c r="Y115" s="1613"/>
      <c r="Z115" s="1613"/>
      <c r="AA115" s="1613"/>
      <c r="AB115" s="1613"/>
      <c r="AC115" s="1613"/>
      <c r="AD115" s="1614"/>
    </row>
    <row r="116" spans="2:30" x14ac:dyDescent="0.15">
      <c r="B116" s="1620">
        <v>141</v>
      </c>
      <c r="C116" s="3225"/>
      <c r="D116" s="3220"/>
      <c r="E116" s="3223"/>
      <c r="F116" s="1615" t="s">
        <v>1264</v>
      </c>
      <c r="G116" s="1615"/>
      <c r="H116" s="1616"/>
      <c r="I116" s="1617"/>
      <c r="J116" s="1618"/>
      <c r="K116" s="1618"/>
      <c r="L116" s="1618"/>
      <c r="M116" s="1618"/>
      <c r="N116" s="1618"/>
      <c r="O116" s="1618"/>
      <c r="P116" s="1618"/>
      <c r="Q116" s="1618"/>
      <c r="R116" s="1618"/>
      <c r="S116" s="1618"/>
      <c r="T116" s="1618"/>
      <c r="U116" s="1618"/>
      <c r="V116" s="1618"/>
      <c r="W116" s="1618"/>
      <c r="X116" s="1618"/>
      <c r="Y116" s="1618"/>
      <c r="Z116" s="1618"/>
      <c r="AA116" s="1618"/>
      <c r="AB116" s="1618"/>
      <c r="AC116" s="1618"/>
      <c r="AD116" s="1619"/>
    </row>
    <row r="117" spans="2:30" x14ac:dyDescent="0.15">
      <c r="B117" s="1609">
        <v>142</v>
      </c>
      <c r="C117" s="3225"/>
      <c r="D117" s="3218"/>
      <c r="E117" s="3221"/>
      <c r="F117" s="1604" t="s">
        <v>1262</v>
      </c>
      <c r="G117" s="1604"/>
      <c r="H117" s="1605"/>
      <c r="I117" s="1606"/>
      <c r="J117" s="1607"/>
      <c r="K117" s="1607"/>
      <c r="L117" s="1607"/>
      <c r="M117" s="1607"/>
      <c r="N117" s="1607"/>
      <c r="O117" s="1607"/>
      <c r="P117" s="1607"/>
      <c r="Q117" s="1607"/>
      <c r="R117" s="1607"/>
      <c r="S117" s="1607"/>
      <c r="T117" s="1607"/>
      <c r="U117" s="1607"/>
      <c r="V117" s="1607"/>
      <c r="W117" s="1607"/>
      <c r="X117" s="1607"/>
      <c r="Y117" s="1607"/>
      <c r="Z117" s="1607"/>
      <c r="AA117" s="1607"/>
      <c r="AB117" s="1607"/>
      <c r="AC117" s="1607"/>
      <c r="AD117" s="1608"/>
    </row>
    <row r="118" spans="2:30" x14ac:dyDescent="0.15">
      <c r="B118" s="1609">
        <v>143</v>
      </c>
      <c r="C118" s="3225"/>
      <c r="D118" s="3219"/>
      <c r="E118" s="3222"/>
      <c r="F118" s="1610" t="s">
        <v>1263</v>
      </c>
      <c r="G118" s="1610"/>
      <c r="H118" s="1611"/>
      <c r="I118" s="1612"/>
      <c r="J118" s="1613"/>
      <c r="K118" s="1613"/>
      <c r="L118" s="1613"/>
      <c r="M118" s="1613"/>
      <c r="N118" s="1613"/>
      <c r="O118" s="1613"/>
      <c r="P118" s="1613"/>
      <c r="Q118" s="1613"/>
      <c r="R118" s="1613"/>
      <c r="S118" s="1613"/>
      <c r="T118" s="1613"/>
      <c r="U118" s="1613"/>
      <c r="V118" s="1613"/>
      <c r="W118" s="1613"/>
      <c r="X118" s="1613"/>
      <c r="Y118" s="1613"/>
      <c r="Z118" s="1613"/>
      <c r="AA118" s="1613"/>
      <c r="AB118" s="1613"/>
      <c r="AC118" s="1613"/>
      <c r="AD118" s="1614"/>
    </row>
    <row r="119" spans="2:30" x14ac:dyDescent="0.15">
      <c r="B119" s="1620">
        <v>144</v>
      </c>
      <c r="C119" s="3225"/>
      <c r="D119" s="3220"/>
      <c r="E119" s="3223"/>
      <c r="F119" s="1615" t="s">
        <v>1264</v>
      </c>
      <c r="G119" s="1615"/>
      <c r="H119" s="1616"/>
      <c r="I119" s="1617"/>
      <c r="J119" s="1618"/>
      <c r="K119" s="1618"/>
      <c r="L119" s="1618"/>
      <c r="M119" s="1618"/>
      <c r="N119" s="1618"/>
      <c r="O119" s="1618"/>
      <c r="P119" s="1618"/>
      <c r="Q119" s="1618"/>
      <c r="R119" s="1618"/>
      <c r="S119" s="1618"/>
      <c r="T119" s="1618"/>
      <c r="U119" s="1618"/>
      <c r="V119" s="1618"/>
      <c r="W119" s="1618"/>
      <c r="X119" s="1618"/>
      <c r="Y119" s="1618"/>
      <c r="Z119" s="1618"/>
      <c r="AA119" s="1618"/>
      <c r="AB119" s="1618"/>
      <c r="AC119" s="1618"/>
      <c r="AD119" s="1619"/>
    </row>
    <row r="120" spans="2:30" x14ac:dyDescent="0.15">
      <c r="B120" s="1609">
        <v>145</v>
      </c>
      <c r="C120" s="3225"/>
      <c r="D120" s="3218"/>
      <c r="E120" s="3221"/>
      <c r="F120" s="1604" t="s">
        <v>1262</v>
      </c>
      <c r="G120" s="1604"/>
      <c r="H120" s="1605"/>
      <c r="I120" s="1606"/>
      <c r="J120" s="1607"/>
      <c r="K120" s="1607"/>
      <c r="L120" s="1607"/>
      <c r="M120" s="1607"/>
      <c r="N120" s="1607"/>
      <c r="O120" s="1607"/>
      <c r="P120" s="1607"/>
      <c r="Q120" s="1607"/>
      <c r="R120" s="1607"/>
      <c r="S120" s="1607"/>
      <c r="T120" s="1607"/>
      <c r="U120" s="1607"/>
      <c r="V120" s="1607"/>
      <c r="W120" s="1607"/>
      <c r="X120" s="1607"/>
      <c r="Y120" s="1607"/>
      <c r="Z120" s="1607"/>
      <c r="AA120" s="1607"/>
      <c r="AB120" s="1607"/>
      <c r="AC120" s="1607"/>
      <c r="AD120" s="1608"/>
    </row>
    <row r="121" spans="2:30" x14ac:dyDescent="0.15">
      <c r="B121" s="1609">
        <v>146</v>
      </c>
      <c r="C121" s="3225"/>
      <c r="D121" s="3219"/>
      <c r="E121" s="3222"/>
      <c r="F121" s="1610" t="s">
        <v>1263</v>
      </c>
      <c r="G121" s="1610"/>
      <c r="H121" s="1611"/>
      <c r="I121" s="1612"/>
      <c r="J121" s="1613"/>
      <c r="K121" s="1613"/>
      <c r="L121" s="1613"/>
      <c r="M121" s="1613"/>
      <c r="N121" s="1613"/>
      <c r="O121" s="1613"/>
      <c r="P121" s="1613"/>
      <c r="Q121" s="1613"/>
      <c r="R121" s="1613"/>
      <c r="S121" s="1613"/>
      <c r="T121" s="1613"/>
      <c r="U121" s="1613"/>
      <c r="V121" s="1613"/>
      <c r="W121" s="1613"/>
      <c r="X121" s="1613"/>
      <c r="Y121" s="1613"/>
      <c r="Z121" s="1613"/>
      <c r="AA121" s="1613"/>
      <c r="AB121" s="1613"/>
      <c r="AC121" s="1613"/>
      <c r="AD121" s="1614"/>
    </row>
    <row r="122" spans="2:30" x14ac:dyDescent="0.15">
      <c r="B122" s="1620">
        <v>147</v>
      </c>
      <c r="C122" s="3226"/>
      <c r="D122" s="3220"/>
      <c r="E122" s="3223"/>
      <c r="F122" s="1615" t="s">
        <v>1264</v>
      </c>
      <c r="G122" s="1615"/>
      <c r="H122" s="1616"/>
      <c r="I122" s="1617"/>
      <c r="J122" s="1618"/>
      <c r="K122" s="1618"/>
      <c r="L122" s="1618"/>
      <c r="M122" s="1618"/>
      <c r="N122" s="1618"/>
      <c r="O122" s="1618"/>
      <c r="P122" s="1618"/>
      <c r="Q122" s="1618"/>
      <c r="R122" s="1618"/>
      <c r="S122" s="1618"/>
      <c r="T122" s="1618"/>
      <c r="U122" s="1618"/>
      <c r="V122" s="1618"/>
      <c r="W122" s="1618"/>
      <c r="X122" s="1618"/>
      <c r="Y122" s="1618"/>
      <c r="Z122" s="1618"/>
      <c r="AA122" s="1618"/>
      <c r="AB122" s="1618"/>
      <c r="AC122" s="1618"/>
      <c r="AD122" s="1619"/>
    </row>
    <row r="123" spans="2:30" x14ac:dyDescent="0.15">
      <c r="B123" s="1609">
        <v>148</v>
      </c>
      <c r="C123" s="3224" t="s">
        <v>1277</v>
      </c>
      <c r="D123" s="3218"/>
      <c r="E123" s="3221"/>
      <c r="F123" s="1604" t="s">
        <v>1262</v>
      </c>
      <c r="G123" s="1604"/>
      <c r="H123" s="1605"/>
      <c r="I123" s="1606"/>
      <c r="J123" s="1607"/>
      <c r="K123" s="1607"/>
      <c r="L123" s="1607"/>
      <c r="M123" s="1607"/>
      <c r="N123" s="1607"/>
      <c r="O123" s="1607"/>
      <c r="P123" s="1607"/>
      <c r="Q123" s="1607"/>
      <c r="R123" s="1607"/>
      <c r="S123" s="1607"/>
      <c r="T123" s="1607"/>
      <c r="U123" s="1607"/>
      <c r="V123" s="1607"/>
      <c r="W123" s="1607"/>
      <c r="X123" s="1607"/>
      <c r="Y123" s="1607"/>
      <c r="Z123" s="1607"/>
      <c r="AA123" s="1607"/>
      <c r="AB123" s="1607"/>
      <c r="AC123" s="1607"/>
      <c r="AD123" s="1608"/>
    </row>
    <row r="124" spans="2:30" s="1595" customFormat="1" x14ac:dyDescent="0.15">
      <c r="B124" s="1609">
        <v>149</v>
      </c>
      <c r="C124" s="3225"/>
      <c r="D124" s="3219"/>
      <c r="E124" s="3222"/>
      <c r="F124" s="1610" t="s">
        <v>1263</v>
      </c>
      <c r="G124" s="1610"/>
      <c r="H124" s="1611"/>
      <c r="I124" s="1612"/>
      <c r="J124" s="1613"/>
      <c r="K124" s="1613"/>
      <c r="L124" s="1613"/>
      <c r="M124" s="1613"/>
      <c r="N124" s="1613"/>
      <c r="O124" s="1613"/>
      <c r="P124" s="1613"/>
      <c r="Q124" s="1613"/>
      <c r="R124" s="1613"/>
      <c r="S124" s="1613"/>
      <c r="T124" s="1613"/>
      <c r="U124" s="1613"/>
      <c r="V124" s="1613"/>
      <c r="W124" s="1613"/>
      <c r="X124" s="1613"/>
      <c r="Y124" s="1613"/>
      <c r="Z124" s="1613"/>
      <c r="AA124" s="1613"/>
      <c r="AB124" s="1613"/>
      <c r="AC124" s="1613"/>
      <c r="AD124" s="1614"/>
    </row>
    <row r="125" spans="2:30" x14ac:dyDescent="0.15">
      <c r="B125" s="1620">
        <v>150</v>
      </c>
      <c r="C125" s="3225"/>
      <c r="D125" s="3220"/>
      <c r="E125" s="3223"/>
      <c r="F125" s="1615" t="s">
        <v>1264</v>
      </c>
      <c r="G125" s="1615"/>
      <c r="H125" s="1616"/>
      <c r="I125" s="1617"/>
      <c r="J125" s="1618"/>
      <c r="K125" s="1618"/>
      <c r="L125" s="1618"/>
      <c r="M125" s="1618"/>
      <c r="N125" s="1618"/>
      <c r="O125" s="1618"/>
      <c r="P125" s="1618"/>
      <c r="Q125" s="1618"/>
      <c r="R125" s="1618"/>
      <c r="S125" s="1618"/>
      <c r="T125" s="1618"/>
      <c r="U125" s="1618"/>
      <c r="V125" s="1618"/>
      <c r="W125" s="1618"/>
      <c r="X125" s="1618"/>
      <c r="Y125" s="1618"/>
      <c r="Z125" s="1618"/>
      <c r="AA125" s="1618"/>
      <c r="AB125" s="1618"/>
      <c r="AC125" s="1618"/>
      <c r="AD125" s="1619"/>
    </row>
    <row r="126" spans="2:30" x14ac:dyDescent="0.15">
      <c r="B126" s="1609">
        <v>151</v>
      </c>
      <c r="C126" s="3225"/>
      <c r="D126" s="3218"/>
      <c r="E126" s="3221"/>
      <c r="F126" s="1604" t="s">
        <v>1262</v>
      </c>
      <c r="G126" s="1604"/>
      <c r="H126" s="1605"/>
      <c r="I126" s="1606"/>
      <c r="J126" s="1607"/>
      <c r="K126" s="1607"/>
      <c r="L126" s="1607"/>
      <c r="M126" s="1607"/>
      <c r="N126" s="1607"/>
      <c r="O126" s="1607"/>
      <c r="P126" s="1607"/>
      <c r="Q126" s="1607"/>
      <c r="R126" s="1607"/>
      <c r="S126" s="1607"/>
      <c r="T126" s="1607"/>
      <c r="U126" s="1607"/>
      <c r="V126" s="1607"/>
      <c r="W126" s="1607"/>
      <c r="X126" s="1607"/>
      <c r="Y126" s="1607"/>
      <c r="Z126" s="1607"/>
      <c r="AA126" s="1607"/>
      <c r="AB126" s="1607"/>
      <c r="AC126" s="1607"/>
      <c r="AD126" s="1608"/>
    </row>
    <row r="127" spans="2:30" x14ac:dyDescent="0.15">
      <c r="B127" s="1609">
        <v>152</v>
      </c>
      <c r="C127" s="3225"/>
      <c r="D127" s="3219"/>
      <c r="E127" s="3222"/>
      <c r="F127" s="1610" t="s">
        <v>1263</v>
      </c>
      <c r="G127" s="1610"/>
      <c r="H127" s="1611"/>
      <c r="I127" s="1612"/>
      <c r="J127" s="1613"/>
      <c r="K127" s="1613"/>
      <c r="L127" s="1613"/>
      <c r="M127" s="1613"/>
      <c r="N127" s="1613"/>
      <c r="O127" s="1613"/>
      <c r="P127" s="1613"/>
      <c r="Q127" s="1613"/>
      <c r="R127" s="1613"/>
      <c r="S127" s="1613"/>
      <c r="T127" s="1613"/>
      <c r="U127" s="1613"/>
      <c r="V127" s="1613"/>
      <c r="W127" s="1613"/>
      <c r="X127" s="1613"/>
      <c r="Y127" s="1613"/>
      <c r="Z127" s="1613"/>
      <c r="AA127" s="1613"/>
      <c r="AB127" s="1613"/>
      <c r="AC127" s="1613"/>
      <c r="AD127" s="1614"/>
    </row>
    <row r="128" spans="2:30" x14ac:dyDescent="0.15">
      <c r="B128" s="1620">
        <v>153</v>
      </c>
      <c r="C128" s="3225"/>
      <c r="D128" s="3220"/>
      <c r="E128" s="3223"/>
      <c r="F128" s="1615" t="s">
        <v>1264</v>
      </c>
      <c r="G128" s="1615"/>
      <c r="H128" s="1616"/>
      <c r="I128" s="1617"/>
      <c r="J128" s="1618"/>
      <c r="K128" s="1618"/>
      <c r="L128" s="1618"/>
      <c r="M128" s="1618"/>
      <c r="N128" s="1618"/>
      <c r="O128" s="1618"/>
      <c r="P128" s="1618"/>
      <c r="Q128" s="1618"/>
      <c r="R128" s="1618"/>
      <c r="S128" s="1618"/>
      <c r="T128" s="1618"/>
      <c r="U128" s="1618"/>
      <c r="V128" s="1618"/>
      <c r="W128" s="1618"/>
      <c r="X128" s="1618"/>
      <c r="Y128" s="1618"/>
      <c r="Z128" s="1618"/>
      <c r="AA128" s="1618"/>
      <c r="AB128" s="1618"/>
      <c r="AC128" s="1618"/>
      <c r="AD128" s="1619"/>
    </row>
    <row r="129" spans="2:30" x14ac:dyDescent="0.15">
      <c r="B129" s="1609">
        <v>154</v>
      </c>
      <c r="C129" s="3225"/>
      <c r="D129" s="3218"/>
      <c r="E129" s="3221"/>
      <c r="F129" s="1604" t="s">
        <v>1262</v>
      </c>
      <c r="G129" s="1604"/>
      <c r="H129" s="1605"/>
      <c r="I129" s="1606"/>
      <c r="J129" s="1607"/>
      <c r="K129" s="1607"/>
      <c r="L129" s="1607"/>
      <c r="M129" s="1607"/>
      <c r="N129" s="1607"/>
      <c r="O129" s="1607"/>
      <c r="P129" s="1607"/>
      <c r="Q129" s="1607"/>
      <c r="R129" s="1607"/>
      <c r="S129" s="1607"/>
      <c r="T129" s="1607"/>
      <c r="U129" s="1607"/>
      <c r="V129" s="1607"/>
      <c r="W129" s="1607"/>
      <c r="X129" s="1607"/>
      <c r="Y129" s="1607"/>
      <c r="Z129" s="1607"/>
      <c r="AA129" s="1607"/>
      <c r="AB129" s="1607"/>
      <c r="AC129" s="1607"/>
      <c r="AD129" s="1608"/>
    </row>
    <row r="130" spans="2:30" x14ac:dyDescent="0.15">
      <c r="B130" s="1609">
        <v>155</v>
      </c>
      <c r="C130" s="3225"/>
      <c r="D130" s="3219"/>
      <c r="E130" s="3222"/>
      <c r="F130" s="1610" t="s">
        <v>1263</v>
      </c>
      <c r="G130" s="1610"/>
      <c r="H130" s="1611"/>
      <c r="I130" s="1612"/>
      <c r="J130" s="1613"/>
      <c r="K130" s="1613"/>
      <c r="L130" s="1613"/>
      <c r="M130" s="1613"/>
      <c r="N130" s="1613"/>
      <c r="O130" s="1613"/>
      <c r="P130" s="1613"/>
      <c r="Q130" s="1613"/>
      <c r="R130" s="1613"/>
      <c r="S130" s="1613"/>
      <c r="T130" s="1613"/>
      <c r="U130" s="1613"/>
      <c r="V130" s="1613"/>
      <c r="W130" s="1613"/>
      <c r="X130" s="1613"/>
      <c r="Y130" s="1613"/>
      <c r="Z130" s="1613"/>
      <c r="AA130" s="1613"/>
      <c r="AB130" s="1613"/>
      <c r="AC130" s="1613"/>
      <c r="AD130" s="1614"/>
    </row>
    <row r="131" spans="2:30" x14ac:dyDescent="0.15">
      <c r="B131" s="1620">
        <v>156</v>
      </c>
      <c r="C131" s="3226"/>
      <c r="D131" s="3220"/>
      <c r="E131" s="3223"/>
      <c r="F131" s="1615" t="s">
        <v>1264</v>
      </c>
      <c r="G131" s="1615"/>
      <c r="H131" s="1616"/>
      <c r="I131" s="1617"/>
      <c r="J131" s="1618"/>
      <c r="K131" s="1618"/>
      <c r="L131" s="1618"/>
      <c r="M131" s="1618"/>
      <c r="N131" s="1618"/>
      <c r="O131" s="1618"/>
      <c r="P131" s="1618"/>
      <c r="Q131" s="1618"/>
      <c r="R131" s="1618"/>
      <c r="S131" s="1618"/>
      <c r="T131" s="1618"/>
      <c r="U131" s="1618"/>
      <c r="V131" s="1618"/>
      <c r="W131" s="1618"/>
      <c r="X131" s="1618"/>
      <c r="Y131" s="1618"/>
      <c r="Z131" s="1618"/>
      <c r="AA131" s="1618"/>
      <c r="AB131" s="1618"/>
      <c r="AC131" s="1618"/>
      <c r="AD131" s="1619"/>
    </row>
    <row r="132" spans="2:30" x14ac:dyDescent="0.15">
      <c r="B132" s="1609">
        <v>157</v>
      </c>
      <c r="C132" s="3224" t="s">
        <v>997</v>
      </c>
      <c r="D132" s="3218"/>
      <c r="E132" s="3221"/>
      <c r="F132" s="1604" t="s">
        <v>1262</v>
      </c>
      <c r="G132" s="1604"/>
      <c r="H132" s="1605"/>
      <c r="I132" s="1606"/>
      <c r="J132" s="1607"/>
      <c r="K132" s="1607"/>
      <c r="L132" s="1607"/>
      <c r="M132" s="1607"/>
      <c r="N132" s="1607"/>
      <c r="O132" s="1607"/>
      <c r="P132" s="1607"/>
      <c r="Q132" s="1607"/>
      <c r="R132" s="1607"/>
      <c r="S132" s="1607"/>
      <c r="T132" s="1607"/>
      <c r="U132" s="1607"/>
      <c r="V132" s="1607"/>
      <c r="W132" s="1607"/>
      <c r="X132" s="1607"/>
      <c r="Y132" s="1607"/>
      <c r="Z132" s="1607"/>
      <c r="AA132" s="1607"/>
      <c r="AB132" s="1607"/>
      <c r="AC132" s="1607"/>
      <c r="AD132" s="1608"/>
    </row>
    <row r="133" spans="2:30" s="1595" customFormat="1" x14ac:dyDescent="0.15">
      <c r="B133" s="1609">
        <v>158</v>
      </c>
      <c r="C133" s="3225"/>
      <c r="D133" s="3219"/>
      <c r="E133" s="3222"/>
      <c r="F133" s="1610" t="s">
        <v>1263</v>
      </c>
      <c r="G133" s="1610"/>
      <c r="H133" s="1611"/>
      <c r="I133" s="1612"/>
      <c r="J133" s="1613"/>
      <c r="K133" s="1613"/>
      <c r="L133" s="1613"/>
      <c r="M133" s="1613"/>
      <c r="N133" s="1613"/>
      <c r="O133" s="1613"/>
      <c r="P133" s="1613"/>
      <c r="Q133" s="1613"/>
      <c r="R133" s="1613"/>
      <c r="S133" s="1613"/>
      <c r="T133" s="1613"/>
      <c r="U133" s="1613"/>
      <c r="V133" s="1613"/>
      <c r="W133" s="1613"/>
      <c r="X133" s="1613"/>
      <c r="Y133" s="1613"/>
      <c r="Z133" s="1613"/>
      <c r="AA133" s="1613"/>
      <c r="AB133" s="1613"/>
      <c r="AC133" s="1613"/>
      <c r="AD133" s="1614"/>
    </row>
    <row r="134" spans="2:30" x14ac:dyDescent="0.15">
      <c r="B134" s="1620">
        <v>159</v>
      </c>
      <c r="C134" s="3225"/>
      <c r="D134" s="3220"/>
      <c r="E134" s="3223"/>
      <c r="F134" s="1615" t="s">
        <v>1264</v>
      </c>
      <c r="G134" s="1615"/>
      <c r="H134" s="1616"/>
      <c r="I134" s="1617"/>
      <c r="J134" s="1618"/>
      <c r="K134" s="1618"/>
      <c r="L134" s="1618"/>
      <c r="M134" s="1618"/>
      <c r="N134" s="1618"/>
      <c r="O134" s="1618"/>
      <c r="P134" s="1618"/>
      <c r="Q134" s="1618"/>
      <c r="R134" s="1618"/>
      <c r="S134" s="1618"/>
      <c r="T134" s="1618"/>
      <c r="U134" s="1618"/>
      <c r="V134" s="1618"/>
      <c r="W134" s="1618"/>
      <c r="X134" s="1618"/>
      <c r="Y134" s="1618"/>
      <c r="Z134" s="1618"/>
      <c r="AA134" s="1618"/>
      <c r="AB134" s="1618"/>
      <c r="AC134" s="1618"/>
      <c r="AD134" s="1619"/>
    </row>
    <row r="135" spans="2:30" x14ac:dyDescent="0.15">
      <c r="B135" s="1609">
        <v>160</v>
      </c>
      <c r="C135" s="3225"/>
      <c r="D135" s="3218"/>
      <c r="E135" s="3221"/>
      <c r="F135" s="1604" t="s">
        <v>1262</v>
      </c>
      <c r="G135" s="1604"/>
      <c r="H135" s="1605"/>
      <c r="I135" s="1606"/>
      <c r="J135" s="1607"/>
      <c r="K135" s="1607"/>
      <c r="L135" s="1607"/>
      <c r="M135" s="1607"/>
      <c r="N135" s="1607"/>
      <c r="O135" s="1607"/>
      <c r="P135" s="1607"/>
      <c r="Q135" s="1607"/>
      <c r="R135" s="1607"/>
      <c r="S135" s="1607"/>
      <c r="T135" s="1607"/>
      <c r="U135" s="1607"/>
      <c r="V135" s="1607"/>
      <c r="W135" s="1607"/>
      <c r="X135" s="1607"/>
      <c r="Y135" s="1607"/>
      <c r="Z135" s="1607"/>
      <c r="AA135" s="1607"/>
      <c r="AB135" s="1607"/>
      <c r="AC135" s="1607"/>
      <c r="AD135" s="1608"/>
    </row>
    <row r="136" spans="2:30" x14ac:dyDescent="0.15">
      <c r="B136" s="1609">
        <v>161</v>
      </c>
      <c r="C136" s="3225"/>
      <c r="D136" s="3219"/>
      <c r="E136" s="3222"/>
      <c r="F136" s="1610" t="s">
        <v>1263</v>
      </c>
      <c r="G136" s="1610"/>
      <c r="H136" s="1611"/>
      <c r="I136" s="1612"/>
      <c r="J136" s="1613"/>
      <c r="K136" s="1613"/>
      <c r="L136" s="1613"/>
      <c r="M136" s="1613"/>
      <c r="N136" s="1613"/>
      <c r="O136" s="1613"/>
      <c r="P136" s="1613"/>
      <c r="Q136" s="1613"/>
      <c r="R136" s="1613"/>
      <c r="S136" s="1613"/>
      <c r="T136" s="1613"/>
      <c r="U136" s="1613"/>
      <c r="V136" s="1613"/>
      <c r="W136" s="1613"/>
      <c r="X136" s="1613"/>
      <c r="Y136" s="1613"/>
      <c r="Z136" s="1613"/>
      <c r="AA136" s="1613"/>
      <c r="AB136" s="1613"/>
      <c r="AC136" s="1613"/>
      <c r="AD136" s="1614"/>
    </row>
    <row r="137" spans="2:30" x14ac:dyDescent="0.15">
      <c r="B137" s="1620">
        <v>162</v>
      </c>
      <c r="C137" s="3226"/>
      <c r="D137" s="3220"/>
      <c r="E137" s="3223"/>
      <c r="F137" s="1615" t="s">
        <v>1264</v>
      </c>
      <c r="G137" s="1615"/>
      <c r="H137" s="1616"/>
      <c r="I137" s="1617"/>
      <c r="J137" s="1618"/>
      <c r="K137" s="1618"/>
      <c r="L137" s="1618"/>
      <c r="M137" s="1618"/>
      <c r="N137" s="1618"/>
      <c r="O137" s="1618"/>
      <c r="P137" s="1618"/>
      <c r="Q137" s="1618"/>
      <c r="R137" s="1618"/>
      <c r="S137" s="1618"/>
      <c r="T137" s="1618"/>
      <c r="U137" s="1618"/>
      <c r="V137" s="1618"/>
      <c r="W137" s="1618"/>
      <c r="X137" s="1618"/>
      <c r="Y137" s="1618"/>
      <c r="Z137" s="1618"/>
      <c r="AA137" s="1618"/>
      <c r="AB137" s="1618"/>
      <c r="AC137" s="1618"/>
      <c r="AD137" s="1619"/>
    </row>
    <row r="138" spans="2:30" x14ac:dyDescent="0.15">
      <c r="B138" s="1621" t="s">
        <v>1393</v>
      </c>
      <c r="C138" s="1622"/>
    </row>
    <row r="139" spans="2:30" x14ac:dyDescent="0.15">
      <c r="B139" s="1621" t="s">
        <v>1278</v>
      </c>
      <c r="C139" s="1622"/>
    </row>
    <row r="140" spans="2:30" x14ac:dyDescent="0.15">
      <c r="B140" s="1621" t="s">
        <v>2586</v>
      </c>
      <c r="C140" s="1622"/>
    </row>
  </sheetData>
  <mergeCells count="111">
    <mergeCell ref="C132:C137"/>
    <mergeCell ref="D132:D134"/>
    <mergeCell ref="E132:E134"/>
    <mergeCell ref="D135:D137"/>
    <mergeCell ref="E135:E137"/>
    <mergeCell ref="C123:C131"/>
    <mergeCell ref="D123:D125"/>
    <mergeCell ref="E123:E125"/>
    <mergeCell ref="D126:D128"/>
    <mergeCell ref="E126:E128"/>
    <mergeCell ref="D129:D131"/>
    <mergeCell ref="E129:E131"/>
    <mergeCell ref="C114:C122"/>
    <mergeCell ref="D114:D116"/>
    <mergeCell ref="E114:E116"/>
    <mergeCell ref="D117:D119"/>
    <mergeCell ref="E117:E119"/>
    <mergeCell ref="D120:D122"/>
    <mergeCell ref="E120:E122"/>
    <mergeCell ref="C105:C113"/>
    <mergeCell ref="D105:D107"/>
    <mergeCell ref="E105:E107"/>
    <mergeCell ref="D108:D110"/>
    <mergeCell ref="E108:E110"/>
    <mergeCell ref="D111:D113"/>
    <mergeCell ref="E111:E113"/>
    <mergeCell ref="C87:C95"/>
    <mergeCell ref="D87:D89"/>
    <mergeCell ref="E87:E89"/>
    <mergeCell ref="D90:D92"/>
    <mergeCell ref="E90:E92"/>
    <mergeCell ref="D93:D95"/>
    <mergeCell ref="E93:E95"/>
    <mergeCell ref="C96:C104"/>
    <mergeCell ref="D96:D98"/>
    <mergeCell ref="E96:E98"/>
    <mergeCell ref="D99:D101"/>
    <mergeCell ref="E99:E101"/>
    <mergeCell ref="D102:D104"/>
    <mergeCell ref="E102:E104"/>
    <mergeCell ref="C78:C86"/>
    <mergeCell ref="D78:D80"/>
    <mergeCell ref="E78:E80"/>
    <mergeCell ref="D81:D83"/>
    <mergeCell ref="E81:E83"/>
    <mergeCell ref="D84:D86"/>
    <mergeCell ref="E84:E86"/>
    <mergeCell ref="C69:C77"/>
    <mergeCell ref="D69:D71"/>
    <mergeCell ref="E69:E71"/>
    <mergeCell ref="D72:D74"/>
    <mergeCell ref="E72:E74"/>
    <mergeCell ref="D75:D77"/>
    <mergeCell ref="E75:E77"/>
    <mergeCell ref="C60:C68"/>
    <mergeCell ref="D60:D62"/>
    <mergeCell ref="E60:E62"/>
    <mergeCell ref="D63:D65"/>
    <mergeCell ref="E63:E65"/>
    <mergeCell ref="D66:D68"/>
    <mergeCell ref="E66:E68"/>
    <mergeCell ref="C51:C59"/>
    <mergeCell ref="D51:D53"/>
    <mergeCell ref="E51:E53"/>
    <mergeCell ref="D54:D56"/>
    <mergeCell ref="E54:E56"/>
    <mergeCell ref="D57:D59"/>
    <mergeCell ref="E57:E59"/>
    <mergeCell ref="C42:C50"/>
    <mergeCell ref="D42:D44"/>
    <mergeCell ref="E42:E44"/>
    <mergeCell ref="D45:D47"/>
    <mergeCell ref="E45:E47"/>
    <mergeCell ref="D48:D50"/>
    <mergeCell ref="E48:E50"/>
    <mergeCell ref="C33:C41"/>
    <mergeCell ref="D33:D35"/>
    <mergeCell ref="E33:E35"/>
    <mergeCell ref="D36:D38"/>
    <mergeCell ref="E36:E38"/>
    <mergeCell ref="D39:D41"/>
    <mergeCell ref="E39:E41"/>
    <mergeCell ref="C24:C32"/>
    <mergeCell ref="D24:D26"/>
    <mergeCell ref="E24:E26"/>
    <mergeCell ref="D27:D29"/>
    <mergeCell ref="E27:E29"/>
    <mergeCell ref="D30:D32"/>
    <mergeCell ref="E30:E32"/>
    <mergeCell ref="C15:C23"/>
    <mergeCell ref="D15:D17"/>
    <mergeCell ref="E15:E17"/>
    <mergeCell ref="D18:D20"/>
    <mergeCell ref="E18:E20"/>
    <mergeCell ref="D21:D23"/>
    <mergeCell ref="E21:E23"/>
    <mergeCell ref="I3:AD3"/>
    <mergeCell ref="B3:B5"/>
    <mergeCell ref="C3:C5"/>
    <mergeCell ref="D3:D5"/>
    <mergeCell ref="E3:E5"/>
    <mergeCell ref="F3:F5"/>
    <mergeCell ref="G3:G5"/>
    <mergeCell ref="H3:H5"/>
    <mergeCell ref="C6:C14"/>
    <mergeCell ref="D6:D8"/>
    <mergeCell ref="E6:E8"/>
    <mergeCell ref="D9:D11"/>
    <mergeCell ref="E9:E11"/>
    <mergeCell ref="D12:D14"/>
    <mergeCell ref="E12:E14"/>
  </mergeCells>
  <phoneticPr fontId="3"/>
  <printOptions horizontalCentered="1"/>
  <pageMargins left="0.78740157480314965" right="0.39370078740157483" top="0.82677165354330717" bottom="0.6692913385826772" header="0.70866141732283472" footer="0.31496062992125984"/>
  <pageSetup paperSize="8" scale="75" fitToHeight="0" orientation="landscape" r:id="rId1"/>
  <headerFooter alignWithMargins="0">
    <oddHeader>&amp;R&amp;"ＭＳ 明朝,標準"（&amp;A）</oddHeader>
  </headerFooter>
  <rowBreaks count="1" manualBreakCount="1">
    <brk id="68"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2"/>
  <sheetViews>
    <sheetView view="pageBreakPreview" zoomScale="80" zoomScaleNormal="100" zoomScaleSheetLayoutView="80" workbookViewId="0">
      <selection activeCell="B2" sqref="B2"/>
    </sheetView>
  </sheetViews>
  <sheetFormatPr defaultColWidth="9" defaultRowHeight="12" x14ac:dyDescent="0.4"/>
  <cols>
    <col min="1" max="1" width="0.875" style="1624" customWidth="1"/>
    <col min="2" max="2" width="10.75" style="1624" customWidth="1"/>
    <col min="3" max="3" width="21.75" style="1624" customWidth="1"/>
    <col min="4" max="4" width="15.125" style="1624" customWidth="1"/>
    <col min="5" max="5" width="30.375" style="1624" customWidth="1"/>
    <col min="6" max="6" width="30.625" style="1624" customWidth="1"/>
    <col min="7" max="7" width="0.875" style="1624" customWidth="1"/>
    <col min="8" max="16384" width="9" style="1624"/>
  </cols>
  <sheetData>
    <row r="1" spans="2:6" ht="6" customHeight="1" x14ac:dyDescent="0.4"/>
    <row r="2" spans="2:6" ht="17.25" x14ac:dyDescent="0.4">
      <c r="B2" s="1625" t="s">
        <v>4896</v>
      </c>
    </row>
    <row r="3" spans="2:6" ht="6" customHeight="1" x14ac:dyDescent="0.4"/>
    <row r="4" spans="2:6" ht="14.25" x14ac:dyDescent="0.4">
      <c r="B4" s="3228" t="s">
        <v>1279</v>
      </c>
      <c r="C4" s="3228"/>
      <c r="D4" s="1626" t="s">
        <v>1280</v>
      </c>
      <c r="E4" s="1626" t="s">
        <v>1281</v>
      </c>
      <c r="F4" s="1626" t="s">
        <v>1282</v>
      </c>
    </row>
    <row r="5" spans="2:6" ht="48" x14ac:dyDescent="0.4">
      <c r="B5" s="3229" t="s">
        <v>1283</v>
      </c>
      <c r="C5" s="1627" t="s">
        <v>1284</v>
      </c>
      <c r="D5" s="3229" t="s">
        <v>1285</v>
      </c>
      <c r="E5" s="1627" t="s">
        <v>1286</v>
      </c>
      <c r="F5" s="1628"/>
    </row>
    <row r="6" spans="2:6" ht="14.25" customHeight="1" x14ac:dyDescent="0.4">
      <c r="B6" s="3229"/>
      <c r="C6" s="1627" t="s">
        <v>1287</v>
      </c>
      <c r="D6" s="3229"/>
      <c r="E6" s="1627" t="s">
        <v>1288</v>
      </c>
      <c r="F6" s="1628"/>
    </row>
    <row r="7" spans="2:6" ht="14.25" customHeight="1" x14ac:dyDescent="0.4">
      <c r="B7" s="3229" t="s">
        <v>1289</v>
      </c>
      <c r="C7" s="1627" t="s">
        <v>1290</v>
      </c>
      <c r="D7" s="3229" t="s">
        <v>2588</v>
      </c>
      <c r="E7" s="3233" t="s">
        <v>1291</v>
      </c>
      <c r="F7" s="1628"/>
    </row>
    <row r="8" spans="2:6" ht="14.25" customHeight="1" x14ac:dyDescent="0.4">
      <c r="B8" s="3229"/>
      <c r="C8" s="1627" t="s">
        <v>1292</v>
      </c>
      <c r="D8" s="3229"/>
      <c r="E8" s="3234"/>
      <c r="F8" s="1628"/>
    </row>
    <row r="9" spans="2:6" ht="14.25" customHeight="1" x14ac:dyDescent="0.4">
      <c r="B9" s="3229"/>
      <c r="C9" s="1627" t="s">
        <v>1293</v>
      </c>
      <c r="D9" s="3229"/>
      <c r="E9" s="3234"/>
      <c r="F9" s="1629"/>
    </row>
    <row r="10" spans="2:6" ht="14.25" customHeight="1" x14ac:dyDescent="0.4">
      <c r="B10" s="3229"/>
      <c r="C10" s="1627" t="s">
        <v>1294</v>
      </c>
      <c r="D10" s="3229"/>
      <c r="E10" s="3235"/>
      <c r="F10" s="1629"/>
    </row>
    <row r="11" spans="2:6" ht="24" x14ac:dyDescent="0.4">
      <c r="B11" s="3229"/>
      <c r="C11" s="1627" t="s">
        <v>1295</v>
      </c>
      <c r="D11" s="3229"/>
      <c r="E11" s="1627" t="s">
        <v>1296</v>
      </c>
      <c r="F11" s="1628"/>
    </row>
    <row r="12" spans="2:6" ht="24" x14ac:dyDescent="0.4">
      <c r="B12" s="3229"/>
      <c r="C12" s="1627" t="s">
        <v>1297</v>
      </c>
      <c r="D12" s="3229"/>
      <c r="E12" s="1627" t="s">
        <v>1298</v>
      </c>
      <c r="F12" s="1628"/>
    </row>
    <row r="13" spans="2:6" ht="36" x14ac:dyDescent="0.4">
      <c r="B13" s="3229"/>
      <c r="C13" s="1627" t="s">
        <v>2587</v>
      </c>
      <c r="D13" s="3229"/>
      <c r="E13" s="1627" t="s">
        <v>1299</v>
      </c>
      <c r="F13" s="1628"/>
    </row>
    <row r="14" spans="2:6" ht="14.25" customHeight="1" x14ac:dyDescent="0.4">
      <c r="B14" s="3236" t="s">
        <v>1300</v>
      </c>
      <c r="C14" s="3236"/>
      <c r="D14" s="1630" t="s">
        <v>1301</v>
      </c>
      <c r="E14" s="1630" t="s">
        <v>1288</v>
      </c>
      <c r="F14" s="1628"/>
    </row>
    <row r="15" spans="2:6" ht="14.25" customHeight="1" x14ac:dyDescent="0.4">
      <c r="B15" s="3236" t="s">
        <v>1302</v>
      </c>
      <c r="C15" s="3236"/>
      <c r="D15" s="1630" t="s">
        <v>1301</v>
      </c>
      <c r="E15" s="1630" t="s">
        <v>1288</v>
      </c>
      <c r="F15" s="1628"/>
    </row>
    <row r="16" spans="2:6" ht="14.25" customHeight="1" x14ac:dyDescent="0.4">
      <c r="B16" s="3236" t="s">
        <v>1303</v>
      </c>
      <c r="C16" s="3236"/>
      <c r="D16" s="1630" t="s">
        <v>1301</v>
      </c>
      <c r="E16" s="1630" t="s">
        <v>1288</v>
      </c>
      <c r="F16" s="1628"/>
    </row>
    <row r="17" spans="2:6" x14ac:dyDescent="0.4">
      <c r="B17" s="1630" t="s">
        <v>1304</v>
      </c>
      <c r="C17" s="1630" t="s">
        <v>1305</v>
      </c>
      <c r="D17" s="1630" t="s">
        <v>1306</v>
      </c>
      <c r="E17" s="1630" t="s">
        <v>1288</v>
      </c>
      <c r="F17" s="1628"/>
    </row>
    <row r="18" spans="2:6" ht="14.25" customHeight="1" x14ac:dyDescent="0.4">
      <c r="B18" s="3236" t="s">
        <v>221</v>
      </c>
      <c r="C18" s="1630" t="s">
        <v>1307</v>
      </c>
      <c r="D18" s="3237" t="s">
        <v>2589</v>
      </c>
      <c r="E18" s="1630" t="s">
        <v>1308</v>
      </c>
      <c r="F18" s="1628"/>
    </row>
    <row r="19" spans="2:6" ht="24" x14ac:dyDescent="0.4">
      <c r="B19" s="3236"/>
      <c r="C19" s="1630" t="s">
        <v>1309</v>
      </c>
      <c r="D19" s="3238"/>
      <c r="E19" s="1630" t="s">
        <v>1310</v>
      </c>
      <c r="F19" s="1628"/>
    </row>
    <row r="20" spans="2:6" ht="14.25" customHeight="1" x14ac:dyDescent="0.4">
      <c r="B20" s="3236"/>
      <c r="C20" s="1630" t="s">
        <v>1295</v>
      </c>
      <c r="D20" s="3239"/>
      <c r="E20" s="1630" t="s">
        <v>1288</v>
      </c>
      <c r="F20" s="1628"/>
    </row>
    <row r="21" spans="2:6" ht="24" x14ac:dyDescent="0.4">
      <c r="B21" s="3231" t="s">
        <v>2650</v>
      </c>
      <c r="C21" s="1630" t="s">
        <v>1309</v>
      </c>
      <c r="D21" s="3231" t="s">
        <v>2590</v>
      </c>
      <c r="E21" s="1630" t="s">
        <v>1310</v>
      </c>
      <c r="F21" s="1628"/>
    </row>
    <row r="22" spans="2:6" ht="14.25" customHeight="1" x14ac:dyDescent="0.4">
      <c r="B22" s="3232"/>
      <c r="C22" s="1949" t="s">
        <v>1295</v>
      </c>
      <c r="D22" s="3232"/>
      <c r="E22" s="1949" t="s">
        <v>1288</v>
      </c>
      <c r="F22" s="1628"/>
    </row>
    <row r="23" spans="2:6" ht="24" x14ac:dyDescent="0.4">
      <c r="B23" s="2419" t="s">
        <v>1311</v>
      </c>
      <c r="C23" s="2419" t="s">
        <v>1312</v>
      </c>
      <c r="D23" s="2419" t="s">
        <v>1313</v>
      </c>
      <c r="E23" s="2419" t="s">
        <v>2591</v>
      </c>
      <c r="F23" s="2420"/>
    </row>
    <row r="24" spans="2:6" ht="14.25" customHeight="1" x14ac:dyDescent="0.4">
      <c r="B24" s="3229" t="s">
        <v>1314</v>
      </c>
      <c r="C24" s="1627" t="s">
        <v>1315</v>
      </c>
      <c r="D24" s="1627" t="s">
        <v>1316</v>
      </c>
      <c r="E24" s="1627" t="s">
        <v>1317</v>
      </c>
      <c r="F24" s="1628"/>
    </row>
    <row r="25" spans="2:6" ht="14.25" customHeight="1" x14ac:dyDescent="0.4">
      <c r="B25" s="3229"/>
      <c r="C25" s="1627" t="s">
        <v>1295</v>
      </c>
      <c r="D25" s="1627" t="s">
        <v>1316</v>
      </c>
      <c r="E25" s="1627" t="s">
        <v>1317</v>
      </c>
      <c r="F25" s="1628"/>
    </row>
    <row r="26" spans="2:6" ht="36" x14ac:dyDescent="0.4">
      <c r="B26" s="3229"/>
      <c r="C26" s="1627" t="s">
        <v>1318</v>
      </c>
      <c r="D26" s="1627" t="s">
        <v>1319</v>
      </c>
      <c r="E26" s="1627" t="s">
        <v>1320</v>
      </c>
      <c r="F26" s="1628"/>
    </row>
    <row r="27" spans="2:6" ht="14.25" customHeight="1" x14ac:dyDescent="0.4">
      <c r="B27" s="1631" t="s">
        <v>1321</v>
      </c>
      <c r="C27" s="1632" t="s">
        <v>1322</v>
      </c>
      <c r="D27" s="1633" t="s">
        <v>268</v>
      </c>
      <c r="E27" s="1633" t="s">
        <v>268</v>
      </c>
      <c r="F27" s="1634"/>
    </row>
    <row r="28" spans="2:6" ht="14.25" customHeight="1" x14ac:dyDescent="0.4">
      <c r="B28" s="1635"/>
      <c r="C28" s="1632" t="s">
        <v>1323</v>
      </c>
      <c r="D28" s="1633" t="s">
        <v>268</v>
      </c>
      <c r="E28" s="1633" t="s">
        <v>268</v>
      </c>
      <c r="F28" s="1634"/>
    </row>
    <row r="29" spans="2:6" ht="14.25" customHeight="1" x14ac:dyDescent="0.4">
      <c r="B29" s="1636"/>
      <c r="C29" s="1632" t="s">
        <v>1324</v>
      </c>
      <c r="D29" s="1633" t="s">
        <v>268</v>
      </c>
      <c r="E29" s="1633" t="s">
        <v>268</v>
      </c>
      <c r="F29" s="1634"/>
    </row>
    <row r="30" spans="2:6" ht="14.25" customHeight="1" x14ac:dyDescent="0.4">
      <c r="B30" s="1631" t="s">
        <v>1325</v>
      </c>
      <c r="C30" s="1632" t="s">
        <v>1322</v>
      </c>
      <c r="D30" s="1633" t="s">
        <v>268</v>
      </c>
      <c r="E30" s="1633" t="s">
        <v>268</v>
      </c>
      <c r="F30" s="1634"/>
    </row>
    <row r="31" spans="2:6" ht="14.25" customHeight="1" x14ac:dyDescent="0.4">
      <c r="B31" s="1635"/>
      <c r="C31" s="1632" t="s">
        <v>1323</v>
      </c>
      <c r="D31" s="1633" t="s">
        <v>268</v>
      </c>
      <c r="E31" s="1633" t="s">
        <v>268</v>
      </c>
      <c r="F31" s="1634"/>
    </row>
    <row r="32" spans="2:6" ht="14.25" customHeight="1" x14ac:dyDescent="0.4">
      <c r="B32" s="1636"/>
      <c r="C32" s="1632" t="s">
        <v>1324</v>
      </c>
      <c r="D32" s="1633" t="s">
        <v>268</v>
      </c>
      <c r="E32" s="1633" t="s">
        <v>268</v>
      </c>
      <c r="F32" s="1634"/>
    </row>
    <row r="33" spans="2:6" ht="14.25" customHeight="1" x14ac:dyDescent="0.4">
      <c r="B33" s="1631" t="s">
        <v>1326</v>
      </c>
      <c r="C33" s="1632" t="s">
        <v>1322</v>
      </c>
      <c r="D33" s="1633" t="s">
        <v>268</v>
      </c>
      <c r="E33" s="1633" t="s">
        <v>268</v>
      </c>
      <c r="F33" s="1634"/>
    </row>
    <row r="34" spans="2:6" ht="14.25" customHeight="1" x14ac:dyDescent="0.4">
      <c r="B34" s="1635"/>
      <c r="C34" s="1632" t="s">
        <v>1323</v>
      </c>
      <c r="D34" s="1633" t="s">
        <v>268</v>
      </c>
      <c r="E34" s="1633" t="s">
        <v>268</v>
      </c>
      <c r="F34" s="1634"/>
    </row>
    <row r="35" spans="2:6" ht="14.25" customHeight="1" x14ac:dyDescent="0.4">
      <c r="B35" s="1636"/>
      <c r="C35" s="1632" t="s">
        <v>1324</v>
      </c>
      <c r="D35" s="1633" t="s">
        <v>268</v>
      </c>
      <c r="E35" s="1633" t="s">
        <v>268</v>
      </c>
      <c r="F35" s="1634"/>
    </row>
    <row r="36" spans="2:6" ht="14.25" customHeight="1" x14ac:dyDescent="0.4">
      <c r="B36" s="1631" t="s">
        <v>1327</v>
      </c>
      <c r="C36" s="1632" t="s">
        <v>1322</v>
      </c>
      <c r="D36" s="1633" t="s">
        <v>268</v>
      </c>
      <c r="E36" s="1633" t="s">
        <v>268</v>
      </c>
      <c r="F36" s="1634"/>
    </row>
    <row r="37" spans="2:6" ht="14.25" customHeight="1" x14ac:dyDescent="0.4">
      <c r="B37" s="1635"/>
      <c r="C37" s="1632" t="s">
        <v>1323</v>
      </c>
      <c r="D37" s="1633" t="s">
        <v>268</v>
      </c>
      <c r="E37" s="1633" t="s">
        <v>268</v>
      </c>
      <c r="F37" s="1634"/>
    </row>
    <row r="38" spans="2:6" ht="14.25" customHeight="1" x14ac:dyDescent="0.4">
      <c r="B38" s="1636"/>
      <c r="C38" s="1632" t="s">
        <v>1324</v>
      </c>
      <c r="D38" s="1633" t="s">
        <v>268</v>
      </c>
      <c r="E38" s="1633" t="s">
        <v>268</v>
      </c>
      <c r="F38" s="1634"/>
    </row>
    <row r="39" spans="2:6" x14ac:dyDescent="0.4">
      <c r="B39" s="616" t="s">
        <v>1328</v>
      </c>
    </row>
    <row r="40" spans="2:6" x14ac:dyDescent="0.4">
      <c r="B40" s="3230" t="s">
        <v>2649</v>
      </c>
      <c r="C40" s="3230"/>
      <c r="D40" s="3230"/>
      <c r="E40" s="3230"/>
      <c r="F40" s="3230"/>
    </row>
    <row r="41" spans="2:6" x14ac:dyDescent="0.4">
      <c r="B41" s="3230"/>
      <c r="C41" s="3230"/>
      <c r="D41" s="3230"/>
      <c r="E41" s="3230"/>
      <c r="F41" s="3230"/>
    </row>
    <row r="42" spans="2:6" x14ac:dyDescent="0.4">
      <c r="B42" s="616" t="s">
        <v>1394</v>
      </c>
    </row>
  </sheetData>
  <mergeCells count="15">
    <mergeCell ref="B40:F41"/>
    <mergeCell ref="B21:B22"/>
    <mergeCell ref="D21:D22"/>
    <mergeCell ref="E7:E10"/>
    <mergeCell ref="B24:B26"/>
    <mergeCell ref="B14:C14"/>
    <mergeCell ref="B15:C15"/>
    <mergeCell ref="B16:C16"/>
    <mergeCell ref="B18:B20"/>
    <mergeCell ref="D18:D20"/>
    <mergeCell ref="B4:C4"/>
    <mergeCell ref="B5:B6"/>
    <mergeCell ref="D5:D6"/>
    <mergeCell ref="B7:B13"/>
    <mergeCell ref="D7:D13"/>
  </mergeCells>
  <phoneticPr fontId="3"/>
  <pageMargins left="0.70866141732283472" right="0.70866141732283472" top="0.74803149606299213" bottom="0.74803149606299213" header="0.31496062992125984" footer="0.31496062992125984"/>
  <pageSetup paperSize="9" scale="73" fitToHeight="0" orientation="portrait" r:id="rId1"/>
  <headerFooter>
    <oddHeader>&amp;R&amp;"ＭＳ 明朝,標準"（&amp;A）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8"/>
  <sheetViews>
    <sheetView showGridLines="0" view="pageBreakPreview" zoomScale="80" zoomScaleNormal="85" zoomScaleSheetLayoutView="80" workbookViewId="0">
      <selection activeCell="G41" sqref="G41"/>
    </sheetView>
  </sheetViews>
  <sheetFormatPr defaultColWidth="9" defaultRowHeight="15" customHeight="1" x14ac:dyDescent="0.4"/>
  <cols>
    <col min="1" max="1" width="0.875" style="1423" customWidth="1"/>
    <col min="2" max="2" width="8.375" style="1423" customWidth="1"/>
    <col min="3" max="3" width="13.75" style="1423" customWidth="1"/>
    <col min="4" max="19" width="9.625" style="1423" customWidth="1"/>
    <col min="20" max="20" width="0.875" style="1423" customWidth="1"/>
    <col min="21" max="30" width="7.625" style="1423" customWidth="1"/>
    <col min="31" max="31" width="10.625" style="1423" customWidth="1"/>
    <col min="32" max="16384" width="9" style="1423"/>
  </cols>
  <sheetData>
    <row r="2" spans="2:20" ht="17.25" x14ac:dyDescent="0.4">
      <c r="B2" s="1549" t="s">
        <v>4951</v>
      </c>
      <c r="C2" s="1637"/>
      <c r="D2" s="1637"/>
      <c r="E2" s="1637"/>
      <c r="F2" s="1637"/>
      <c r="G2" s="1637"/>
      <c r="H2" s="1637"/>
      <c r="I2" s="1637"/>
      <c r="J2" s="1637"/>
      <c r="K2" s="1637"/>
      <c r="L2" s="1637"/>
      <c r="M2" s="1637"/>
      <c r="N2" s="1637"/>
      <c r="O2" s="1637"/>
      <c r="P2" s="1637"/>
      <c r="Q2" s="1637"/>
      <c r="R2" s="1637"/>
      <c r="S2" s="1637"/>
    </row>
    <row r="3" spans="2:20" ht="9.75" customHeight="1" x14ac:dyDescent="0.4">
      <c r="B3" s="1638"/>
      <c r="C3" s="1638"/>
      <c r="D3" s="1639"/>
      <c r="E3" s="1639"/>
      <c r="F3" s="1639"/>
      <c r="G3" s="1639"/>
      <c r="H3" s="1639"/>
      <c r="I3" s="1639"/>
      <c r="J3" s="1639"/>
      <c r="K3" s="1639"/>
      <c r="L3" s="1639"/>
      <c r="M3" s="1639"/>
      <c r="N3" s="1639"/>
      <c r="O3" s="1639"/>
      <c r="P3" s="1639"/>
      <c r="Q3" s="1639"/>
      <c r="R3" s="1640"/>
      <c r="S3" s="1640" t="s">
        <v>1329</v>
      </c>
    </row>
    <row r="4" spans="2:20" s="1585" customFormat="1" ht="45" customHeight="1" x14ac:dyDescent="0.4">
      <c r="B4" s="3240" t="s">
        <v>4955</v>
      </c>
      <c r="C4" s="3241"/>
      <c r="D4" s="1641">
        <f t="shared" ref="D4:I4" si="0">E4-2000</f>
        <v>28000</v>
      </c>
      <c r="E4" s="1641">
        <f t="shared" si="0"/>
        <v>30000</v>
      </c>
      <c r="F4" s="1641">
        <f t="shared" si="0"/>
        <v>32000</v>
      </c>
      <c r="G4" s="1641">
        <f t="shared" si="0"/>
        <v>34000</v>
      </c>
      <c r="H4" s="1641">
        <f t="shared" si="0"/>
        <v>36000</v>
      </c>
      <c r="I4" s="1641">
        <f t="shared" si="0"/>
        <v>38000</v>
      </c>
      <c r="J4" s="1641">
        <f>L4-2000</f>
        <v>40000</v>
      </c>
      <c r="K4" s="1641">
        <v>40833</v>
      </c>
      <c r="L4" s="1641">
        <v>42000</v>
      </c>
      <c r="M4" s="1641">
        <f>L4+2000</f>
        <v>44000</v>
      </c>
      <c r="N4" s="1641">
        <f t="shared" ref="N4:S4" si="1">M4+2000</f>
        <v>46000</v>
      </c>
      <c r="O4" s="1641">
        <f t="shared" si="1"/>
        <v>48000</v>
      </c>
      <c r="P4" s="1641">
        <f t="shared" si="1"/>
        <v>50000</v>
      </c>
      <c r="Q4" s="1641">
        <f t="shared" si="1"/>
        <v>52000</v>
      </c>
      <c r="R4" s="1641">
        <f t="shared" si="1"/>
        <v>54000</v>
      </c>
      <c r="S4" s="1641">
        <f t="shared" si="1"/>
        <v>56000</v>
      </c>
    </row>
    <row r="5" spans="2:20" s="1585" customFormat="1" ht="13.5" x14ac:dyDescent="0.15">
      <c r="B5" s="3242" t="s">
        <v>1330</v>
      </c>
      <c r="C5" s="3243"/>
      <c r="D5" s="1642"/>
      <c r="E5" s="1643"/>
      <c r="F5" s="1643"/>
      <c r="G5" s="1643"/>
      <c r="H5" s="1643"/>
      <c r="I5" s="1643"/>
      <c r="J5" s="1643"/>
      <c r="K5" s="1643" t="s">
        <v>1331</v>
      </c>
      <c r="L5" s="1643"/>
      <c r="M5" s="1643"/>
      <c r="N5" s="1643"/>
      <c r="O5" s="1643"/>
      <c r="P5" s="1643"/>
      <c r="Q5" s="1643"/>
      <c r="R5" s="1643"/>
      <c r="S5" s="1644"/>
    </row>
    <row r="6" spans="2:20" ht="19.5" customHeight="1" x14ac:dyDescent="0.4">
      <c r="B6" s="1645">
        <v>6100</v>
      </c>
      <c r="C6" s="1646" t="s">
        <v>1213</v>
      </c>
      <c r="D6" s="1647"/>
      <c r="E6" s="1648"/>
      <c r="F6" s="1648"/>
      <c r="G6" s="1648"/>
      <c r="H6" s="1648"/>
      <c r="I6" s="1648"/>
      <c r="J6" s="1648"/>
      <c r="K6" s="1648"/>
      <c r="L6" s="1648"/>
      <c r="M6" s="1648"/>
      <c r="N6" s="1648"/>
      <c r="O6" s="1648"/>
      <c r="P6" s="1648"/>
      <c r="Q6" s="1648"/>
      <c r="R6" s="1648"/>
      <c r="S6" s="1649"/>
      <c r="T6" s="1585"/>
    </row>
    <row r="7" spans="2:20" ht="19.5" customHeight="1" x14ac:dyDescent="0.4">
      <c r="B7" s="1650">
        <f t="shared" ref="B7:B12" si="2">B8-400</f>
        <v>6500</v>
      </c>
      <c r="C7" s="1651"/>
      <c r="D7" s="1652"/>
      <c r="E7" s="1653"/>
      <c r="F7" s="1653"/>
      <c r="G7" s="1653"/>
      <c r="H7" s="1653"/>
      <c r="I7" s="1653"/>
      <c r="J7" s="1653"/>
      <c r="K7" s="1653"/>
      <c r="L7" s="1653"/>
      <c r="M7" s="1653"/>
      <c r="N7" s="1653"/>
      <c r="O7" s="1653"/>
      <c r="P7" s="1653"/>
      <c r="Q7" s="1653"/>
      <c r="R7" s="1653"/>
      <c r="S7" s="1654"/>
      <c r="T7" s="1585"/>
    </row>
    <row r="8" spans="2:20" ht="19.5" customHeight="1" x14ac:dyDescent="0.4">
      <c r="B8" s="1650">
        <f t="shared" si="2"/>
        <v>6900</v>
      </c>
      <c r="C8" s="1651"/>
      <c r="D8" s="1652"/>
      <c r="E8" s="1653"/>
      <c r="F8" s="1653"/>
      <c r="G8" s="1653"/>
      <c r="H8" s="1653"/>
      <c r="I8" s="1653"/>
      <c r="J8" s="1653"/>
      <c r="K8" s="1653"/>
      <c r="L8" s="1653"/>
      <c r="M8" s="1653"/>
      <c r="N8" s="1653"/>
      <c r="O8" s="1653"/>
      <c r="P8" s="1653"/>
      <c r="Q8" s="1653"/>
      <c r="R8" s="1653"/>
      <c r="S8" s="1654"/>
      <c r="T8" s="1585"/>
    </row>
    <row r="9" spans="2:20" ht="19.5" customHeight="1" x14ac:dyDescent="0.4">
      <c r="B9" s="1650">
        <f t="shared" si="2"/>
        <v>7300</v>
      </c>
      <c r="C9" s="1651"/>
      <c r="D9" s="1655"/>
      <c r="E9" s="1656"/>
      <c r="F9" s="1656"/>
      <c r="G9" s="1656"/>
      <c r="H9" s="1656"/>
      <c r="I9" s="1656"/>
      <c r="J9" s="1656"/>
      <c r="K9" s="1656"/>
      <c r="L9" s="1656"/>
      <c r="M9" s="1656"/>
      <c r="N9" s="1656"/>
      <c r="O9" s="1656"/>
      <c r="P9" s="1656"/>
      <c r="Q9" s="1656"/>
      <c r="R9" s="1656"/>
      <c r="S9" s="1657"/>
    </row>
    <row r="10" spans="2:20" ht="19.5" customHeight="1" x14ac:dyDescent="0.4">
      <c r="B10" s="1650">
        <f t="shared" si="2"/>
        <v>7700</v>
      </c>
      <c r="C10" s="1651"/>
      <c r="D10" s="1655"/>
      <c r="E10" s="1656"/>
      <c r="F10" s="1656"/>
      <c r="G10" s="1656"/>
      <c r="H10" s="1656"/>
      <c r="I10" s="1656"/>
      <c r="J10" s="1656"/>
      <c r="K10" s="1656"/>
      <c r="L10" s="1656"/>
      <c r="M10" s="1656"/>
      <c r="N10" s="1656"/>
      <c r="O10" s="1656"/>
      <c r="P10" s="1656"/>
      <c r="Q10" s="1656"/>
      <c r="R10" s="1656"/>
      <c r="S10" s="1657"/>
    </row>
    <row r="11" spans="2:20" ht="19.5" customHeight="1" x14ac:dyDescent="0.4">
      <c r="B11" s="1650">
        <f t="shared" si="2"/>
        <v>8100</v>
      </c>
      <c r="C11" s="1651"/>
      <c r="D11" s="1655"/>
      <c r="E11" s="1656"/>
      <c r="F11" s="1656"/>
      <c r="G11" s="1656"/>
      <c r="H11" s="1656"/>
      <c r="I11" s="1656"/>
      <c r="J11" s="1656"/>
      <c r="K11" s="1656"/>
      <c r="L11" s="1656"/>
      <c r="M11" s="1656"/>
      <c r="N11" s="1656"/>
      <c r="O11" s="1656"/>
      <c r="P11" s="1656"/>
      <c r="Q11" s="1656"/>
      <c r="R11" s="1656"/>
      <c r="S11" s="1657"/>
    </row>
    <row r="12" spans="2:20" ht="19.5" customHeight="1" x14ac:dyDescent="0.4">
      <c r="B12" s="1650">
        <f t="shared" si="2"/>
        <v>8500</v>
      </c>
      <c r="C12" s="1651"/>
      <c r="D12" s="1655"/>
      <c r="E12" s="1656"/>
      <c r="F12" s="1656"/>
      <c r="G12" s="1656"/>
      <c r="H12" s="1656"/>
      <c r="I12" s="1656"/>
      <c r="J12" s="1656"/>
      <c r="K12" s="1656"/>
      <c r="L12" s="1656"/>
      <c r="M12" s="1656"/>
      <c r="N12" s="1656"/>
      <c r="O12" s="1656"/>
      <c r="P12" s="1656"/>
      <c r="Q12" s="1656"/>
      <c r="R12" s="1656"/>
      <c r="S12" s="1657"/>
    </row>
    <row r="13" spans="2:20" ht="19.5" customHeight="1" x14ac:dyDescent="0.4">
      <c r="B13" s="1650">
        <f>B14-400</f>
        <v>8900</v>
      </c>
      <c r="C13" s="1651"/>
      <c r="D13" s="1655"/>
      <c r="E13" s="1656"/>
      <c r="F13" s="1656"/>
      <c r="G13" s="1656"/>
      <c r="H13" s="1656"/>
      <c r="I13" s="1656"/>
      <c r="J13" s="1656"/>
      <c r="K13" s="1656"/>
      <c r="L13" s="1656"/>
      <c r="M13" s="1656"/>
      <c r="N13" s="1656"/>
      <c r="O13" s="1656"/>
      <c r="P13" s="1656"/>
      <c r="Q13" s="1656"/>
      <c r="R13" s="1656"/>
      <c r="S13" s="1657"/>
    </row>
    <row r="14" spans="2:20" ht="19.5" customHeight="1" x14ac:dyDescent="0.4">
      <c r="B14" s="1650">
        <v>9300</v>
      </c>
      <c r="C14" s="1651" t="s">
        <v>1215</v>
      </c>
      <c r="D14" s="1655"/>
      <c r="E14" s="1656"/>
      <c r="F14" s="1656"/>
      <c r="G14" s="1656"/>
      <c r="H14" s="1656"/>
      <c r="I14" s="1656"/>
      <c r="J14" s="1656"/>
      <c r="K14" s="1656"/>
      <c r="L14" s="1656"/>
      <c r="M14" s="1656"/>
      <c r="N14" s="1656"/>
      <c r="O14" s="1656"/>
      <c r="P14" s="1656"/>
      <c r="Q14" s="1656"/>
      <c r="R14" s="1656"/>
      <c r="S14" s="1657"/>
    </row>
    <row r="15" spans="2:20" ht="19.5" customHeight="1" x14ac:dyDescent="0.4">
      <c r="B15" s="1650">
        <f>B14+400</f>
        <v>9700</v>
      </c>
      <c r="C15" s="1651"/>
      <c r="D15" s="1655"/>
      <c r="E15" s="1656"/>
      <c r="F15" s="1656"/>
      <c r="G15" s="1656"/>
      <c r="H15" s="1656"/>
      <c r="I15" s="1656"/>
      <c r="J15" s="1656"/>
      <c r="K15" s="1656"/>
      <c r="L15" s="1656"/>
      <c r="M15" s="1656"/>
      <c r="N15" s="1656"/>
      <c r="O15" s="1656"/>
      <c r="P15" s="1656"/>
      <c r="Q15" s="1656"/>
      <c r="R15" s="1656"/>
      <c r="S15" s="1657"/>
    </row>
    <row r="16" spans="2:20" ht="19.5" customHeight="1" x14ac:dyDescent="0.4">
      <c r="B16" s="1650">
        <f t="shared" ref="B16:B22" si="3">B15+400</f>
        <v>10100</v>
      </c>
      <c r="C16" s="1651"/>
      <c r="D16" s="1655"/>
      <c r="E16" s="1656"/>
      <c r="F16" s="1656"/>
      <c r="G16" s="1656"/>
      <c r="H16" s="1656"/>
      <c r="I16" s="1656"/>
      <c r="J16" s="1656"/>
      <c r="K16" s="1656"/>
      <c r="L16" s="1656"/>
      <c r="M16" s="1656"/>
      <c r="N16" s="1656"/>
      <c r="O16" s="1656"/>
      <c r="P16" s="1656"/>
      <c r="Q16" s="1656"/>
      <c r="R16" s="1656"/>
      <c r="S16" s="1657"/>
    </row>
    <row r="17" spans="2:19" s="1585" customFormat="1" ht="19.5" customHeight="1" x14ac:dyDescent="0.4">
      <c r="B17" s="1650">
        <f t="shared" si="3"/>
        <v>10500</v>
      </c>
      <c r="C17" s="1651"/>
      <c r="D17" s="1655"/>
      <c r="E17" s="1656"/>
      <c r="F17" s="1656"/>
      <c r="G17" s="1656"/>
      <c r="H17" s="1656"/>
      <c r="I17" s="1656"/>
      <c r="J17" s="1656"/>
      <c r="K17" s="1656"/>
      <c r="L17" s="1656"/>
      <c r="M17" s="1656"/>
      <c r="N17" s="1656"/>
      <c r="O17" s="1656"/>
      <c r="P17" s="1656"/>
      <c r="Q17" s="1656"/>
      <c r="R17" s="1656"/>
      <c r="S17" s="1657"/>
    </row>
    <row r="18" spans="2:19" ht="19.5" customHeight="1" x14ac:dyDescent="0.4">
      <c r="B18" s="1650">
        <f t="shared" si="3"/>
        <v>10900</v>
      </c>
      <c r="C18" s="1651"/>
      <c r="D18" s="1655"/>
      <c r="E18" s="1656"/>
      <c r="F18" s="1656"/>
      <c r="G18" s="1656"/>
      <c r="H18" s="1656"/>
      <c r="I18" s="1656"/>
      <c r="J18" s="1656"/>
      <c r="K18" s="1656"/>
      <c r="L18" s="1656"/>
      <c r="M18" s="1656"/>
      <c r="N18" s="1656"/>
      <c r="O18" s="1656"/>
      <c r="P18" s="1656"/>
      <c r="Q18" s="1656"/>
      <c r="R18" s="1656"/>
      <c r="S18" s="1657"/>
    </row>
    <row r="19" spans="2:19" ht="19.5" customHeight="1" x14ac:dyDescent="0.4">
      <c r="B19" s="1650">
        <f t="shared" si="3"/>
        <v>11300</v>
      </c>
      <c r="C19" s="1651"/>
      <c r="D19" s="1655"/>
      <c r="E19" s="1656"/>
      <c r="F19" s="1656"/>
      <c r="G19" s="1656"/>
      <c r="H19" s="1656"/>
      <c r="I19" s="1656"/>
      <c r="J19" s="1656"/>
      <c r="K19" s="1656"/>
      <c r="L19" s="1656"/>
      <c r="M19" s="1656"/>
      <c r="N19" s="1656"/>
      <c r="O19" s="1656"/>
      <c r="P19" s="1656"/>
      <c r="Q19" s="1656"/>
      <c r="R19" s="1656"/>
      <c r="S19" s="1657"/>
    </row>
    <row r="20" spans="2:19" ht="19.5" customHeight="1" x14ac:dyDescent="0.4">
      <c r="B20" s="1650">
        <f t="shared" si="3"/>
        <v>11700</v>
      </c>
      <c r="C20" s="1658"/>
      <c r="D20" s="1655"/>
      <c r="E20" s="1656"/>
      <c r="F20" s="1656"/>
      <c r="G20" s="1656"/>
      <c r="H20" s="1656"/>
      <c r="I20" s="1656"/>
      <c r="J20" s="1656"/>
      <c r="K20" s="1656"/>
      <c r="L20" s="1656"/>
      <c r="M20" s="1656"/>
      <c r="N20" s="1656"/>
      <c r="O20" s="1656"/>
      <c r="P20" s="1656"/>
      <c r="Q20" s="1656"/>
      <c r="R20" s="1656"/>
      <c r="S20" s="1657"/>
    </row>
    <row r="21" spans="2:19" ht="19.5" customHeight="1" x14ac:dyDescent="0.4">
      <c r="B21" s="1650">
        <f t="shared" si="3"/>
        <v>12100</v>
      </c>
      <c r="C21" s="2477"/>
      <c r="D21" s="2478"/>
      <c r="E21" s="2479"/>
      <c r="F21" s="2479"/>
      <c r="G21" s="2479"/>
      <c r="H21" s="2479"/>
      <c r="I21" s="2479"/>
      <c r="J21" s="2479"/>
      <c r="K21" s="2479"/>
      <c r="L21" s="2479"/>
      <c r="M21" s="2479"/>
      <c r="N21" s="2479"/>
      <c r="O21" s="2479"/>
      <c r="P21" s="2479"/>
      <c r="Q21" s="2479"/>
      <c r="R21" s="2479"/>
      <c r="S21" s="2480"/>
    </row>
    <row r="22" spans="2:19" ht="19.5" customHeight="1" x14ac:dyDescent="0.4">
      <c r="B22" s="1650">
        <f t="shared" si="3"/>
        <v>12500</v>
      </c>
      <c r="C22" s="2477"/>
      <c r="D22" s="2478"/>
      <c r="E22" s="2479"/>
      <c r="F22" s="2479"/>
      <c r="G22" s="2479"/>
      <c r="H22" s="2479"/>
      <c r="I22" s="2479"/>
      <c r="J22" s="2479"/>
      <c r="K22" s="2479"/>
      <c r="L22" s="2479"/>
      <c r="M22" s="2479"/>
      <c r="N22" s="2479"/>
      <c r="O22" s="2479"/>
      <c r="P22" s="2479"/>
      <c r="Q22" s="2479"/>
      <c r="R22" s="2479"/>
      <c r="S22" s="2480"/>
    </row>
    <row r="23" spans="2:19" ht="19.5" customHeight="1" x14ac:dyDescent="0.4">
      <c r="B23" s="1659">
        <v>12600</v>
      </c>
      <c r="C23" s="1977" t="s">
        <v>2592</v>
      </c>
      <c r="D23" s="1660"/>
      <c r="E23" s="1661"/>
      <c r="F23" s="1661"/>
      <c r="G23" s="1661"/>
      <c r="H23" s="1661"/>
      <c r="I23" s="1661"/>
      <c r="J23" s="1661"/>
      <c r="K23" s="1661"/>
      <c r="L23" s="1661"/>
      <c r="M23" s="1661"/>
      <c r="N23" s="1661"/>
      <c r="O23" s="1661"/>
      <c r="P23" s="1661"/>
      <c r="Q23" s="1661"/>
      <c r="R23" s="1661"/>
      <c r="S23" s="1662"/>
    </row>
    <row r="24" spans="2:19" ht="15" customHeight="1" x14ac:dyDescent="0.4">
      <c r="B24" s="1555" t="s">
        <v>4952</v>
      </c>
      <c r="C24" s="1555"/>
    </row>
    <row r="25" spans="2:19" ht="15" customHeight="1" x14ac:dyDescent="0.4">
      <c r="B25" s="1555" t="s">
        <v>4953</v>
      </c>
      <c r="C25" s="1555"/>
    </row>
    <row r="26" spans="2:19" ht="15" customHeight="1" x14ac:dyDescent="0.4">
      <c r="B26" s="1555" t="s">
        <v>1332</v>
      </c>
      <c r="C26" s="1555"/>
    </row>
    <row r="27" spans="2:19" ht="15" customHeight="1" x14ac:dyDescent="0.4">
      <c r="B27" s="3244" t="s">
        <v>4954</v>
      </c>
      <c r="C27" s="3244"/>
      <c r="D27" s="3244"/>
      <c r="E27" s="3244"/>
      <c r="F27" s="3244"/>
      <c r="G27" s="3244"/>
      <c r="H27" s="3244"/>
      <c r="I27" s="3244"/>
      <c r="J27" s="3244"/>
      <c r="K27" s="3244"/>
      <c r="L27" s="3244"/>
      <c r="M27" s="3244"/>
      <c r="N27" s="3244"/>
      <c r="O27" s="3244"/>
      <c r="P27" s="3244"/>
      <c r="Q27" s="3244"/>
      <c r="R27" s="3244"/>
      <c r="S27" s="3244"/>
    </row>
    <row r="28" spans="2:19" ht="15" customHeight="1" x14ac:dyDescent="0.4">
      <c r="B28" s="3244"/>
      <c r="C28" s="3244"/>
      <c r="D28" s="3244"/>
      <c r="E28" s="3244"/>
      <c r="F28" s="3244"/>
      <c r="G28" s="3244"/>
      <c r="H28" s="3244"/>
      <c r="I28" s="3244"/>
      <c r="J28" s="3244"/>
      <c r="K28" s="3244"/>
      <c r="L28" s="3244"/>
      <c r="M28" s="3244"/>
      <c r="N28" s="3244"/>
      <c r="O28" s="3244"/>
      <c r="P28" s="3244"/>
      <c r="Q28" s="3244"/>
      <c r="R28" s="3244"/>
      <c r="S28" s="3244"/>
    </row>
  </sheetData>
  <mergeCells count="3">
    <mergeCell ref="B4:C4"/>
    <mergeCell ref="B5:C5"/>
    <mergeCell ref="B27:S28"/>
  </mergeCells>
  <phoneticPr fontId="3"/>
  <printOptions horizontalCentered="1"/>
  <pageMargins left="0.78740157480314965" right="0.78740157480314965" top="1.0236220472440944" bottom="0" header="0.51181102362204722" footer="0.51181102362204722"/>
  <pageSetup paperSize="9" scale="67" orientation="landscape" r:id="rId1"/>
  <headerFooter scaleWithDoc="0" alignWithMargins="0">
    <oddHeader xml:space="preserve">&amp;R&amp;"ＭＳ 明朝,標準"（&amp;A）&amp;12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16" zoomScale="80" zoomScaleNormal="85" zoomScaleSheetLayoutView="80" zoomScalePageLayoutView="80" workbookViewId="0">
      <selection activeCell="B30" sqref="B30"/>
    </sheetView>
  </sheetViews>
  <sheetFormatPr defaultColWidth="9" defaultRowHeight="13.5" x14ac:dyDescent="0.4"/>
  <cols>
    <col min="1" max="1" width="6" style="2" customWidth="1"/>
    <col min="2" max="2" width="16.75" style="2" customWidth="1"/>
    <col min="3" max="3" width="6.375" style="2" customWidth="1"/>
    <col min="4" max="9" width="5.125" style="2" customWidth="1"/>
    <col min="10" max="10" width="15.125" style="2" customWidth="1"/>
    <col min="11" max="11" width="5.5" style="2" customWidth="1"/>
    <col min="12" max="12" width="9.125" style="2" customWidth="1"/>
    <col min="13" max="13" width="47.875" style="2" customWidth="1"/>
    <col min="14" max="16384" width="9" style="2"/>
  </cols>
  <sheetData>
    <row r="1" spans="1:15" ht="20.100000000000001" customHeight="1" x14ac:dyDescent="0.4">
      <c r="M1" s="11"/>
    </row>
    <row r="2" spans="1:15" ht="17.25" x14ac:dyDescent="0.4">
      <c r="A2" s="2897" t="s">
        <v>1961</v>
      </c>
      <c r="B2" s="2897"/>
      <c r="C2" s="2897"/>
      <c r="D2" s="2897"/>
      <c r="E2" s="2897"/>
      <c r="F2" s="2897"/>
      <c r="G2" s="2897"/>
      <c r="H2" s="2897"/>
      <c r="I2" s="2897"/>
      <c r="J2" s="2897"/>
      <c r="K2" s="2897"/>
      <c r="L2" s="2897"/>
      <c r="M2" s="2897"/>
      <c r="O2" s="12" t="s">
        <v>12</v>
      </c>
    </row>
    <row r="3" spans="1:15" ht="20.45" customHeight="1" x14ac:dyDescent="0.4">
      <c r="A3" s="2006"/>
      <c r="B3" s="2006"/>
      <c r="C3" s="2006"/>
      <c r="D3" s="2006"/>
      <c r="E3" s="2006"/>
      <c r="F3" s="2006"/>
      <c r="G3" s="2006"/>
      <c r="H3" s="2006"/>
      <c r="I3" s="2006"/>
      <c r="J3" s="2006"/>
      <c r="K3" s="2006"/>
      <c r="L3" s="2006"/>
      <c r="M3" s="2006"/>
      <c r="O3" s="12" t="s">
        <v>14</v>
      </c>
    </row>
    <row r="4" spans="1:15" ht="18.75" x14ac:dyDescent="0.4">
      <c r="A4" s="2895" t="s">
        <v>8</v>
      </c>
      <c r="B4" s="2895"/>
      <c r="C4" s="2895"/>
      <c r="D4" s="2895"/>
      <c r="E4" s="2895"/>
      <c r="F4" s="2895"/>
      <c r="G4" s="2895"/>
      <c r="H4" s="2895"/>
      <c r="I4" s="2895"/>
      <c r="J4" s="2895"/>
      <c r="K4" s="2895"/>
      <c r="L4" s="2895"/>
      <c r="M4" s="2895"/>
      <c r="N4" s="1"/>
      <c r="O4" s="12" t="s">
        <v>15</v>
      </c>
    </row>
    <row r="5" spans="1:15" ht="18.75" x14ac:dyDescent="0.4">
      <c r="A5" s="29"/>
      <c r="B5" s="29"/>
      <c r="C5" s="29"/>
      <c r="D5" s="29"/>
      <c r="E5" s="29"/>
      <c r="F5" s="29"/>
      <c r="G5" s="29"/>
      <c r="H5" s="29"/>
      <c r="I5" s="29"/>
      <c r="J5" s="29"/>
      <c r="K5" s="29"/>
      <c r="L5" s="29"/>
      <c r="M5" s="29"/>
      <c r="N5" s="1"/>
      <c r="O5" s="12"/>
    </row>
    <row r="6" spans="1:15" ht="18.75" x14ac:dyDescent="0.4">
      <c r="A6" s="29"/>
      <c r="B6" s="29"/>
      <c r="C6" s="29"/>
      <c r="D6" s="48"/>
      <c r="E6" s="29"/>
      <c r="F6" s="29"/>
      <c r="G6" s="29"/>
      <c r="H6" s="29"/>
      <c r="I6" s="29"/>
      <c r="J6" s="29"/>
      <c r="K6" s="29"/>
      <c r="L6" s="29"/>
      <c r="M6" s="2007" t="s">
        <v>38</v>
      </c>
      <c r="N6" s="1"/>
      <c r="O6" s="12"/>
    </row>
    <row r="7" spans="1:15" ht="18.75" x14ac:dyDescent="0.4">
      <c r="A7" s="2899" t="s">
        <v>1960</v>
      </c>
      <c r="B7" s="2899"/>
      <c r="C7" s="2899"/>
      <c r="D7" s="2899"/>
      <c r="E7" s="2899"/>
      <c r="F7" s="2899"/>
      <c r="G7" s="2899"/>
      <c r="H7" s="2899"/>
      <c r="I7" s="2899"/>
      <c r="J7" s="2899"/>
      <c r="K7" s="29"/>
      <c r="L7" s="29"/>
      <c r="M7" s="29"/>
      <c r="N7" s="1"/>
      <c r="O7" s="12"/>
    </row>
    <row r="8" spans="1:15" ht="18.75" x14ac:dyDescent="0.4">
      <c r="A8" s="29"/>
      <c r="B8" s="29"/>
      <c r="C8" s="29"/>
      <c r="D8" s="29"/>
      <c r="E8" s="29"/>
      <c r="F8" s="29"/>
      <c r="G8" s="29"/>
      <c r="H8" s="29"/>
      <c r="I8" s="29"/>
      <c r="J8" s="29"/>
      <c r="K8" s="29"/>
      <c r="L8" s="29"/>
      <c r="M8" s="29"/>
      <c r="N8" s="1"/>
      <c r="O8" s="12"/>
    </row>
    <row r="9" spans="1:15" ht="18.75" x14ac:dyDescent="0.4">
      <c r="A9" s="2900" t="s">
        <v>1962</v>
      </c>
      <c r="B9" s="2900"/>
      <c r="C9" s="2900"/>
      <c r="D9" s="2900"/>
      <c r="E9" s="2900"/>
      <c r="F9" s="2900"/>
      <c r="G9" s="2900"/>
      <c r="H9" s="2900"/>
      <c r="I9" s="2900"/>
      <c r="J9" s="2900"/>
      <c r="K9" s="2900"/>
      <c r="L9" s="2900"/>
      <c r="M9" s="2900"/>
      <c r="N9" s="1"/>
      <c r="O9" s="12"/>
    </row>
    <row r="10" spans="1:15" ht="18.75" x14ac:dyDescent="0.4">
      <c r="A10" s="2900"/>
      <c r="B10" s="2900"/>
      <c r="C10" s="2900"/>
      <c r="D10" s="2900"/>
      <c r="E10" s="2900"/>
      <c r="F10" s="2900"/>
      <c r="G10" s="2900"/>
      <c r="H10" s="2900"/>
      <c r="I10" s="2900"/>
      <c r="J10" s="2900"/>
      <c r="K10" s="2900"/>
      <c r="L10" s="2900"/>
      <c r="M10" s="2900"/>
      <c r="N10" s="1"/>
      <c r="O10" s="12"/>
    </row>
    <row r="11" spans="1:15" ht="18.75" x14ac:dyDescent="0.4">
      <c r="A11" s="49"/>
      <c r="B11" s="49"/>
      <c r="C11" s="49"/>
      <c r="D11" s="49"/>
      <c r="E11" s="49"/>
      <c r="F11" s="49"/>
      <c r="G11" s="49"/>
      <c r="H11" s="49"/>
      <c r="I11" s="49"/>
      <c r="J11" s="49"/>
      <c r="K11" s="49"/>
      <c r="L11" s="49"/>
      <c r="M11" s="49"/>
      <c r="N11" s="1"/>
      <c r="O11" s="12"/>
    </row>
    <row r="12" spans="1:15" ht="15.75" customHeight="1" x14ac:dyDescent="0.4">
      <c r="A12" s="2008"/>
      <c r="B12" s="2008"/>
      <c r="C12" s="2008"/>
      <c r="D12" s="2008"/>
      <c r="E12" s="2008"/>
      <c r="F12" s="2008"/>
      <c r="G12" s="2008"/>
      <c r="H12" s="2008"/>
      <c r="I12" s="2008"/>
      <c r="J12" s="2008"/>
      <c r="K12" s="2901" t="s">
        <v>7</v>
      </c>
      <c r="L12" s="2901"/>
      <c r="M12" s="2008"/>
    </row>
    <row r="13" spans="1:15" ht="21" customHeight="1" x14ac:dyDescent="0.4">
      <c r="A13" s="3"/>
      <c r="B13" s="3"/>
      <c r="C13" s="3"/>
      <c r="D13" s="3"/>
      <c r="E13" s="3"/>
      <c r="F13" s="3"/>
      <c r="G13" s="3"/>
      <c r="H13" s="3"/>
      <c r="I13" s="3"/>
      <c r="J13" s="3"/>
      <c r="K13" s="2898" t="s">
        <v>9</v>
      </c>
      <c r="L13" s="2898"/>
      <c r="M13" s="9"/>
    </row>
    <row r="14" spans="1:15" ht="21" customHeight="1" x14ac:dyDescent="0.4">
      <c r="A14" s="3"/>
      <c r="B14" s="3"/>
      <c r="C14" s="3"/>
      <c r="D14" s="3"/>
      <c r="E14" s="3"/>
      <c r="F14" s="3"/>
      <c r="G14" s="3"/>
      <c r="H14" s="3"/>
      <c r="I14" s="3"/>
      <c r="J14" s="3"/>
      <c r="K14" s="30" t="s">
        <v>39</v>
      </c>
      <c r="L14" s="30"/>
      <c r="M14" s="9"/>
    </row>
    <row r="15" spans="1:15" ht="21" customHeight="1" x14ac:dyDescent="0.4">
      <c r="A15" s="3"/>
      <c r="B15" s="3"/>
      <c r="C15" s="3"/>
      <c r="D15" s="3"/>
      <c r="E15" s="3"/>
      <c r="F15" s="3"/>
      <c r="G15" s="3"/>
      <c r="J15" s="3"/>
      <c r="K15" s="2896" t="s">
        <v>40</v>
      </c>
      <c r="L15" s="2896"/>
      <c r="M15" s="9"/>
    </row>
    <row r="16" spans="1:15" ht="21" customHeight="1" x14ac:dyDescent="0.4">
      <c r="A16" s="3"/>
      <c r="B16" s="3"/>
      <c r="C16" s="3"/>
      <c r="D16" s="3"/>
      <c r="E16" s="3"/>
      <c r="F16" s="3"/>
      <c r="G16" s="3"/>
      <c r="J16" s="3"/>
      <c r="K16" s="2896" t="s">
        <v>41</v>
      </c>
      <c r="L16" s="2896"/>
      <c r="M16" s="9"/>
    </row>
    <row r="17" spans="1:15" ht="21" customHeight="1" x14ac:dyDescent="0.4">
      <c r="A17" s="3"/>
      <c r="B17" s="3"/>
      <c r="C17" s="3"/>
      <c r="D17" s="3"/>
      <c r="E17" s="3"/>
      <c r="F17" s="3"/>
      <c r="G17" s="3"/>
      <c r="H17" s="3"/>
      <c r="I17" s="3"/>
      <c r="J17" s="3"/>
      <c r="K17" s="2896" t="s">
        <v>10</v>
      </c>
      <c r="L17" s="2896"/>
      <c r="M17" s="9"/>
    </row>
    <row r="18" spans="1:15" ht="21" customHeight="1" x14ac:dyDescent="0.4">
      <c r="A18" s="3"/>
      <c r="B18" s="3"/>
      <c r="C18" s="3"/>
      <c r="D18" s="3"/>
      <c r="E18" s="3"/>
      <c r="F18" s="3"/>
      <c r="G18" s="3"/>
      <c r="H18" s="3"/>
      <c r="I18" s="3"/>
      <c r="J18" s="3"/>
      <c r="K18" s="2896" t="s">
        <v>42</v>
      </c>
      <c r="L18" s="2896"/>
      <c r="M18" s="9"/>
    </row>
    <row r="19" spans="1:15" ht="21" customHeight="1" x14ac:dyDescent="0.4">
      <c r="A19" s="3"/>
      <c r="B19" s="3"/>
      <c r="C19" s="3"/>
      <c r="D19" s="3"/>
      <c r="E19" s="3"/>
      <c r="F19" s="3"/>
      <c r="G19" s="3"/>
      <c r="H19" s="3"/>
      <c r="I19" s="3"/>
      <c r="J19" s="3"/>
      <c r="K19" s="2898" t="s">
        <v>11</v>
      </c>
      <c r="L19" s="2898"/>
      <c r="M19" s="9"/>
    </row>
    <row r="20" spans="1:15" ht="26.25" customHeight="1" x14ac:dyDescent="0.4">
      <c r="A20" s="3"/>
      <c r="B20" s="3"/>
      <c r="C20" s="3"/>
      <c r="D20" s="3"/>
      <c r="E20" s="3"/>
      <c r="F20" s="3"/>
      <c r="G20" s="3"/>
      <c r="H20" s="3"/>
      <c r="I20" s="3"/>
      <c r="J20" s="3"/>
      <c r="K20" s="3"/>
      <c r="L20" s="3"/>
      <c r="M20" s="3"/>
    </row>
    <row r="21" spans="1:15" ht="45.75" customHeight="1" x14ac:dyDescent="0.4">
      <c r="A21" s="4" t="s">
        <v>0</v>
      </c>
      <c r="B21" s="5" t="s">
        <v>1</v>
      </c>
      <c r="C21" s="4" t="s">
        <v>6</v>
      </c>
      <c r="D21" s="2902" t="s">
        <v>2</v>
      </c>
      <c r="E21" s="2903"/>
      <c r="F21" s="2903"/>
      <c r="G21" s="2903"/>
      <c r="H21" s="2903"/>
      <c r="I21" s="2904"/>
      <c r="J21" s="10" t="s">
        <v>3</v>
      </c>
      <c r="K21" s="2905" t="s">
        <v>25</v>
      </c>
      <c r="L21" s="2905"/>
      <c r="M21" s="2905"/>
    </row>
    <row r="22" spans="1:15" ht="29.25" customHeight="1" x14ac:dyDescent="0.4">
      <c r="A22" s="6" t="s">
        <v>4</v>
      </c>
      <c r="B22" s="7" t="s">
        <v>12</v>
      </c>
      <c r="C22" s="8">
        <v>11</v>
      </c>
      <c r="D22" s="13" t="s">
        <v>20</v>
      </c>
      <c r="E22" s="14">
        <v>1</v>
      </c>
      <c r="F22" s="15">
        <v>1.1000000000000001</v>
      </c>
      <c r="G22" s="16" t="s">
        <v>22</v>
      </c>
      <c r="H22" s="17" t="s">
        <v>21</v>
      </c>
      <c r="I22" s="18" t="s">
        <v>23</v>
      </c>
      <c r="J22" s="19" t="s">
        <v>24</v>
      </c>
      <c r="K22" s="2894" t="s">
        <v>5</v>
      </c>
      <c r="L22" s="2894"/>
      <c r="M22" s="2894"/>
    </row>
    <row r="23" spans="1:15" ht="29.25" customHeight="1" x14ac:dyDescent="0.4">
      <c r="A23" s="1810">
        <v>1</v>
      </c>
      <c r="B23" s="341"/>
      <c r="C23" s="342"/>
      <c r="D23" s="343"/>
      <c r="E23" s="343"/>
      <c r="F23" s="343"/>
      <c r="G23" s="344"/>
      <c r="H23" s="345"/>
      <c r="I23" s="345"/>
      <c r="J23" s="342"/>
      <c r="K23" s="2893"/>
      <c r="L23" s="2893"/>
      <c r="M23" s="2893"/>
    </row>
    <row r="24" spans="1:15" ht="29.25" customHeight="1" x14ac:dyDescent="0.4">
      <c r="A24" s="1810">
        <f>A23+1</f>
        <v>2</v>
      </c>
      <c r="B24" s="341"/>
      <c r="C24" s="342"/>
      <c r="D24" s="343"/>
      <c r="E24" s="343"/>
      <c r="F24" s="343"/>
      <c r="G24" s="344"/>
      <c r="H24" s="345"/>
      <c r="I24" s="345"/>
      <c r="J24" s="342"/>
      <c r="K24" s="2893"/>
      <c r="L24" s="2893"/>
      <c r="M24" s="2893"/>
    </row>
    <row r="25" spans="1:15" ht="29.25" customHeight="1" x14ac:dyDescent="0.4">
      <c r="A25" s="1810">
        <f t="shared" ref="A25:A32" si="0">A24+1</f>
        <v>3</v>
      </c>
      <c r="B25" s="341"/>
      <c r="C25" s="342"/>
      <c r="D25" s="343"/>
      <c r="E25" s="343"/>
      <c r="F25" s="343"/>
      <c r="G25" s="344"/>
      <c r="H25" s="345"/>
      <c r="I25" s="345"/>
      <c r="J25" s="342"/>
      <c r="K25" s="2893"/>
      <c r="L25" s="2893"/>
      <c r="M25" s="2893"/>
      <c r="O25"/>
    </row>
    <row r="26" spans="1:15" ht="29.25" customHeight="1" x14ac:dyDescent="0.4">
      <c r="A26" s="1810">
        <f t="shared" si="0"/>
        <v>4</v>
      </c>
      <c r="B26" s="341"/>
      <c r="C26" s="342"/>
      <c r="D26" s="343"/>
      <c r="E26" s="343"/>
      <c r="F26" s="343"/>
      <c r="G26" s="344"/>
      <c r="H26" s="345"/>
      <c r="I26" s="345"/>
      <c r="J26" s="342"/>
      <c r="K26" s="2893"/>
      <c r="L26" s="2893"/>
      <c r="M26" s="2893"/>
      <c r="O26"/>
    </row>
    <row r="27" spans="1:15" ht="29.25" customHeight="1" x14ac:dyDescent="0.4">
      <c r="A27" s="1810">
        <f t="shared" si="0"/>
        <v>5</v>
      </c>
      <c r="B27" s="341"/>
      <c r="C27" s="342"/>
      <c r="D27" s="343"/>
      <c r="E27" s="343"/>
      <c r="F27" s="343"/>
      <c r="G27" s="344"/>
      <c r="H27" s="345"/>
      <c r="I27" s="345"/>
      <c r="J27" s="342"/>
      <c r="K27" s="2893"/>
      <c r="L27" s="2893"/>
      <c r="M27" s="2893"/>
      <c r="O27" s="26"/>
    </row>
    <row r="28" spans="1:15" ht="29.25" customHeight="1" x14ac:dyDescent="0.4">
      <c r="A28" s="1810">
        <f t="shared" si="0"/>
        <v>6</v>
      </c>
      <c r="B28" s="341"/>
      <c r="C28" s="342"/>
      <c r="D28" s="343"/>
      <c r="E28" s="343"/>
      <c r="F28" s="343"/>
      <c r="G28" s="344"/>
      <c r="H28" s="345"/>
      <c r="I28" s="345"/>
      <c r="J28" s="342"/>
      <c r="K28" s="2893"/>
      <c r="L28" s="2893"/>
      <c r="M28" s="2893"/>
      <c r="O28"/>
    </row>
    <row r="29" spans="1:15" ht="29.25" customHeight="1" x14ac:dyDescent="0.4">
      <c r="A29" s="1810">
        <f t="shared" si="0"/>
        <v>7</v>
      </c>
      <c r="B29" s="341"/>
      <c r="C29" s="342"/>
      <c r="D29" s="343"/>
      <c r="E29" s="343"/>
      <c r="F29" s="343"/>
      <c r="G29" s="344"/>
      <c r="H29" s="345"/>
      <c r="I29" s="345"/>
      <c r="J29" s="342"/>
      <c r="K29" s="2893"/>
      <c r="L29" s="2893"/>
      <c r="M29" s="2893"/>
      <c r="O29"/>
    </row>
    <row r="30" spans="1:15" ht="29.25" customHeight="1" x14ac:dyDescent="0.4">
      <c r="A30" s="1810">
        <f t="shared" si="0"/>
        <v>8</v>
      </c>
      <c r="B30" s="341"/>
      <c r="C30" s="342"/>
      <c r="D30" s="343"/>
      <c r="E30" s="343"/>
      <c r="F30" s="343"/>
      <c r="G30" s="344"/>
      <c r="H30" s="345"/>
      <c r="I30" s="345"/>
      <c r="J30" s="342"/>
      <c r="K30" s="2893"/>
      <c r="L30" s="2893"/>
      <c r="M30" s="2893"/>
      <c r="O30" s="28"/>
    </row>
    <row r="31" spans="1:15" ht="29.25" customHeight="1" x14ac:dyDescent="0.4">
      <c r="A31" s="1810">
        <f t="shared" si="0"/>
        <v>9</v>
      </c>
      <c r="B31" s="341"/>
      <c r="C31" s="342"/>
      <c r="D31" s="343"/>
      <c r="E31" s="343"/>
      <c r="F31" s="343"/>
      <c r="G31" s="344"/>
      <c r="H31" s="345"/>
      <c r="I31" s="345"/>
      <c r="J31" s="342"/>
      <c r="K31" s="2893"/>
      <c r="L31" s="2893"/>
      <c r="M31" s="2893"/>
      <c r="O31"/>
    </row>
    <row r="32" spans="1:15" ht="29.25" customHeight="1" x14ac:dyDescent="0.4">
      <c r="A32" s="1810">
        <f t="shared" si="0"/>
        <v>10</v>
      </c>
      <c r="B32" s="341"/>
      <c r="C32" s="342"/>
      <c r="D32" s="343"/>
      <c r="E32" s="343"/>
      <c r="F32" s="343"/>
      <c r="G32" s="344"/>
      <c r="H32" s="345"/>
      <c r="I32" s="345"/>
      <c r="J32" s="342"/>
      <c r="K32" s="2893"/>
      <c r="L32" s="2893"/>
      <c r="M32" s="2893"/>
      <c r="O32"/>
    </row>
    <row r="33" spans="1:15" ht="15.6" customHeight="1" x14ac:dyDescent="0.4">
      <c r="A33" s="50"/>
      <c r="B33" s="51"/>
      <c r="C33" s="52"/>
      <c r="D33" s="53"/>
      <c r="E33" s="53"/>
      <c r="F33" s="53"/>
      <c r="G33" s="53"/>
      <c r="H33" s="54"/>
      <c r="I33" s="54"/>
      <c r="J33" s="52"/>
      <c r="K33" s="52"/>
      <c r="L33" s="52"/>
      <c r="M33" s="52"/>
    </row>
    <row r="34" spans="1:15" customFormat="1" ht="18.600000000000001" customHeight="1" x14ac:dyDescent="0.4">
      <c r="A34" s="23" t="s">
        <v>26</v>
      </c>
      <c r="D34" s="20"/>
      <c r="O34" s="2"/>
    </row>
    <row r="35" spans="1:15" customFormat="1" ht="15" customHeight="1" x14ac:dyDescent="0.4">
      <c r="A35" s="24" t="s">
        <v>4935</v>
      </c>
      <c r="B35" s="21"/>
      <c r="C35" s="21"/>
      <c r="D35" s="21"/>
      <c r="E35" s="21"/>
      <c r="F35" s="21"/>
      <c r="G35" s="21"/>
      <c r="H35" s="21"/>
      <c r="I35" s="21"/>
      <c r="J35" s="21"/>
      <c r="K35" s="21"/>
      <c r="O35" s="2"/>
    </row>
    <row r="36" spans="1:15" s="26" customFormat="1" ht="15.6" customHeight="1" x14ac:dyDescent="0.4">
      <c r="A36" s="27" t="s">
        <v>32</v>
      </c>
      <c r="O36" s="2"/>
    </row>
    <row r="37" spans="1:15" customFormat="1" ht="15" customHeight="1" x14ac:dyDescent="0.4">
      <c r="A37" s="25" t="s">
        <v>27</v>
      </c>
      <c r="E37" s="20"/>
      <c r="O37" s="2"/>
    </row>
    <row r="38" spans="1:15" customFormat="1" ht="15" customHeight="1" x14ac:dyDescent="0.4">
      <c r="A38" s="24" t="s">
        <v>28</v>
      </c>
      <c r="B38" s="21"/>
      <c r="C38" s="21"/>
      <c r="D38" s="21"/>
      <c r="E38" s="21"/>
      <c r="F38" s="21"/>
      <c r="G38" s="21"/>
      <c r="H38" s="21"/>
      <c r="I38" s="21"/>
      <c r="J38" s="21"/>
      <c r="K38" s="21"/>
      <c r="O38" s="2"/>
    </row>
    <row r="39" spans="1:15" s="28" customFormat="1" ht="15" customHeight="1" x14ac:dyDescent="0.4">
      <c r="A39" s="27" t="s">
        <v>30</v>
      </c>
      <c r="B39" s="27"/>
      <c r="C39" s="27"/>
      <c r="D39" s="27"/>
      <c r="E39" s="27"/>
      <c r="F39" s="27"/>
      <c r="G39" s="27"/>
      <c r="H39" s="27"/>
      <c r="I39" s="27"/>
      <c r="J39" s="27"/>
      <c r="K39" s="27"/>
      <c r="L39" s="27"/>
      <c r="M39" s="27"/>
      <c r="O39" s="2"/>
    </row>
    <row r="40" spans="1:15" customFormat="1" ht="15" customHeight="1" x14ac:dyDescent="0.4">
      <c r="A40" s="25" t="s">
        <v>31</v>
      </c>
      <c r="B40" s="22"/>
      <c r="C40" s="22"/>
      <c r="D40" s="22"/>
      <c r="E40" s="22"/>
      <c r="F40" s="22"/>
      <c r="G40" s="22"/>
      <c r="H40" s="22"/>
      <c r="I40" s="22"/>
      <c r="J40" s="22"/>
      <c r="K40" s="22"/>
      <c r="O40" s="2"/>
    </row>
    <row r="41" spans="1:15" customFormat="1" ht="15" customHeight="1" x14ac:dyDescent="0.4">
      <c r="A41" s="25" t="s">
        <v>29</v>
      </c>
      <c r="B41" s="22"/>
      <c r="C41" s="22"/>
      <c r="D41" s="22"/>
      <c r="E41" s="22"/>
      <c r="F41" s="22"/>
      <c r="G41" s="22"/>
      <c r="H41" s="22"/>
      <c r="I41" s="22"/>
      <c r="J41" s="22"/>
      <c r="K41" s="22"/>
      <c r="O41" s="2"/>
    </row>
  </sheetData>
  <mergeCells count="24">
    <mergeCell ref="K17:L17"/>
    <mergeCell ref="K19:L19"/>
    <mergeCell ref="K12:L12"/>
    <mergeCell ref="D21:I21"/>
    <mergeCell ref="K21:M21"/>
    <mergeCell ref="K18:L18"/>
    <mergeCell ref="A4:M4"/>
    <mergeCell ref="K15:L15"/>
    <mergeCell ref="A2:M2"/>
    <mergeCell ref="K13:L13"/>
    <mergeCell ref="K16:L16"/>
    <mergeCell ref="A7:J7"/>
    <mergeCell ref="A9:M10"/>
    <mergeCell ref="K22:M22"/>
    <mergeCell ref="K23:M23"/>
    <mergeCell ref="K24:M24"/>
    <mergeCell ref="K25:M25"/>
    <mergeCell ref="K26:M26"/>
    <mergeCell ref="K32:M32"/>
    <mergeCell ref="K27:M27"/>
    <mergeCell ref="K28:M28"/>
    <mergeCell ref="K29:M29"/>
    <mergeCell ref="K30:M30"/>
    <mergeCell ref="K31:M31"/>
  </mergeCells>
  <phoneticPr fontId="3"/>
  <dataValidations count="2">
    <dataValidation type="list" allowBlank="1" showInputMessage="1" showErrorMessage="1" sqref="B22 B33">
      <formula1>$O$2:$O$11</formula1>
    </dataValidation>
    <dataValidation type="list" allowBlank="1" showInputMessage="1" showErrorMessage="1" sqref="B23:B32">
      <formula1>$O$2:$O$4</formula1>
    </dataValidation>
  </dataValidations>
  <pageMargins left="0.52" right="0.23622047244094491" top="0.74803149606299213" bottom="0.74803149606299213" header="0.31496062992125984" footer="0.31496062992125984"/>
  <pageSetup paperSize="9" scale="63" orientation="portrait" horizontalDpi="300" verticalDpi="300" r:id="rId1"/>
  <headerFooter>
    <oddHeader>&amp;R&amp;"ＭＳ 明朝,標準"（&amp;A）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view="pageBreakPreview" zoomScale="80" zoomScaleNormal="70" zoomScaleSheetLayoutView="80" workbookViewId="0">
      <selection activeCell="O53" sqref="O53"/>
    </sheetView>
  </sheetViews>
  <sheetFormatPr defaultColWidth="9" defaultRowHeight="18" customHeight="1" x14ac:dyDescent="0.4"/>
  <cols>
    <col min="1" max="1" width="2.875" style="1423" customWidth="1"/>
    <col min="2" max="2" width="4.5" style="1423" bestFit="1" customWidth="1"/>
    <col min="3" max="3" width="22.875" style="1423" customWidth="1"/>
    <col min="4" max="5" width="26.5" style="1423" customWidth="1"/>
    <col min="6" max="6" width="15.125" style="1423" customWidth="1"/>
    <col min="7" max="7" width="1.25" style="1423" customWidth="1"/>
    <col min="8" max="16384" width="9" style="1423"/>
  </cols>
  <sheetData>
    <row r="1" spans="1:10" ht="14.25" customHeight="1" x14ac:dyDescent="0.4"/>
    <row r="2" spans="1:10" ht="15" customHeight="1" x14ac:dyDescent="0.4">
      <c r="B2" s="1421" t="s">
        <v>1333</v>
      </c>
      <c r="D2" s="1663"/>
      <c r="E2" s="1663"/>
      <c r="F2" s="1663"/>
      <c r="G2" s="1664"/>
      <c r="I2" s="797"/>
      <c r="J2" s="797"/>
    </row>
    <row r="3" spans="1:10" ht="10.5" customHeight="1" x14ac:dyDescent="0.4">
      <c r="A3" s="1665"/>
      <c r="B3" s="1666"/>
      <c r="C3" s="1666"/>
      <c r="D3" s="1663"/>
      <c r="E3" s="1663"/>
      <c r="F3" s="1663"/>
      <c r="G3" s="1664"/>
      <c r="H3" s="1665"/>
      <c r="I3" s="1665"/>
      <c r="J3" s="1665"/>
    </row>
    <row r="4" spans="1:10" s="1585" customFormat="1" ht="15" customHeight="1" x14ac:dyDescent="0.4">
      <c r="A4" s="1637"/>
      <c r="B4" s="1667" t="s">
        <v>44</v>
      </c>
      <c r="C4" s="1667" t="s">
        <v>1334</v>
      </c>
      <c r="D4" s="1668" t="s">
        <v>1335</v>
      </c>
      <c r="E4" s="1668" t="s">
        <v>1336</v>
      </c>
      <c r="F4" s="1668" t="s">
        <v>1337</v>
      </c>
      <c r="G4" s="1669"/>
      <c r="H4" s="1670"/>
      <c r="I4" s="1670"/>
      <c r="J4" s="1670"/>
    </row>
    <row r="5" spans="1:10" ht="40.5" customHeight="1" x14ac:dyDescent="0.4">
      <c r="A5" s="797"/>
      <c r="B5" s="1671">
        <v>1</v>
      </c>
      <c r="C5" s="1428"/>
      <c r="D5" s="1428"/>
      <c r="E5" s="1428"/>
      <c r="F5" s="1428"/>
      <c r="G5" s="800"/>
      <c r="H5" s="1670"/>
      <c r="I5" s="1670"/>
      <c r="J5" s="1670"/>
    </row>
    <row r="6" spans="1:10" ht="40.5" customHeight="1" x14ac:dyDescent="0.4">
      <c r="A6" s="797"/>
      <c r="B6" s="1672">
        <v>2</v>
      </c>
      <c r="C6" s="1430"/>
      <c r="D6" s="1430"/>
      <c r="E6" s="1430"/>
      <c r="F6" s="1430"/>
      <c r="G6" s="800"/>
      <c r="H6" s="1670"/>
      <c r="I6" s="1670"/>
      <c r="J6" s="1670"/>
    </row>
    <row r="7" spans="1:10" ht="40.5" customHeight="1" x14ac:dyDescent="0.4">
      <c r="A7" s="797"/>
      <c r="B7" s="1672">
        <v>3</v>
      </c>
      <c r="C7" s="1430"/>
      <c r="D7" s="1430"/>
      <c r="E7" s="1430"/>
      <c r="F7" s="1430"/>
      <c r="G7" s="800"/>
      <c r="H7" s="1670"/>
      <c r="I7" s="1670"/>
      <c r="J7" s="1670"/>
    </row>
    <row r="8" spans="1:10" ht="40.5" customHeight="1" x14ac:dyDescent="0.4">
      <c r="A8" s="797"/>
      <c r="B8" s="1672">
        <v>4</v>
      </c>
      <c r="C8" s="1430"/>
      <c r="D8" s="1430"/>
      <c r="E8" s="1430"/>
      <c r="F8" s="1430"/>
      <c r="G8" s="800"/>
      <c r="H8" s="1670"/>
      <c r="I8" s="1670"/>
      <c r="J8" s="1670"/>
    </row>
    <row r="9" spans="1:10" ht="40.5" customHeight="1" x14ac:dyDescent="0.4">
      <c r="A9" s="797"/>
      <c r="B9" s="1672">
        <v>5</v>
      </c>
      <c r="C9" s="1430"/>
      <c r="D9" s="1430"/>
      <c r="E9" s="1430"/>
      <c r="F9" s="1430"/>
      <c r="G9" s="800"/>
      <c r="H9" s="1670"/>
      <c r="I9" s="1670"/>
      <c r="J9" s="1670"/>
    </row>
    <row r="10" spans="1:10" ht="40.5" customHeight="1" x14ac:dyDescent="0.4">
      <c r="A10" s="797"/>
      <c r="B10" s="1672">
        <v>6</v>
      </c>
      <c r="C10" s="1430"/>
      <c r="D10" s="1430"/>
      <c r="E10" s="1430"/>
      <c r="F10" s="1430"/>
      <c r="G10" s="800"/>
      <c r="H10" s="1670"/>
      <c r="I10" s="1670"/>
      <c r="J10" s="1670"/>
    </row>
    <row r="11" spans="1:10" ht="40.5" customHeight="1" x14ac:dyDescent="0.4">
      <c r="A11" s="797"/>
      <c r="B11" s="1672">
        <v>7</v>
      </c>
      <c r="C11" s="1430"/>
      <c r="D11" s="1430"/>
      <c r="E11" s="1430"/>
      <c r="F11" s="1430"/>
      <c r="G11" s="800"/>
      <c r="H11" s="1670"/>
      <c r="I11" s="1670"/>
      <c r="J11" s="1670"/>
    </row>
    <row r="12" spans="1:10" ht="40.5" customHeight="1" x14ac:dyDescent="0.4">
      <c r="A12" s="797"/>
      <c r="B12" s="1672">
        <v>8</v>
      </c>
      <c r="C12" s="1430"/>
      <c r="D12" s="1430"/>
      <c r="E12" s="1430"/>
      <c r="F12" s="1430"/>
      <c r="G12" s="800"/>
      <c r="H12" s="1670"/>
      <c r="I12" s="1670"/>
      <c r="J12" s="1670"/>
    </row>
    <row r="13" spans="1:10" ht="40.5" customHeight="1" x14ac:dyDescent="0.4">
      <c r="A13" s="797"/>
      <c r="B13" s="1672">
        <v>9</v>
      </c>
      <c r="C13" s="1430"/>
      <c r="D13" s="1430"/>
      <c r="E13" s="1430"/>
      <c r="F13" s="1430"/>
      <c r="G13" s="800"/>
      <c r="H13" s="1670"/>
      <c r="I13" s="1670"/>
      <c r="J13" s="1670"/>
    </row>
    <row r="14" spans="1:10" ht="40.5" customHeight="1" x14ac:dyDescent="0.4">
      <c r="A14" s="797"/>
      <c r="B14" s="1672">
        <v>10</v>
      </c>
      <c r="C14" s="1430"/>
      <c r="D14" s="1430"/>
      <c r="E14" s="1430"/>
      <c r="F14" s="1430"/>
      <c r="G14" s="800"/>
      <c r="H14" s="1670"/>
      <c r="I14" s="1670"/>
      <c r="J14" s="1670"/>
    </row>
    <row r="15" spans="1:10" ht="40.5" customHeight="1" x14ac:dyDescent="0.4">
      <c r="A15" s="797"/>
      <c r="B15" s="1672">
        <v>11</v>
      </c>
      <c r="C15" s="1430"/>
      <c r="D15" s="1430"/>
      <c r="E15" s="1430"/>
      <c r="F15" s="1430"/>
      <c r="G15" s="800"/>
      <c r="H15" s="1670"/>
      <c r="I15" s="1670"/>
      <c r="J15" s="1670"/>
    </row>
    <row r="16" spans="1:10" ht="40.5" customHeight="1" x14ac:dyDescent="0.4">
      <c r="A16" s="797"/>
      <c r="B16" s="1672">
        <v>12</v>
      </c>
      <c r="C16" s="1430"/>
      <c r="D16" s="1430"/>
      <c r="E16" s="1430"/>
      <c r="F16" s="1430"/>
      <c r="G16" s="800"/>
      <c r="H16" s="1670"/>
      <c r="I16" s="1670"/>
      <c r="J16" s="1670"/>
    </row>
    <row r="17" spans="1:10" ht="40.5" customHeight="1" x14ac:dyDescent="0.4">
      <c r="A17" s="797"/>
      <c r="B17" s="1672">
        <v>13</v>
      </c>
      <c r="C17" s="1430"/>
      <c r="D17" s="1430"/>
      <c r="E17" s="1430"/>
      <c r="F17" s="1430"/>
      <c r="G17" s="800"/>
      <c r="H17" s="1670"/>
      <c r="I17" s="1670"/>
      <c r="J17" s="1670"/>
    </row>
    <row r="18" spans="1:10" ht="40.5" customHeight="1" x14ac:dyDescent="0.4">
      <c r="A18" s="797"/>
      <c r="B18" s="1672">
        <v>14</v>
      </c>
      <c r="C18" s="1430"/>
      <c r="D18" s="1430"/>
      <c r="E18" s="1430"/>
      <c r="F18" s="1430"/>
      <c r="G18" s="800"/>
      <c r="H18" s="1670"/>
      <c r="I18" s="1670"/>
      <c r="J18" s="1670"/>
    </row>
    <row r="19" spans="1:10" ht="40.5" customHeight="1" x14ac:dyDescent="0.4">
      <c r="A19" s="797"/>
      <c r="B19" s="1672">
        <v>15</v>
      </c>
      <c r="C19" s="1430"/>
      <c r="D19" s="1430"/>
      <c r="E19" s="1430"/>
      <c r="F19" s="1430"/>
      <c r="G19" s="800"/>
      <c r="H19" s="1670"/>
      <c r="I19" s="1670"/>
      <c r="J19" s="1670"/>
    </row>
    <row r="20" spans="1:10" ht="40.5" customHeight="1" x14ac:dyDescent="0.4">
      <c r="A20" s="797"/>
      <c r="B20" s="1672">
        <v>16</v>
      </c>
      <c r="C20" s="1430"/>
      <c r="D20" s="1430"/>
      <c r="E20" s="1430"/>
      <c r="F20" s="1430"/>
      <c r="G20" s="800"/>
      <c r="H20" s="1670"/>
      <c r="I20" s="1670"/>
      <c r="J20" s="1670"/>
    </row>
    <row r="21" spans="1:10" ht="40.5" customHeight="1" x14ac:dyDescent="0.4">
      <c r="A21" s="797"/>
      <c r="B21" s="1672">
        <v>17</v>
      </c>
      <c r="C21" s="1430"/>
      <c r="D21" s="1430"/>
      <c r="E21" s="1430"/>
      <c r="F21" s="1430"/>
      <c r="G21" s="800"/>
      <c r="H21" s="1670"/>
      <c r="I21" s="1670"/>
      <c r="J21" s="1670"/>
    </row>
    <row r="22" spans="1:10" ht="40.5" customHeight="1" x14ac:dyDescent="0.4">
      <c r="A22" s="797"/>
      <c r="B22" s="1672">
        <v>18</v>
      </c>
      <c r="C22" s="1430"/>
      <c r="D22" s="1430"/>
      <c r="E22" s="1430"/>
      <c r="F22" s="1430"/>
      <c r="G22" s="800"/>
      <c r="H22" s="1670"/>
      <c r="I22" s="1670"/>
      <c r="J22" s="1670"/>
    </row>
    <row r="23" spans="1:10" ht="40.5" customHeight="1" x14ac:dyDescent="0.4">
      <c r="A23" s="797"/>
      <c r="B23" s="1672">
        <v>19</v>
      </c>
      <c r="C23" s="1430"/>
      <c r="D23" s="1430"/>
      <c r="E23" s="1430"/>
      <c r="F23" s="1430"/>
      <c r="G23" s="800"/>
      <c r="H23" s="1670"/>
      <c r="I23" s="1670"/>
      <c r="J23" s="1670"/>
    </row>
    <row r="24" spans="1:10" ht="40.5" customHeight="1" x14ac:dyDescent="0.4">
      <c r="A24" s="797"/>
      <c r="B24" s="1673">
        <v>20</v>
      </c>
      <c r="C24" s="1433"/>
      <c r="D24" s="1433"/>
      <c r="E24" s="1433"/>
      <c r="F24" s="1433"/>
      <c r="G24" s="800"/>
      <c r="H24" s="1670"/>
      <c r="I24" s="1670"/>
      <c r="J24" s="1670"/>
    </row>
    <row r="25" spans="1:10" ht="15" customHeight="1" x14ac:dyDescent="0.4">
      <c r="B25" s="1690" t="s">
        <v>1338</v>
      </c>
      <c r="C25" s="797"/>
      <c r="D25" s="1670"/>
      <c r="E25" s="1670"/>
      <c r="F25" s="1670"/>
      <c r="H25" s="1670"/>
      <c r="I25" s="1670"/>
      <c r="J25" s="1670"/>
    </row>
    <row r="26" spans="1:10" ht="18" customHeight="1" x14ac:dyDescent="0.4">
      <c r="B26" s="1690" t="s">
        <v>1109</v>
      </c>
      <c r="C26" s="797"/>
      <c r="J26" s="797"/>
    </row>
    <row r="27" spans="1:10" ht="18" customHeight="1" x14ac:dyDescent="0.4">
      <c r="J27" s="797"/>
    </row>
    <row r="28" spans="1:10" ht="18" customHeight="1" x14ac:dyDescent="0.4">
      <c r="J28" s="797"/>
    </row>
    <row r="29" spans="1:10" ht="18" customHeight="1" x14ac:dyDescent="0.4">
      <c r="J29" s="797"/>
    </row>
  </sheetData>
  <phoneticPr fontId="3"/>
  <printOptions horizontalCentered="1"/>
  <pageMargins left="0.78740157480314965" right="0.78740157480314965" top="1.0236220472440944" bottom="0.6692913385826772" header="0.51181102362204722" footer="0.51181102362204722"/>
  <pageSetup paperSize="9" scale="79" fitToHeight="0" orientation="portrait" r:id="rId1"/>
  <headerFooter scaleWithDoc="0" alignWithMargins="0">
    <oddHeader>&amp;R&amp;"ＭＳ 明朝,標準"（&amp;A）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96"/>
  <sheetViews>
    <sheetView showGridLines="0" view="pageBreakPreview" topLeftCell="A1327" zoomScale="85" zoomScaleNormal="85" zoomScaleSheetLayoutView="85" workbookViewId="0">
      <selection activeCell="E347" sqref="E347"/>
    </sheetView>
  </sheetViews>
  <sheetFormatPr defaultColWidth="9" defaultRowHeight="21" customHeight="1" x14ac:dyDescent="0.4"/>
  <cols>
    <col min="1" max="1" width="2.875" style="624" customWidth="1"/>
    <col min="2" max="2" width="5.625" style="1682" customWidth="1"/>
    <col min="3" max="3" width="3.625" style="1035" customWidth="1"/>
    <col min="4" max="4" width="3.625" style="777" customWidth="1"/>
    <col min="5" max="7" width="3.625" style="1932" customWidth="1"/>
    <col min="8" max="8" width="15.625" style="1932" customWidth="1"/>
    <col min="9" max="9" width="15.625" style="650" customWidth="1"/>
    <col min="10" max="10" width="27.625" style="650" customWidth="1"/>
    <col min="11" max="11" width="22.75" style="624" bestFit="1" customWidth="1"/>
    <col min="12" max="12" width="39.125" style="624" customWidth="1"/>
    <col min="13" max="13" width="2.875" style="624" customWidth="1"/>
    <col min="14" max="16384" width="9" style="624"/>
  </cols>
  <sheetData>
    <row r="1" spans="2:13" s="631" customFormat="1" ht="17.25" x14ac:dyDescent="0.4">
      <c r="B1" s="625"/>
      <c r="C1" s="1135"/>
      <c r="D1" s="630"/>
      <c r="E1" s="630"/>
      <c r="F1" s="630"/>
      <c r="G1" s="630"/>
      <c r="H1" s="630"/>
      <c r="I1" s="1903"/>
      <c r="J1" s="1904"/>
      <c r="K1" s="630"/>
      <c r="L1" s="630"/>
      <c r="M1" s="625"/>
    </row>
    <row r="2" spans="2:13" s="631" customFormat="1" ht="17.25" x14ac:dyDescent="0.4">
      <c r="B2" s="1676" t="s">
        <v>1374</v>
      </c>
      <c r="C2" s="1677"/>
      <c r="D2" s="1677"/>
      <c r="E2" s="1677"/>
      <c r="F2" s="1677"/>
      <c r="G2" s="1677"/>
      <c r="H2" s="1677"/>
      <c r="I2" s="1677"/>
      <c r="J2" s="1677"/>
      <c r="K2" s="1677"/>
      <c r="L2" s="1677"/>
      <c r="M2" s="625"/>
    </row>
    <row r="3" spans="2:13" s="631" customFormat="1" ht="11.25" customHeight="1" thickBot="1" x14ac:dyDescent="0.45">
      <c r="B3" s="1678"/>
      <c r="C3" s="1678"/>
      <c r="D3" s="1678"/>
      <c r="E3" s="1678"/>
      <c r="F3" s="1678"/>
      <c r="G3" s="1678"/>
      <c r="H3" s="1678"/>
      <c r="I3" s="1678"/>
      <c r="J3" s="1678"/>
      <c r="K3" s="1678"/>
      <c r="L3" s="1678"/>
      <c r="M3" s="625"/>
    </row>
    <row r="4" spans="2:13" ht="54.75" thickBot="1" x14ac:dyDescent="0.45">
      <c r="B4" s="637" t="s">
        <v>44</v>
      </c>
      <c r="C4" s="1905" t="s">
        <v>414</v>
      </c>
      <c r="D4" s="1906"/>
      <c r="E4" s="1906"/>
      <c r="F4" s="1906"/>
      <c r="G4" s="1906"/>
      <c r="H4" s="1906"/>
      <c r="I4" s="1906"/>
      <c r="J4" s="1906"/>
      <c r="K4" s="637" t="s">
        <v>1339</v>
      </c>
      <c r="L4" s="638" t="s">
        <v>1340</v>
      </c>
    </row>
    <row r="5" spans="2:13" ht="13.5" x14ac:dyDescent="0.4">
      <c r="B5" s="641">
        <v>1</v>
      </c>
      <c r="C5" s="1907" t="s">
        <v>1468</v>
      </c>
      <c r="D5" s="1908"/>
      <c r="E5" s="1908"/>
      <c r="F5" s="1908"/>
      <c r="G5" s="1908"/>
      <c r="H5" s="1908"/>
      <c r="I5" s="1908"/>
      <c r="J5" s="1908"/>
      <c r="K5" s="1687"/>
      <c r="L5" s="1688"/>
    </row>
    <row r="6" spans="2:13" ht="13.5" x14ac:dyDescent="0.4">
      <c r="B6" s="641">
        <f t="shared" ref="B6:B26" si="0">B5+1</f>
        <v>2</v>
      </c>
      <c r="C6" s="1909" t="s">
        <v>1964</v>
      </c>
      <c r="D6" s="1910"/>
      <c r="E6" s="1910"/>
      <c r="F6" s="1910"/>
      <c r="G6" s="1910"/>
      <c r="H6" s="1910"/>
      <c r="I6" s="1910"/>
      <c r="J6" s="1910"/>
      <c r="K6" s="1685"/>
      <c r="L6" s="1686"/>
    </row>
    <row r="7" spans="2:13" ht="13.5" x14ac:dyDescent="0.4">
      <c r="B7" s="641">
        <f t="shared" si="0"/>
        <v>3</v>
      </c>
      <c r="C7" s="1909" t="s">
        <v>1469</v>
      </c>
      <c r="D7" s="1910"/>
      <c r="E7" s="1910"/>
      <c r="F7" s="1910"/>
      <c r="G7" s="1910"/>
      <c r="H7" s="1910"/>
      <c r="I7" s="1910"/>
      <c r="J7" s="1910"/>
      <c r="K7" s="1685"/>
      <c r="L7" s="1686"/>
    </row>
    <row r="8" spans="2:13" ht="13.5" x14ac:dyDescent="0.4">
      <c r="B8" s="641">
        <f t="shared" si="0"/>
        <v>4</v>
      </c>
      <c r="C8" s="1911" t="s">
        <v>1470</v>
      </c>
      <c r="D8" s="1934"/>
      <c r="E8" s="1910"/>
      <c r="F8" s="1910"/>
      <c r="G8" s="1910"/>
      <c r="H8" s="1910"/>
      <c r="I8" s="1910"/>
      <c r="J8" s="1910"/>
      <c r="K8" s="1685"/>
      <c r="L8" s="1686"/>
    </row>
    <row r="9" spans="2:13" ht="13.5" x14ac:dyDescent="0.4">
      <c r="B9" s="641">
        <f t="shared" si="0"/>
        <v>5</v>
      </c>
      <c r="C9" s="1911" t="s">
        <v>1471</v>
      </c>
      <c r="D9" s="1934"/>
      <c r="E9" s="1910"/>
      <c r="F9" s="1910"/>
      <c r="G9" s="1910"/>
      <c r="H9" s="1910"/>
      <c r="I9" s="1910"/>
      <c r="J9" s="1910"/>
      <c r="K9" s="1685"/>
      <c r="L9" s="1686"/>
    </row>
    <row r="10" spans="2:13" ht="13.5" x14ac:dyDescent="0.4">
      <c r="B10" s="641">
        <f t="shared" si="0"/>
        <v>6</v>
      </c>
      <c r="C10" s="1911" t="s">
        <v>1472</v>
      </c>
      <c r="D10" s="1934"/>
      <c r="E10" s="1910"/>
      <c r="F10" s="1910"/>
      <c r="G10" s="1910"/>
      <c r="H10" s="1910"/>
      <c r="I10" s="1910"/>
      <c r="J10" s="1910"/>
      <c r="K10" s="1685"/>
      <c r="L10" s="1686"/>
    </row>
    <row r="11" spans="2:13" ht="13.5" x14ac:dyDescent="0.4">
      <c r="B11" s="641">
        <f t="shared" si="0"/>
        <v>7</v>
      </c>
      <c r="C11" s="1911" t="s">
        <v>1473</v>
      </c>
      <c r="D11" s="1934"/>
      <c r="E11" s="1910"/>
      <c r="F11" s="1910"/>
      <c r="G11" s="1910"/>
      <c r="H11" s="1910"/>
      <c r="I11" s="1910"/>
      <c r="J11" s="1910"/>
      <c r="K11" s="1685"/>
      <c r="L11" s="1686"/>
    </row>
    <row r="12" spans="2:13" ht="13.5" x14ac:dyDescent="0.4">
      <c r="B12" s="641">
        <f t="shared" si="0"/>
        <v>8</v>
      </c>
      <c r="C12" s="1911" t="s">
        <v>1474</v>
      </c>
      <c r="D12" s="1934"/>
      <c r="E12" s="1910"/>
      <c r="F12" s="1910"/>
      <c r="G12" s="1910"/>
      <c r="H12" s="1910"/>
      <c r="I12" s="1910"/>
      <c r="J12" s="1910"/>
      <c r="K12" s="1685"/>
      <c r="L12" s="1686"/>
    </row>
    <row r="13" spans="2:13" ht="13.5" x14ac:dyDescent="0.4">
      <c r="B13" s="641">
        <f t="shared" si="0"/>
        <v>9</v>
      </c>
      <c r="C13" s="1911" t="s">
        <v>1475</v>
      </c>
      <c r="D13" s="1934"/>
      <c r="E13" s="1910"/>
      <c r="F13" s="1910"/>
      <c r="G13" s="1910"/>
      <c r="H13" s="1910"/>
      <c r="I13" s="1910"/>
      <c r="J13" s="1910"/>
      <c r="K13" s="1685"/>
      <c r="L13" s="1686"/>
    </row>
    <row r="14" spans="2:13" ht="13.5" x14ac:dyDescent="0.4">
      <c r="B14" s="641">
        <f t="shared" si="0"/>
        <v>10</v>
      </c>
      <c r="C14" s="1911" t="s">
        <v>1476</v>
      </c>
      <c r="D14" s="1934"/>
      <c r="E14" s="1910"/>
      <c r="F14" s="1910"/>
      <c r="G14" s="1910"/>
      <c r="H14" s="1910"/>
      <c r="I14" s="1910"/>
      <c r="J14" s="1910"/>
      <c r="K14" s="1685"/>
      <c r="L14" s="1686"/>
    </row>
    <row r="15" spans="2:13" ht="13.5" x14ac:dyDescent="0.4">
      <c r="B15" s="641">
        <f t="shared" si="0"/>
        <v>11</v>
      </c>
      <c r="C15" s="1911" t="s">
        <v>1965</v>
      </c>
      <c r="D15" s="1934"/>
      <c r="E15" s="1910"/>
      <c r="F15" s="1910"/>
      <c r="G15" s="1910"/>
      <c r="H15" s="1910"/>
      <c r="I15" s="1910"/>
      <c r="J15" s="1910"/>
      <c r="K15" s="1685"/>
      <c r="L15" s="1686"/>
    </row>
    <row r="16" spans="2:13" ht="13.5" x14ac:dyDescent="0.4">
      <c r="B16" s="641">
        <f t="shared" si="0"/>
        <v>12</v>
      </c>
      <c r="C16" s="648" t="s">
        <v>1477</v>
      </c>
      <c r="D16" s="1910"/>
      <c r="E16" s="1910"/>
      <c r="F16" s="1910"/>
      <c r="G16" s="1910"/>
      <c r="H16" s="1910"/>
      <c r="I16" s="1910"/>
      <c r="J16" s="1910"/>
      <c r="K16" s="1685"/>
      <c r="L16" s="1686"/>
    </row>
    <row r="17" spans="2:12" ht="13.5" x14ac:dyDescent="0.4">
      <c r="B17" s="641">
        <f t="shared" si="0"/>
        <v>13</v>
      </c>
      <c r="C17" s="648" t="s">
        <v>1966</v>
      </c>
      <c r="D17" s="1910"/>
      <c r="E17" s="1910"/>
      <c r="F17" s="1910"/>
      <c r="G17" s="1910"/>
      <c r="H17" s="1910"/>
      <c r="I17" s="1910"/>
      <c r="J17" s="1910"/>
      <c r="K17" s="1685"/>
      <c r="L17" s="1686"/>
    </row>
    <row r="18" spans="2:12" ht="13.5" x14ac:dyDescent="0.4">
      <c r="B18" s="641">
        <f t="shared" si="0"/>
        <v>14</v>
      </c>
      <c r="C18" s="1909" t="s">
        <v>1968</v>
      </c>
      <c r="D18" s="1910"/>
      <c r="E18" s="1910"/>
      <c r="F18" s="1910"/>
      <c r="G18" s="1910"/>
      <c r="H18" s="1910"/>
      <c r="I18" s="1910"/>
      <c r="J18" s="1910"/>
      <c r="K18" s="1685"/>
      <c r="L18" s="1686"/>
    </row>
    <row r="19" spans="2:12" ht="13.5" x14ac:dyDescent="0.4">
      <c r="B19" s="641">
        <f t="shared" si="0"/>
        <v>15</v>
      </c>
      <c r="C19" s="648" t="s">
        <v>1967</v>
      </c>
      <c r="D19" s="1910"/>
      <c r="E19" s="1910"/>
      <c r="F19" s="1910"/>
      <c r="G19" s="1910"/>
      <c r="H19" s="1910"/>
      <c r="I19" s="1910"/>
      <c r="J19" s="1910"/>
      <c r="K19" s="1685"/>
      <c r="L19" s="1686"/>
    </row>
    <row r="20" spans="2:12" ht="13.5" x14ac:dyDescent="0.4">
      <c r="B20" s="641">
        <f t="shared" si="0"/>
        <v>16</v>
      </c>
      <c r="C20" s="648" t="s">
        <v>1969</v>
      </c>
      <c r="D20" s="1910"/>
      <c r="E20" s="1910"/>
      <c r="F20" s="1910"/>
      <c r="G20" s="1910"/>
      <c r="H20" s="1910"/>
      <c r="I20" s="1910"/>
      <c r="J20" s="1910"/>
      <c r="K20" s="1685"/>
      <c r="L20" s="1686"/>
    </row>
    <row r="21" spans="2:12" ht="13.5" x14ac:dyDescent="0.4">
      <c r="B21" s="641">
        <f t="shared" si="0"/>
        <v>17</v>
      </c>
      <c r="C21" s="648" t="s">
        <v>1970</v>
      </c>
      <c r="D21" s="1910"/>
      <c r="E21" s="1910"/>
      <c r="F21" s="1910"/>
      <c r="G21" s="1910"/>
      <c r="H21" s="1910"/>
      <c r="I21" s="1910"/>
      <c r="J21" s="1910"/>
      <c r="K21" s="1685"/>
      <c r="L21" s="1686"/>
    </row>
    <row r="22" spans="2:12" ht="13.5" x14ac:dyDescent="0.4">
      <c r="B22" s="641">
        <f t="shared" si="0"/>
        <v>18</v>
      </c>
      <c r="C22" s="648" t="s">
        <v>1971</v>
      </c>
      <c r="D22" s="1910"/>
      <c r="E22" s="1910"/>
      <c r="F22" s="1910"/>
      <c r="G22" s="1910"/>
      <c r="H22" s="1910"/>
      <c r="I22" s="1910"/>
      <c r="J22" s="1910"/>
      <c r="K22" s="1685"/>
      <c r="L22" s="1686"/>
    </row>
    <row r="23" spans="2:12" ht="13.5" x14ac:dyDescent="0.4">
      <c r="B23" s="641">
        <f t="shared" si="0"/>
        <v>19</v>
      </c>
      <c r="C23" s="1909" t="s">
        <v>1478</v>
      </c>
      <c r="D23" s="1910"/>
      <c r="E23" s="1910"/>
      <c r="F23" s="1910"/>
      <c r="G23" s="1910"/>
      <c r="H23" s="1910"/>
      <c r="I23" s="1910"/>
      <c r="J23" s="1910"/>
      <c r="K23" s="1685"/>
      <c r="L23" s="1686"/>
    </row>
    <row r="24" spans="2:12" ht="13.5" x14ac:dyDescent="0.4">
      <c r="B24" s="641">
        <f t="shared" si="0"/>
        <v>20</v>
      </c>
      <c r="C24" s="1911" t="s">
        <v>1972</v>
      </c>
      <c r="D24" s="1934"/>
      <c r="E24" s="1910"/>
      <c r="F24" s="1910"/>
      <c r="G24" s="1910"/>
      <c r="H24" s="1910"/>
      <c r="I24" s="1910"/>
      <c r="J24" s="1910"/>
      <c r="K24" s="1685"/>
      <c r="L24" s="1686"/>
    </row>
    <row r="25" spans="2:12" ht="13.5" x14ac:dyDescent="0.4">
      <c r="B25" s="641">
        <f t="shared" si="0"/>
        <v>21</v>
      </c>
      <c r="C25" s="1911" t="s">
        <v>1479</v>
      </c>
      <c r="D25" s="1934"/>
      <c r="E25" s="1910"/>
      <c r="F25" s="1910"/>
      <c r="G25" s="1910"/>
      <c r="H25" s="1910"/>
      <c r="I25" s="1910"/>
      <c r="J25" s="1910"/>
      <c r="K25" s="1685"/>
      <c r="L25" s="1686"/>
    </row>
    <row r="26" spans="2:12" ht="13.5" x14ac:dyDescent="0.4">
      <c r="B26" s="641">
        <f t="shared" si="0"/>
        <v>22</v>
      </c>
      <c r="C26" s="1911" t="s">
        <v>1480</v>
      </c>
      <c r="D26" s="1934"/>
      <c r="E26" s="1910"/>
      <c r="F26" s="1910"/>
      <c r="G26" s="1910"/>
      <c r="H26" s="1910"/>
      <c r="I26" s="1910"/>
      <c r="J26" s="1910"/>
      <c r="K26" s="1685"/>
      <c r="L26" s="1686"/>
    </row>
    <row r="27" spans="2:12" ht="13.5" x14ac:dyDescent="0.4">
      <c r="B27" s="641">
        <f>B26+1</f>
        <v>23</v>
      </c>
      <c r="C27" s="1911" t="s">
        <v>1481</v>
      </c>
      <c r="D27" s="1934"/>
      <c r="E27" s="1910"/>
      <c r="F27" s="1910"/>
      <c r="G27" s="1910"/>
      <c r="H27" s="1910"/>
      <c r="I27" s="1910"/>
      <c r="J27" s="1910"/>
      <c r="K27" s="1685"/>
      <c r="L27" s="1686"/>
    </row>
    <row r="28" spans="2:12" ht="13.5" x14ac:dyDescent="0.4">
      <c r="B28" s="641">
        <f t="shared" ref="B28:B91" si="1">B27+1</f>
        <v>24</v>
      </c>
      <c r="C28" s="649" t="s">
        <v>2210</v>
      </c>
      <c r="D28" s="1934"/>
      <c r="E28" s="1910"/>
      <c r="F28" s="1910"/>
      <c r="G28" s="1910"/>
      <c r="H28" s="1910"/>
      <c r="I28" s="1910"/>
      <c r="J28" s="1910"/>
      <c r="K28" s="1685"/>
      <c r="L28" s="1686"/>
    </row>
    <row r="29" spans="2:12" ht="13.5" x14ac:dyDescent="0.4">
      <c r="B29" s="641">
        <f t="shared" si="1"/>
        <v>25</v>
      </c>
      <c r="C29" s="649" t="s">
        <v>2211</v>
      </c>
      <c r="D29" s="1934"/>
      <c r="E29" s="1910"/>
      <c r="F29" s="1910"/>
      <c r="G29" s="1910"/>
      <c r="H29" s="1910"/>
      <c r="I29" s="1910"/>
      <c r="J29" s="1910"/>
      <c r="K29" s="1685"/>
      <c r="L29" s="1686"/>
    </row>
    <row r="30" spans="2:12" ht="13.5" x14ac:dyDescent="0.4">
      <c r="B30" s="641">
        <f t="shared" si="1"/>
        <v>26</v>
      </c>
      <c r="C30" s="649" t="s">
        <v>2212</v>
      </c>
      <c r="D30" s="1934"/>
      <c r="E30" s="1910"/>
      <c r="F30" s="1910"/>
      <c r="G30" s="1910"/>
      <c r="H30" s="1910"/>
      <c r="I30" s="1910"/>
      <c r="J30" s="1910"/>
      <c r="K30" s="1685"/>
      <c r="L30" s="1686"/>
    </row>
    <row r="31" spans="2:12" ht="13.5" x14ac:dyDescent="0.4">
      <c r="B31" s="641">
        <f t="shared" si="1"/>
        <v>27</v>
      </c>
      <c r="C31" s="649" t="s">
        <v>2213</v>
      </c>
      <c r="D31" s="1934"/>
      <c r="E31" s="1910"/>
      <c r="F31" s="1910"/>
      <c r="G31" s="1910"/>
      <c r="H31" s="1910"/>
      <c r="I31" s="1910"/>
      <c r="J31" s="1910"/>
      <c r="K31" s="1685"/>
      <c r="L31" s="1686"/>
    </row>
    <row r="32" spans="2:12" ht="13.5" x14ac:dyDescent="0.4">
      <c r="B32" s="641">
        <f t="shared" si="1"/>
        <v>28</v>
      </c>
      <c r="C32" s="1911" t="s">
        <v>1482</v>
      </c>
      <c r="D32" s="1934"/>
      <c r="E32" s="1910"/>
      <c r="F32" s="1910"/>
      <c r="G32" s="1910"/>
      <c r="H32" s="1910"/>
      <c r="I32" s="1910"/>
      <c r="J32" s="1910"/>
      <c r="K32" s="1685"/>
      <c r="L32" s="1686"/>
    </row>
    <row r="33" spans="2:12" ht="13.5" x14ac:dyDescent="0.4">
      <c r="B33" s="641">
        <f t="shared" si="1"/>
        <v>29</v>
      </c>
      <c r="C33" s="1911" t="s">
        <v>1483</v>
      </c>
      <c r="D33" s="1934"/>
      <c r="E33" s="1910"/>
      <c r="F33" s="1910"/>
      <c r="G33" s="1910"/>
      <c r="H33" s="1910"/>
      <c r="I33" s="1910"/>
      <c r="J33" s="1910"/>
      <c r="K33" s="1685"/>
      <c r="L33" s="1686"/>
    </row>
    <row r="34" spans="2:12" ht="13.5" x14ac:dyDescent="0.4">
      <c r="B34" s="641">
        <f t="shared" si="1"/>
        <v>30</v>
      </c>
      <c r="C34" s="1911" t="s">
        <v>1484</v>
      </c>
      <c r="D34" s="1934"/>
      <c r="E34" s="1910"/>
      <c r="F34" s="1910"/>
      <c r="G34" s="1910"/>
      <c r="H34" s="1910"/>
      <c r="I34" s="1910"/>
      <c r="J34" s="1910"/>
      <c r="K34" s="1685"/>
      <c r="L34" s="1686"/>
    </row>
    <row r="35" spans="2:12" ht="13.5" x14ac:dyDescent="0.4">
      <c r="B35" s="641">
        <f t="shared" si="1"/>
        <v>31</v>
      </c>
      <c r="C35" s="648" t="s">
        <v>2214</v>
      </c>
      <c r="D35" s="1934"/>
      <c r="E35" s="1910"/>
      <c r="F35" s="1910"/>
      <c r="G35" s="1910"/>
      <c r="H35" s="1910"/>
      <c r="I35" s="1910"/>
      <c r="J35" s="1910"/>
      <c r="K35" s="1685"/>
      <c r="L35" s="1686"/>
    </row>
    <row r="36" spans="2:12" ht="13.5" x14ac:dyDescent="0.4">
      <c r="B36" s="641">
        <f t="shared" si="1"/>
        <v>32</v>
      </c>
      <c r="C36" s="648" t="s">
        <v>2215</v>
      </c>
      <c r="D36" s="1934"/>
      <c r="E36" s="1910"/>
      <c r="F36" s="1910"/>
      <c r="G36" s="1910"/>
      <c r="H36" s="1910"/>
      <c r="I36" s="1910"/>
      <c r="J36" s="1910"/>
      <c r="K36" s="1685"/>
      <c r="L36" s="1686"/>
    </row>
    <row r="37" spans="2:12" ht="13.5" x14ac:dyDescent="0.4">
      <c r="B37" s="641">
        <f t="shared" si="1"/>
        <v>33</v>
      </c>
      <c r="C37" s="648" t="s">
        <v>2216</v>
      </c>
      <c r="D37" s="1934"/>
      <c r="E37" s="1910"/>
      <c r="F37" s="1910"/>
      <c r="G37" s="1910"/>
      <c r="H37" s="1910"/>
      <c r="I37" s="1910"/>
      <c r="J37" s="1910"/>
      <c r="K37" s="1685"/>
      <c r="L37" s="1686"/>
    </row>
    <row r="38" spans="2:12" ht="13.5" x14ac:dyDescent="0.4">
      <c r="B38" s="641">
        <f t="shared" si="1"/>
        <v>34</v>
      </c>
      <c r="C38" s="648" t="s">
        <v>2217</v>
      </c>
      <c r="D38" s="1934"/>
      <c r="E38" s="1910"/>
      <c r="F38" s="1910"/>
      <c r="G38" s="1910"/>
      <c r="H38" s="1910"/>
      <c r="I38" s="1910"/>
      <c r="J38" s="1910"/>
      <c r="K38" s="1685"/>
      <c r="L38" s="1686"/>
    </row>
    <row r="39" spans="2:12" ht="13.5" x14ac:dyDescent="0.4">
      <c r="B39" s="641">
        <f t="shared" si="1"/>
        <v>35</v>
      </c>
      <c r="C39" s="648" t="s">
        <v>2218</v>
      </c>
      <c r="D39" s="1934"/>
      <c r="E39" s="1910"/>
      <c r="F39" s="1910"/>
      <c r="G39" s="1910"/>
      <c r="H39" s="1910"/>
      <c r="I39" s="1910"/>
      <c r="J39" s="1910"/>
      <c r="K39" s="1685"/>
      <c r="L39" s="1686"/>
    </row>
    <row r="40" spans="2:12" ht="13.5" x14ac:dyDescent="0.4">
      <c r="B40" s="641">
        <f t="shared" si="1"/>
        <v>36</v>
      </c>
      <c r="C40" s="648" t="s">
        <v>2219</v>
      </c>
      <c r="D40" s="1934"/>
      <c r="E40" s="1910"/>
      <c r="F40" s="1910"/>
      <c r="G40" s="1910"/>
      <c r="H40" s="1910"/>
      <c r="I40" s="1910"/>
      <c r="J40" s="1910"/>
      <c r="K40" s="1685"/>
      <c r="L40" s="1686"/>
    </row>
    <row r="41" spans="2:12" ht="13.5" x14ac:dyDescent="0.4">
      <c r="B41" s="641">
        <f t="shared" si="1"/>
        <v>37</v>
      </c>
      <c r="C41" s="648" t="s">
        <v>2220</v>
      </c>
      <c r="D41" s="1934"/>
      <c r="E41" s="1910"/>
      <c r="F41" s="1910"/>
      <c r="G41" s="1910"/>
      <c r="H41" s="1910"/>
      <c r="I41" s="1910"/>
      <c r="J41" s="1910"/>
      <c r="K41" s="1685"/>
      <c r="L41" s="1686"/>
    </row>
    <row r="42" spans="2:12" ht="13.5" x14ac:dyDescent="0.4">
      <c r="B42" s="641">
        <f t="shared" si="1"/>
        <v>38</v>
      </c>
      <c r="C42" s="1909" t="s">
        <v>1973</v>
      </c>
      <c r="D42" s="1910"/>
      <c r="E42" s="1910"/>
      <c r="F42" s="1910"/>
      <c r="G42" s="1910"/>
      <c r="H42" s="1910"/>
      <c r="I42" s="1910"/>
      <c r="J42" s="1910"/>
      <c r="K42" s="1685"/>
      <c r="L42" s="1686"/>
    </row>
    <row r="43" spans="2:12" ht="13.5" x14ac:dyDescent="0.4">
      <c r="B43" s="641">
        <f t="shared" si="1"/>
        <v>39</v>
      </c>
      <c r="C43" s="1911" t="s">
        <v>1485</v>
      </c>
      <c r="D43" s="1930"/>
      <c r="E43" s="1926"/>
      <c r="F43" s="1926"/>
      <c r="G43" s="1926"/>
      <c r="H43" s="1926"/>
      <c r="I43" s="1926"/>
      <c r="J43" s="1926"/>
      <c r="K43" s="1685"/>
      <c r="L43" s="1686"/>
    </row>
    <row r="44" spans="2:12" ht="13.5" x14ac:dyDescent="0.4">
      <c r="B44" s="641">
        <f t="shared" si="1"/>
        <v>40</v>
      </c>
      <c r="C44" s="648" t="s">
        <v>2221</v>
      </c>
      <c r="D44" s="1934"/>
      <c r="E44" s="1910"/>
      <c r="F44" s="1910"/>
      <c r="G44" s="1910"/>
      <c r="H44" s="1910"/>
      <c r="I44" s="1910"/>
      <c r="J44" s="2015"/>
      <c r="K44" s="1685"/>
      <c r="L44" s="1686"/>
    </row>
    <row r="45" spans="2:12" ht="13.5" x14ac:dyDescent="0.4">
      <c r="B45" s="641">
        <f t="shared" si="1"/>
        <v>41</v>
      </c>
      <c r="C45" s="649" t="s">
        <v>2222</v>
      </c>
      <c r="D45" s="1934"/>
      <c r="E45" s="1910"/>
      <c r="F45" s="1910"/>
      <c r="G45" s="1910"/>
      <c r="H45" s="1910"/>
      <c r="I45" s="1910"/>
      <c r="J45" s="2015"/>
      <c r="K45" s="1685"/>
      <c r="L45" s="1686"/>
    </row>
    <row r="46" spans="2:12" ht="13.5" x14ac:dyDescent="0.4">
      <c r="B46" s="641">
        <f t="shared" si="1"/>
        <v>42</v>
      </c>
      <c r="C46" s="653"/>
      <c r="D46" s="1934" t="s">
        <v>2418</v>
      </c>
      <c r="E46" s="1910"/>
      <c r="F46" s="1910"/>
      <c r="G46" s="1910"/>
      <c r="H46" s="1910"/>
      <c r="I46" s="1910"/>
      <c r="J46" s="2015"/>
      <c r="K46" s="1685"/>
      <c r="L46" s="1686"/>
    </row>
    <row r="47" spans="2:12" ht="13.5" x14ac:dyDescent="0.4">
      <c r="B47" s="641">
        <f t="shared" si="1"/>
        <v>43</v>
      </c>
      <c r="C47" s="653"/>
      <c r="D47" s="1934" t="s">
        <v>2223</v>
      </c>
      <c r="E47" s="1910"/>
      <c r="F47" s="1910"/>
      <c r="G47" s="1910"/>
      <c r="H47" s="1910"/>
      <c r="I47" s="1910"/>
      <c r="J47" s="1910"/>
      <c r="K47" s="1685"/>
      <c r="L47" s="1686"/>
    </row>
    <row r="48" spans="2:12" ht="13.5" x14ac:dyDescent="0.4">
      <c r="B48" s="641">
        <f t="shared" si="1"/>
        <v>44</v>
      </c>
      <c r="C48" s="1913"/>
      <c r="D48" s="1934" t="s">
        <v>2224</v>
      </c>
      <c r="E48" s="1910"/>
      <c r="F48" s="1910"/>
      <c r="G48" s="1910"/>
      <c r="H48" s="1910"/>
      <c r="I48" s="1910"/>
      <c r="J48" s="1910"/>
      <c r="K48" s="1685"/>
      <c r="L48" s="1686"/>
    </row>
    <row r="49" spans="2:12" ht="13.5" x14ac:dyDescent="0.4">
      <c r="B49" s="641">
        <f t="shared" si="1"/>
        <v>45</v>
      </c>
      <c r="C49" s="1911" t="s">
        <v>1486</v>
      </c>
      <c r="D49" s="1934"/>
      <c r="E49" s="1910"/>
      <c r="F49" s="1910"/>
      <c r="G49" s="1910"/>
      <c r="H49" s="1910"/>
      <c r="I49" s="1910"/>
      <c r="J49" s="1910"/>
      <c r="K49" s="1685"/>
      <c r="L49" s="1686"/>
    </row>
    <row r="50" spans="2:12" ht="13.5" x14ac:dyDescent="0.4">
      <c r="B50" s="641">
        <f t="shared" si="1"/>
        <v>46</v>
      </c>
      <c r="C50" s="1911" t="s">
        <v>1487</v>
      </c>
      <c r="D50" s="1934"/>
      <c r="E50" s="1910"/>
      <c r="F50" s="1910"/>
      <c r="G50" s="1910"/>
      <c r="H50" s="1910"/>
      <c r="I50" s="1910"/>
      <c r="J50" s="1910"/>
      <c r="K50" s="1685"/>
      <c r="L50" s="1686"/>
    </row>
    <row r="51" spans="2:12" ht="13.5" x14ac:dyDescent="0.4">
      <c r="B51" s="641">
        <f t="shared" si="1"/>
        <v>47</v>
      </c>
      <c r="C51" s="1911" t="s">
        <v>1488</v>
      </c>
      <c r="D51" s="1934"/>
      <c r="E51" s="1910"/>
      <c r="F51" s="1910"/>
      <c r="G51" s="1910"/>
      <c r="H51" s="1910"/>
      <c r="I51" s="1910"/>
      <c r="J51" s="1910"/>
      <c r="K51" s="1685"/>
      <c r="L51" s="1686"/>
    </row>
    <row r="52" spans="2:12" ht="13.5" x14ac:dyDescent="0.4">
      <c r="B52" s="641">
        <f t="shared" si="1"/>
        <v>48</v>
      </c>
      <c r="C52" s="1911" t="s">
        <v>1489</v>
      </c>
      <c r="D52" s="1934"/>
      <c r="E52" s="1910"/>
      <c r="F52" s="1910"/>
      <c r="G52" s="1910"/>
      <c r="H52" s="1910"/>
      <c r="I52" s="1910"/>
      <c r="J52" s="1910"/>
      <c r="K52" s="1685"/>
      <c r="L52" s="1686"/>
    </row>
    <row r="53" spans="2:12" ht="13.5" x14ac:dyDescent="0.4">
      <c r="B53" s="641">
        <f t="shared" si="1"/>
        <v>49</v>
      </c>
      <c r="C53" s="1911" t="s">
        <v>1490</v>
      </c>
      <c r="D53" s="1934"/>
      <c r="E53" s="1910"/>
      <c r="F53" s="1910"/>
      <c r="G53" s="1910"/>
      <c r="H53" s="1910"/>
      <c r="I53" s="1910"/>
      <c r="J53" s="1910"/>
      <c r="K53" s="1685"/>
      <c r="L53" s="1686"/>
    </row>
    <row r="54" spans="2:12" ht="13.5" x14ac:dyDescent="0.4">
      <c r="B54" s="641">
        <f t="shared" si="1"/>
        <v>50</v>
      </c>
      <c r="C54" s="1911" t="s">
        <v>1491</v>
      </c>
      <c r="D54" s="1934"/>
      <c r="E54" s="1910"/>
      <c r="F54" s="1910"/>
      <c r="G54" s="1910"/>
      <c r="H54" s="1910"/>
      <c r="I54" s="1910"/>
      <c r="J54" s="1910"/>
      <c r="K54" s="1685"/>
      <c r="L54" s="1686"/>
    </row>
    <row r="55" spans="2:12" ht="13.5" x14ac:dyDescent="0.4">
      <c r="B55" s="641">
        <f t="shared" si="1"/>
        <v>51</v>
      </c>
      <c r="C55" s="648" t="s">
        <v>1492</v>
      </c>
      <c r="D55" s="1910"/>
      <c r="E55" s="1910"/>
      <c r="F55" s="1910"/>
      <c r="G55" s="1910"/>
      <c r="H55" s="1910"/>
      <c r="I55" s="1910"/>
      <c r="J55" s="1910"/>
      <c r="K55" s="1685"/>
      <c r="L55" s="1686"/>
    </row>
    <row r="56" spans="2:12" ht="13.5" x14ac:dyDescent="0.4">
      <c r="B56" s="641">
        <f t="shared" si="1"/>
        <v>52</v>
      </c>
      <c r="C56" s="649" t="s">
        <v>1493</v>
      </c>
      <c r="D56" s="1910"/>
      <c r="E56" s="1910"/>
      <c r="F56" s="1910"/>
      <c r="G56" s="1910"/>
      <c r="H56" s="1910"/>
      <c r="I56" s="1910"/>
      <c r="J56" s="1910"/>
      <c r="K56" s="1685"/>
      <c r="L56" s="1686"/>
    </row>
    <row r="57" spans="2:12" ht="13.5" x14ac:dyDescent="0.4">
      <c r="B57" s="641">
        <f t="shared" si="1"/>
        <v>53</v>
      </c>
      <c r="C57" s="653"/>
      <c r="D57" s="1934" t="s">
        <v>1494</v>
      </c>
      <c r="E57" s="1910"/>
      <c r="F57" s="1910"/>
      <c r="G57" s="1910"/>
      <c r="H57" s="1910"/>
      <c r="I57" s="1910"/>
      <c r="J57" s="1910"/>
      <c r="K57" s="1685"/>
      <c r="L57" s="1686"/>
    </row>
    <row r="58" spans="2:12" ht="13.5" x14ac:dyDescent="0.4">
      <c r="B58" s="641">
        <f t="shared" si="1"/>
        <v>54</v>
      </c>
      <c r="C58" s="653"/>
      <c r="D58" s="1934" t="s">
        <v>1495</v>
      </c>
      <c r="E58" s="1910"/>
      <c r="F58" s="1910"/>
      <c r="G58" s="1910"/>
      <c r="H58" s="1910"/>
      <c r="I58" s="1910"/>
      <c r="J58" s="1910"/>
      <c r="K58" s="1685"/>
      <c r="L58" s="1686"/>
    </row>
    <row r="59" spans="2:12" ht="13.5" x14ac:dyDescent="0.4">
      <c r="B59" s="641">
        <f t="shared" si="1"/>
        <v>55</v>
      </c>
      <c r="C59" s="653"/>
      <c r="D59" s="1934" t="s">
        <v>1496</v>
      </c>
      <c r="E59" s="1910"/>
      <c r="F59" s="1910"/>
      <c r="G59" s="1910"/>
      <c r="H59" s="1910"/>
      <c r="I59" s="1910"/>
      <c r="J59" s="1910"/>
      <c r="K59" s="1685"/>
      <c r="L59" s="1686"/>
    </row>
    <row r="60" spans="2:12" ht="13.5" x14ac:dyDescent="0.4">
      <c r="B60" s="641">
        <f t="shared" si="1"/>
        <v>56</v>
      </c>
      <c r="C60" s="653"/>
      <c r="D60" s="1930" t="s">
        <v>1497</v>
      </c>
      <c r="E60" s="1910"/>
      <c r="F60" s="1910"/>
      <c r="G60" s="1910"/>
      <c r="H60" s="1910"/>
      <c r="I60" s="1910"/>
      <c r="J60" s="1910"/>
      <c r="K60" s="1685"/>
      <c r="L60" s="1686"/>
    </row>
    <row r="61" spans="2:12" ht="13.5" x14ac:dyDescent="0.4">
      <c r="B61" s="641">
        <f t="shared" si="1"/>
        <v>57</v>
      </c>
      <c r="C61" s="653"/>
      <c r="D61" s="788"/>
      <c r="E61" s="1934" t="s">
        <v>2225</v>
      </c>
      <c r="F61" s="1924"/>
      <c r="G61" s="1924"/>
      <c r="H61" s="1924"/>
      <c r="I61" s="1924"/>
      <c r="J61" s="1924"/>
      <c r="K61" s="1685"/>
      <c r="L61" s="1686"/>
    </row>
    <row r="62" spans="2:12" ht="13.5" x14ac:dyDescent="0.4">
      <c r="B62" s="641">
        <f t="shared" si="1"/>
        <v>58</v>
      </c>
      <c r="C62" s="653"/>
      <c r="D62" s="788"/>
      <c r="E62" s="1934" t="s">
        <v>2226</v>
      </c>
      <c r="F62" s="1924"/>
      <c r="G62" s="1924"/>
      <c r="H62" s="1924"/>
      <c r="I62" s="1924"/>
      <c r="J62" s="1924"/>
      <c r="K62" s="1685"/>
      <c r="L62" s="1686"/>
    </row>
    <row r="63" spans="2:12" ht="13.5" x14ac:dyDescent="0.4">
      <c r="B63" s="641">
        <f t="shared" si="1"/>
        <v>59</v>
      </c>
      <c r="C63" s="653"/>
      <c r="D63" s="788"/>
      <c r="E63" s="1934" t="s">
        <v>2227</v>
      </c>
      <c r="F63" s="1924"/>
      <c r="G63" s="1924"/>
      <c r="H63" s="1924"/>
      <c r="I63" s="1924"/>
      <c r="J63" s="1924"/>
      <c r="K63" s="1685"/>
      <c r="L63" s="1686"/>
    </row>
    <row r="64" spans="2:12" ht="13.5" x14ac:dyDescent="0.4">
      <c r="B64" s="641">
        <f t="shared" si="1"/>
        <v>60</v>
      </c>
      <c r="C64" s="653"/>
      <c r="D64" s="788"/>
      <c r="E64" s="1934" t="s">
        <v>2228</v>
      </c>
      <c r="F64" s="1924"/>
      <c r="G64" s="1924"/>
      <c r="H64" s="1924"/>
      <c r="I64" s="1924"/>
      <c r="J64" s="1924"/>
      <c r="K64" s="1685"/>
      <c r="L64" s="1686"/>
    </row>
    <row r="65" spans="2:12" ht="13.5" x14ac:dyDescent="0.4">
      <c r="B65" s="641">
        <f t="shared" si="1"/>
        <v>61</v>
      </c>
      <c r="C65" s="653"/>
      <c r="D65" s="1029"/>
      <c r="E65" s="1934" t="s">
        <v>2229</v>
      </c>
      <c r="F65" s="1924"/>
      <c r="G65" s="1924"/>
      <c r="H65" s="1924"/>
      <c r="I65" s="1924"/>
      <c r="J65" s="1924"/>
      <c r="K65" s="1685"/>
      <c r="L65" s="1686"/>
    </row>
    <row r="66" spans="2:12" ht="13.5" x14ac:dyDescent="0.4">
      <c r="B66" s="641">
        <f t="shared" si="1"/>
        <v>62</v>
      </c>
      <c r="C66" s="653"/>
      <c r="D66" s="1934" t="s">
        <v>1498</v>
      </c>
      <c r="E66" s="1910"/>
      <c r="F66" s="1910"/>
      <c r="G66" s="1910"/>
      <c r="H66" s="1910"/>
      <c r="I66" s="1910"/>
      <c r="J66" s="1910"/>
      <c r="K66" s="1685"/>
      <c r="L66" s="1686"/>
    </row>
    <row r="67" spans="2:12" ht="13.5" x14ac:dyDescent="0.4">
      <c r="B67" s="641">
        <f t="shared" si="1"/>
        <v>63</v>
      </c>
      <c r="C67" s="653"/>
      <c r="D67" s="1934" t="s">
        <v>1499</v>
      </c>
      <c r="E67" s="1910"/>
      <c r="F67" s="1910"/>
      <c r="G67" s="1910"/>
      <c r="H67" s="1910"/>
      <c r="I67" s="1910"/>
      <c r="J67" s="1910"/>
      <c r="K67" s="1685"/>
      <c r="L67" s="1686"/>
    </row>
    <row r="68" spans="2:12" ht="13.5" x14ac:dyDescent="0.4">
      <c r="B68" s="641">
        <f t="shared" si="1"/>
        <v>64</v>
      </c>
      <c r="C68" s="653"/>
      <c r="D68" s="1930" t="s">
        <v>1500</v>
      </c>
      <c r="E68" s="1910"/>
      <c r="F68" s="1910"/>
      <c r="G68" s="1910"/>
      <c r="H68" s="1910"/>
      <c r="I68" s="1910"/>
      <c r="J68" s="1910"/>
      <c r="K68" s="1685"/>
      <c r="L68" s="1686"/>
    </row>
    <row r="69" spans="2:12" ht="13.5" x14ac:dyDescent="0.4">
      <c r="B69" s="641">
        <f t="shared" si="1"/>
        <v>65</v>
      </c>
      <c r="C69" s="653"/>
      <c r="D69" s="788"/>
      <c r="E69" s="1934" t="s">
        <v>2230</v>
      </c>
      <c r="F69" s="1934"/>
      <c r="G69" s="1934"/>
      <c r="H69" s="1934"/>
      <c r="I69" s="1934"/>
      <c r="J69" s="1934"/>
      <c r="K69" s="1685"/>
      <c r="L69" s="1686"/>
    </row>
    <row r="70" spans="2:12" ht="13.5" x14ac:dyDescent="0.4">
      <c r="B70" s="641">
        <f t="shared" si="1"/>
        <v>66</v>
      </c>
      <c r="C70" s="653"/>
      <c r="D70" s="1029"/>
      <c r="E70" s="1934" t="s">
        <v>2231</v>
      </c>
      <c r="F70" s="1934"/>
      <c r="G70" s="1934"/>
      <c r="H70" s="1934"/>
      <c r="I70" s="1934"/>
      <c r="J70" s="1934"/>
      <c r="K70" s="1685"/>
      <c r="L70" s="1686"/>
    </row>
    <row r="71" spans="2:12" ht="13.5" x14ac:dyDescent="0.4">
      <c r="B71" s="641">
        <f t="shared" si="1"/>
        <v>67</v>
      </c>
      <c r="C71" s="653"/>
      <c r="D71" s="1930" t="s">
        <v>1501</v>
      </c>
      <c r="E71" s="1910"/>
      <c r="F71" s="1910"/>
      <c r="G71" s="1910"/>
      <c r="H71" s="1910"/>
      <c r="I71" s="1910"/>
      <c r="J71" s="1910"/>
      <c r="K71" s="1685"/>
      <c r="L71" s="1686"/>
    </row>
    <row r="72" spans="2:12" ht="13.5" x14ac:dyDescent="0.4">
      <c r="B72" s="641">
        <f t="shared" si="1"/>
        <v>68</v>
      </c>
      <c r="C72" s="653"/>
      <c r="D72" s="788"/>
      <c r="E72" s="1934" t="s">
        <v>2230</v>
      </c>
      <c r="F72" s="1934"/>
      <c r="G72" s="1934"/>
      <c r="H72" s="1934"/>
      <c r="I72" s="1934"/>
      <c r="J72" s="1934"/>
      <c r="K72" s="1685"/>
      <c r="L72" s="1686"/>
    </row>
    <row r="73" spans="2:12" ht="13.5" x14ac:dyDescent="0.4">
      <c r="B73" s="641">
        <f t="shared" si="1"/>
        <v>69</v>
      </c>
      <c r="C73" s="653"/>
      <c r="D73" s="1029"/>
      <c r="E73" s="1934" t="s">
        <v>2231</v>
      </c>
      <c r="F73" s="1934"/>
      <c r="G73" s="1934"/>
      <c r="H73" s="1934"/>
      <c r="I73" s="1934"/>
      <c r="J73" s="1934"/>
      <c r="K73" s="1685"/>
      <c r="L73" s="1686"/>
    </row>
    <row r="74" spans="2:12" ht="13.5" x14ac:dyDescent="0.4">
      <c r="B74" s="641">
        <f t="shared" si="1"/>
        <v>70</v>
      </c>
      <c r="C74" s="653"/>
      <c r="D74" s="1930" t="s">
        <v>1502</v>
      </c>
      <c r="E74" s="1910"/>
      <c r="F74" s="1910"/>
      <c r="G74" s="1910"/>
      <c r="H74" s="1910"/>
      <c r="I74" s="1910"/>
      <c r="J74" s="1910"/>
      <c r="K74" s="1685"/>
      <c r="L74" s="1686"/>
    </row>
    <row r="75" spans="2:12" ht="13.5" x14ac:dyDescent="0.4">
      <c r="B75" s="641">
        <f t="shared" si="1"/>
        <v>71</v>
      </c>
      <c r="C75" s="653"/>
      <c r="D75" s="788"/>
      <c r="E75" s="1934" t="s">
        <v>2232</v>
      </c>
      <c r="F75" s="1934"/>
      <c r="G75" s="1934"/>
      <c r="H75" s="1934"/>
      <c r="I75" s="1934"/>
      <c r="J75" s="1934"/>
      <c r="K75" s="1685"/>
      <c r="L75" s="1686"/>
    </row>
    <row r="76" spans="2:12" ht="13.5" x14ac:dyDescent="0.4">
      <c r="B76" s="641">
        <f t="shared" si="1"/>
        <v>72</v>
      </c>
      <c r="C76" s="653"/>
      <c r="D76" s="1029"/>
      <c r="E76" s="1934" t="s">
        <v>2233</v>
      </c>
      <c r="F76" s="1934"/>
      <c r="G76" s="1934"/>
      <c r="H76" s="1934"/>
      <c r="I76" s="1934"/>
      <c r="J76" s="1934"/>
      <c r="K76" s="1685"/>
      <c r="L76" s="1686"/>
    </row>
    <row r="77" spans="2:12" ht="13.5" x14ac:dyDescent="0.4">
      <c r="B77" s="641">
        <f t="shared" si="1"/>
        <v>73</v>
      </c>
      <c r="C77" s="653"/>
      <c r="D77" s="1930" t="s">
        <v>1503</v>
      </c>
      <c r="E77" s="1910"/>
      <c r="F77" s="1910"/>
      <c r="G77" s="1910"/>
      <c r="H77" s="1910"/>
      <c r="I77" s="1910"/>
      <c r="J77" s="1910"/>
      <c r="K77" s="1685"/>
      <c r="L77" s="1686"/>
    </row>
    <row r="78" spans="2:12" ht="13.5" x14ac:dyDescent="0.4">
      <c r="B78" s="641">
        <f t="shared" si="1"/>
        <v>74</v>
      </c>
      <c r="C78" s="653"/>
      <c r="D78" s="788"/>
      <c r="E78" s="1146" t="s">
        <v>2234</v>
      </c>
      <c r="F78" s="1910"/>
      <c r="G78" s="1910"/>
      <c r="H78" s="1910"/>
      <c r="I78" s="1910"/>
      <c r="J78" s="1910"/>
      <c r="K78" s="1685"/>
      <c r="L78" s="1686"/>
    </row>
    <row r="79" spans="2:12" ht="13.5" x14ac:dyDescent="0.4">
      <c r="B79" s="641">
        <f t="shared" si="1"/>
        <v>75</v>
      </c>
      <c r="C79" s="653"/>
      <c r="D79" s="1029"/>
      <c r="E79" s="1146" t="s">
        <v>2235</v>
      </c>
      <c r="F79" s="1910"/>
      <c r="G79" s="1910"/>
      <c r="H79" s="1910"/>
      <c r="I79" s="1910"/>
      <c r="J79" s="1910"/>
      <c r="K79" s="1685"/>
      <c r="L79" s="1686"/>
    </row>
    <row r="80" spans="2:12" ht="13.5" x14ac:dyDescent="0.4">
      <c r="B80" s="641">
        <f t="shared" si="1"/>
        <v>76</v>
      </c>
      <c r="C80" s="653"/>
      <c r="D80" s="1934" t="s">
        <v>1504</v>
      </c>
      <c r="E80" s="1910"/>
      <c r="F80" s="1910"/>
      <c r="G80" s="1910"/>
      <c r="H80" s="1910"/>
      <c r="I80" s="1910"/>
      <c r="J80" s="1910"/>
      <c r="K80" s="1685"/>
      <c r="L80" s="1686"/>
    </row>
    <row r="81" spans="2:12" ht="13.5" x14ac:dyDescent="0.4">
      <c r="B81" s="641">
        <f t="shared" si="1"/>
        <v>77</v>
      </c>
      <c r="C81" s="688"/>
      <c r="D81" s="1002" t="s">
        <v>2236</v>
      </c>
      <c r="E81" s="1910"/>
      <c r="F81" s="1910"/>
      <c r="G81" s="1910"/>
      <c r="H81" s="1910"/>
      <c r="I81" s="1910"/>
      <c r="J81" s="1910"/>
      <c r="K81" s="1685"/>
      <c r="L81" s="1686"/>
    </row>
    <row r="82" spans="2:12" ht="13.5" x14ac:dyDescent="0.4">
      <c r="B82" s="641">
        <f t="shared" si="1"/>
        <v>78</v>
      </c>
      <c r="C82" s="1911" t="s">
        <v>1505</v>
      </c>
      <c r="D82" s="1934"/>
      <c r="E82" s="1910"/>
      <c r="F82" s="1910"/>
      <c r="G82" s="1910"/>
      <c r="H82" s="1910"/>
      <c r="I82" s="1910"/>
      <c r="J82" s="1910"/>
      <c r="K82" s="1685"/>
      <c r="L82" s="1686"/>
    </row>
    <row r="83" spans="2:12" ht="13.5" x14ac:dyDescent="0.4">
      <c r="B83" s="641">
        <f t="shared" si="1"/>
        <v>79</v>
      </c>
      <c r="C83" s="2016"/>
      <c r="D83" s="1934" t="s">
        <v>2237</v>
      </c>
      <c r="E83" s="1910"/>
      <c r="F83" s="1910"/>
      <c r="G83" s="1910"/>
      <c r="H83" s="1910"/>
      <c r="I83" s="1910"/>
      <c r="J83" s="1910"/>
      <c r="K83" s="1685"/>
      <c r="L83" s="1686"/>
    </row>
    <row r="84" spans="2:12" ht="13.5" x14ac:dyDescent="0.4">
      <c r="B84" s="641">
        <f t="shared" si="1"/>
        <v>80</v>
      </c>
      <c r="C84" s="1911" t="s">
        <v>1506</v>
      </c>
      <c r="D84" s="1930"/>
      <c r="E84" s="1926"/>
      <c r="F84" s="1910"/>
      <c r="G84" s="1910"/>
      <c r="H84" s="1910"/>
      <c r="I84" s="1910"/>
      <c r="J84" s="1910"/>
      <c r="K84" s="1685"/>
      <c r="L84" s="1686"/>
    </row>
    <row r="85" spans="2:12" ht="13.5" x14ac:dyDescent="0.4">
      <c r="B85" s="641">
        <f t="shared" si="1"/>
        <v>81</v>
      </c>
      <c r="C85" s="648" t="s">
        <v>2238</v>
      </c>
      <c r="D85" s="1934"/>
      <c r="E85" s="1910"/>
      <c r="F85" s="1910"/>
      <c r="G85" s="1910"/>
      <c r="H85" s="1910"/>
      <c r="I85" s="1910"/>
      <c r="J85" s="1910"/>
      <c r="K85" s="1685"/>
      <c r="L85" s="1686"/>
    </row>
    <row r="86" spans="2:12" ht="13.5" x14ac:dyDescent="0.4">
      <c r="B86" s="641">
        <f t="shared" si="1"/>
        <v>82</v>
      </c>
      <c r="C86" s="648" t="s">
        <v>2239</v>
      </c>
      <c r="D86" s="1934"/>
      <c r="E86" s="1910"/>
      <c r="F86" s="1910"/>
      <c r="G86" s="1910"/>
      <c r="H86" s="1910"/>
      <c r="I86" s="1910"/>
      <c r="J86" s="1910"/>
      <c r="K86" s="1685"/>
      <c r="L86" s="1686"/>
    </row>
    <row r="87" spans="2:12" ht="13.5" x14ac:dyDescent="0.4">
      <c r="B87" s="641">
        <f t="shared" si="1"/>
        <v>83</v>
      </c>
      <c r="C87" s="648" t="s">
        <v>2240</v>
      </c>
      <c r="D87" s="1934"/>
      <c r="E87" s="1910"/>
      <c r="F87" s="1910"/>
      <c r="G87" s="1910"/>
      <c r="H87" s="1910"/>
      <c r="I87" s="1910"/>
      <c r="J87" s="1910"/>
      <c r="K87" s="1685"/>
      <c r="L87" s="1686"/>
    </row>
    <row r="88" spans="2:12" ht="13.5" x14ac:dyDescent="0.4">
      <c r="B88" s="641">
        <f t="shared" si="1"/>
        <v>84</v>
      </c>
      <c r="C88" s="648" t="s">
        <v>2241</v>
      </c>
      <c r="D88" s="1934"/>
      <c r="E88" s="1910"/>
      <c r="F88" s="1910"/>
      <c r="G88" s="1910"/>
      <c r="H88" s="1910"/>
      <c r="I88" s="1910"/>
      <c r="J88" s="1910"/>
      <c r="K88" s="1685"/>
      <c r="L88" s="1686"/>
    </row>
    <row r="89" spans="2:12" ht="13.5" x14ac:dyDescent="0.4">
      <c r="B89" s="641">
        <f t="shared" si="1"/>
        <v>85</v>
      </c>
      <c r="C89" s="648" t="s">
        <v>2242</v>
      </c>
      <c r="D89" s="1934"/>
      <c r="E89" s="1910"/>
      <c r="F89" s="1910"/>
      <c r="G89" s="1910"/>
      <c r="H89" s="1910"/>
      <c r="I89" s="1910"/>
      <c r="J89" s="1910"/>
      <c r="K89" s="1685"/>
      <c r="L89" s="1686"/>
    </row>
    <row r="90" spans="2:12" ht="13.5" x14ac:dyDescent="0.4">
      <c r="B90" s="641">
        <f t="shared" si="1"/>
        <v>86</v>
      </c>
      <c r="C90" s="648" t="s">
        <v>2243</v>
      </c>
      <c r="D90" s="1934"/>
      <c r="E90" s="1910"/>
      <c r="F90" s="1910"/>
      <c r="G90" s="1910"/>
      <c r="H90" s="1910"/>
      <c r="I90" s="1910"/>
      <c r="J90" s="1910"/>
      <c r="K90" s="1685"/>
      <c r="L90" s="1686"/>
    </row>
    <row r="91" spans="2:12" ht="13.5" x14ac:dyDescent="0.4">
      <c r="B91" s="641">
        <f t="shared" si="1"/>
        <v>87</v>
      </c>
      <c r="C91" s="648" t="s">
        <v>2244</v>
      </c>
      <c r="D91" s="1934"/>
      <c r="E91" s="1910"/>
      <c r="F91" s="1910"/>
      <c r="G91" s="1910"/>
      <c r="H91" s="1910"/>
      <c r="I91" s="1910"/>
      <c r="J91" s="1910"/>
      <c r="K91" s="1685"/>
      <c r="L91" s="1686"/>
    </row>
    <row r="92" spans="2:12" ht="13.5" x14ac:dyDescent="0.4">
      <c r="B92" s="641">
        <f t="shared" ref="B92:B155" si="2">B91+1</f>
        <v>88</v>
      </c>
      <c r="C92" s="1911" t="s">
        <v>1974</v>
      </c>
      <c r="D92" s="1934"/>
      <c r="E92" s="1910"/>
      <c r="F92" s="1910"/>
      <c r="G92" s="1910"/>
      <c r="H92" s="1910"/>
      <c r="I92" s="1910"/>
      <c r="J92" s="1910"/>
      <c r="K92" s="1685"/>
      <c r="L92" s="1686"/>
    </row>
    <row r="93" spans="2:12" ht="13.5" x14ac:dyDescent="0.4">
      <c r="B93" s="641">
        <f t="shared" si="2"/>
        <v>89</v>
      </c>
      <c r="C93" s="648" t="s">
        <v>2245</v>
      </c>
      <c r="D93" s="1934"/>
      <c r="E93" s="1910"/>
      <c r="F93" s="1910"/>
      <c r="G93" s="1910"/>
      <c r="H93" s="1910"/>
      <c r="I93" s="1910"/>
      <c r="J93" s="1910"/>
      <c r="K93" s="1685"/>
      <c r="L93" s="1686"/>
    </row>
    <row r="94" spans="2:12" ht="13.5" x14ac:dyDescent="0.4">
      <c r="B94" s="641">
        <f t="shared" si="2"/>
        <v>90</v>
      </c>
      <c r="C94" s="648" t="s">
        <v>2246</v>
      </c>
      <c r="D94" s="1934"/>
      <c r="E94" s="1910"/>
      <c r="F94" s="1910"/>
      <c r="G94" s="1910"/>
      <c r="H94" s="1910"/>
      <c r="I94" s="1910"/>
      <c r="J94" s="1910"/>
      <c r="K94" s="1685"/>
      <c r="L94" s="1686"/>
    </row>
    <row r="95" spans="2:12" ht="13.5" x14ac:dyDescent="0.4">
      <c r="B95" s="641">
        <f t="shared" si="2"/>
        <v>91</v>
      </c>
      <c r="C95" s="648" t="s">
        <v>2247</v>
      </c>
      <c r="D95" s="1934"/>
      <c r="E95" s="1910"/>
      <c r="F95" s="1910"/>
      <c r="G95" s="1910"/>
      <c r="H95" s="1910"/>
      <c r="I95" s="1910"/>
      <c r="J95" s="1910"/>
      <c r="K95" s="1685"/>
      <c r="L95" s="1686"/>
    </row>
    <row r="96" spans="2:12" ht="13.5" x14ac:dyDescent="0.4">
      <c r="B96" s="641">
        <f t="shared" si="2"/>
        <v>92</v>
      </c>
      <c r="C96" s="648" t="s">
        <v>2248</v>
      </c>
      <c r="D96" s="1934"/>
      <c r="E96" s="1910"/>
      <c r="F96" s="1910"/>
      <c r="G96" s="1910"/>
      <c r="H96" s="1910"/>
      <c r="I96" s="1910"/>
      <c r="J96" s="1910"/>
      <c r="K96" s="1685"/>
      <c r="L96" s="1686"/>
    </row>
    <row r="97" spans="2:12" ht="13.5" x14ac:dyDescent="0.4">
      <c r="B97" s="641">
        <f t="shared" si="2"/>
        <v>93</v>
      </c>
      <c r="C97" s="648" t="s">
        <v>2249</v>
      </c>
      <c r="D97" s="1934"/>
      <c r="E97" s="1910"/>
      <c r="F97" s="1910"/>
      <c r="G97" s="1910"/>
      <c r="H97" s="1910"/>
      <c r="I97" s="1910"/>
      <c r="J97" s="1910"/>
      <c r="K97" s="1685"/>
      <c r="L97" s="1686"/>
    </row>
    <row r="98" spans="2:12" ht="13.5" x14ac:dyDescent="0.4">
      <c r="B98" s="641">
        <f t="shared" si="2"/>
        <v>94</v>
      </c>
      <c r="C98" s="649" t="s">
        <v>2250</v>
      </c>
      <c r="D98" s="1934"/>
      <c r="E98" s="1910"/>
      <c r="F98" s="1910"/>
      <c r="G98" s="1910"/>
      <c r="H98" s="1910"/>
      <c r="I98" s="1910"/>
      <c r="J98" s="1910"/>
      <c r="K98" s="1685"/>
      <c r="L98" s="1686"/>
    </row>
    <row r="99" spans="2:12" ht="13.5" x14ac:dyDescent="0.4">
      <c r="B99" s="641">
        <f t="shared" si="2"/>
        <v>95</v>
      </c>
      <c r="C99" s="653"/>
      <c r="D99" s="1934" t="s">
        <v>2252</v>
      </c>
      <c r="E99" s="1910"/>
      <c r="F99" s="1910"/>
      <c r="G99" s="1910"/>
      <c r="H99" s="1910"/>
      <c r="I99" s="1910"/>
      <c r="J99" s="1910"/>
      <c r="K99" s="1685"/>
      <c r="L99" s="1686"/>
    </row>
    <row r="100" spans="2:12" ht="13.5" x14ac:dyDescent="0.4">
      <c r="B100" s="641">
        <f t="shared" si="2"/>
        <v>96</v>
      </c>
      <c r="C100" s="1913"/>
      <c r="D100" s="1934" t="s">
        <v>2253</v>
      </c>
      <c r="E100" s="1910"/>
      <c r="F100" s="1910"/>
      <c r="G100" s="1910"/>
      <c r="H100" s="1910"/>
      <c r="I100" s="1910"/>
      <c r="J100" s="1910"/>
      <c r="K100" s="1685"/>
      <c r="L100" s="1686"/>
    </row>
    <row r="101" spans="2:12" ht="13.5" x14ac:dyDescent="0.4">
      <c r="B101" s="641">
        <f t="shared" si="2"/>
        <v>97</v>
      </c>
      <c r="C101" s="649" t="s">
        <v>2251</v>
      </c>
      <c r="D101" s="1934"/>
      <c r="E101" s="1910"/>
      <c r="F101" s="1910"/>
      <c r="G101" s="1910"/>
      <c r="H101" s="1910"/>
      <c r="I101" s="1910"/>
      <c r="J101" s="1910"/>
      <c r="K101" s="1685"/>
      <c r="L101" s="1686"/>
    </row>
    <row r="102" spans="2:12" ht="13.5" x14ac:dyDescent="0.4">
      <c r="B102" s="641">
        <f t="shared" si="2"/>
        <v>98</v>
      </c>
      <c r="C102" s="653"/>
      <c r="D102" s="1934" t="s">
        <v>2254</v>
      </c>
      <c r="E102" s="1910"/>
      <c r="F102" s="1910"/>
      <c r="G102" s="1910"/>
      <c r="H102" s="1910"/>
      <c r="I102" s="1910"/>
      <c r="J102" s="1910"/>
      <c r="K102" s="1685"/>
      <c r="L102" s="1686"/>
    </row>
    <row r="103" spans="2:12" ht="13.5" x14ac:dyDescent="0.4">
      <c r="B103" s="641">
        <f t="shared" si="2"/>
        <v>99</v>
      </c>
      <c r="C103" s="1913"/>
      <c r="D103" s="1934" t="s">
        <v>2255</v>
      </c>
      <c r="E103" s="1910"/>
      <c r="F103" s="1910"/>
      <c r="G103" s="1910"/>
      <c r="H103" s="1910"/>
      <c r="I103" s="1910"/>
      <c r="J103" s="1910"/>
      <c r="K103" s="1685"/>
      <c r="L103" s="1686"/>
    </row>
    <row r="104" spans="2:12" ht="13.5" x14ac:dyDescent="0.4">
      <c r="B104" s="641">
        <f t="shared" si="2"/>
        <v>100</v>
      </c>
      <c r="C104" s="1911" t="s">
        <v>1975</v>
      </c>
      <c r="D104" s="1934"/>
      <c r="E104" s="1910"/>
      <c r="F104" s="1910"/>
      <c r="G104" s="1910"/>
      <c r="H104" s="1910"/>
      <c r="I104" s="1910"/>
      <c r="J104" s="1910"/>
      <c r="K104" s="1685"/>
      <c r="L104" s="1686"/>
    </row>
    <row r="105" spans="2:12" ht="13.5" x14ac:dyDescent="0.4">
      <c r="B105" s="641">
        <f t="shared" si="2"/>
        <v>101</v>
      </c>
      <c r="C105" s="648" t="s">
        <v>2256</v>
      </c>
      <c r="D105" s="1934"/>
      <c r="E105" s="1910"/>
      <c r="F105" s="1910"/>
      <c r="G105" s="1910"/>
      <c r="H105" s="1910"/>
      <c r="I105" s="1910"/>
      <c r="J105" s="1910"/>
      <c r="K105" s="1685"/>
      <c r="L105" s="1686"/>
    </row>
    <row r="106" spans="2:12" ht="13.5" x14ac:dyDescent="0.4">
      <c r="B106" s="641">
        <f t="shared" si="2"/>
        <v>102</v>
      </c>
      <c r="C106" s="648" t="s">
        <v>2257</v>
      </c>
      <c r="D106" s="1934"/>
      <c r="E106" s="1910"/>
      <c r="F106" s="1910"/>
      <c r="G106" s="1910"/>
      <c r="H106" s="1910"/>
      <c r="I106" s="1910"/>
      <c r="J106" s="1910"/>
      <c r="K106" s="1685"/>
      <c r="L106" s="1686"/>
    </row>
    <row r="107" spans="2:12" ht="13.5" x14ac:dyDescent="0.4">
      <c r="B107" s="641">
        <f t="shared" si="2"/>
        <v>103</v>
      </c>
      <c r="C107" s="648" t="s">
        <v>2258</v>
      </c>
      <c r="D107" s="1934"/>
      <c r="E107" s="1910"/>
      <c r="F107" s="1910"/>
      <c r="G107" s="1910"/>
      <c r="H107" s="1910"/>
      <c r="I107" s="1910"/>
      <c r="J107" s="1910"/>
      <c r="K107" s="1685"/>
      <c r="L107" s="1686"/>
    </row>
    <row r="108" spans="2:12" ht="13.5" x14ac:dyDescent="0.4">
      <c r="B108" s="641">
        <f t="shared" si="2"/>
        <v>104</v>
      </c>
      <c r="C108" s="648" t="s">
        <v>2259</v>
      </c>
      <c r="D108" s="1934"/>
      <c r="E108" s="1910"/>
      <c r="F108" s="1910"/>
      <c r="G108" s="1910"/>
      <c r="H108" s="1910"/>
      <c r="I108" s="1910"/>
      <c r="J108" s="1910"/>
      <c r="K108" s="1685"/>
      <c r="L108" s="1686"/>
    </row>
    <row r="109" spans="2:12" ht="13.5" x14ac:dyDescent="0.4">
      <c r="B109" s="641">
        <f t="shared" si="2"/>
        <v>105</v>
      </c>
      <c r="C109" s="648" t="s">
        <v>2260</v>
      </c>
      <c r="D109" s="1934"/>
      <c r="E109" s="1910"/>
      <c r="F109" s="1910"/>
      <c r="G109" s="1910"/>
      <c r="H109" s="1910"/>
      <c r="I109" s="1910"/>
      <c r="J109" s="1910"/>
      <c r="K109" s="1685"/>
      <c r="L109" s="1686"/>
    </row>
    <row r="110" spans="2:12" ht="13.5" x14ac:dyDescent="0.4">
      <c r="B110" s="641">
        <f t="shared" si="2"/>
        <v>106</v>
      </c>
      <c r="C110" s="648" t="s">
        <v>2261</v>
      </c>
      <c r="D110" s="1934"/>
      <c r="E110" s="1910"/>
      <c r="F110" s="1910"/>
      <c r="G110" s="1910"/>
      <c r="H110" s="1910"/>
      <c r="I110" s="1910"/>
      <c r="J110" s="1910"/>
      <c r="K110" s="1685"/>
      <c r="L110" s="1686"/>
    </row>
    <row r="111" spans="2:12" ht="13.5" x14ac:dyDescent="0.4">
      <c r="B111" s="641">
        <f t="shared" si="2"/>
        <v>107</v>
      </c>
      <c r="C111" s="648" t="s">
        <v>2262</v>
      </c>
      <c r="D111" s="1934"/>
      <c r="E111" s="1910"/>
      <c r="F111" s="1910"/>
      <c r="G111" s="1910"/>
      <c r="H111" s="1910"/>
      <c r="I111" s="1910"/>
      <c r="J111" s="1910"/>
      <c r="K111" s="1685"/>
      <c r="L111" s="1686"/>
    </row>
    <row r="112" spans="2:12" ht="13.5" x14ac:dyDescent="0.4">
      <c r="B112" s="641">
        <f t="shared" si="2"/>
        <v>108</v>
      </c>
      <c r="C112" s="1911" t="s">
        <v>1976</v>
      </c>
      <c r="D112" s="1934"/>
      <c r="E112" s="1910"/>
      <c r="F112" s="1910"/>
      <c r="G112" s="1910"/>
      <c r="H112" s="1910"/>
      <c r="I112" s="1910"/>
      <c r="J112" s="1910"/>
      <c r="K112" s="1685"/>
      <c r="L112" s="1686"/>
    </row>
    <row r="113" spans="2:12" ht="13.5" x14ac:dyDescent="0.4">
      <c r="B113" s="641">
        <f t="shared" si="2"/>
        <v>109</v>
      </c>
      <c r="C113" s="1911" t="s">
        <v>1977</v>
      </c>
      <c r="D113" s="1934"/>
      <c r="E113" s="1910"/>
      <c r="F113" s="1910"/>
      <c r="G113" s="1910"/>
      <c r="H113" s="1910"/>
      <c r="I113" s="1910"/>
      <c r="J113" s="1910"/>
      <c r="K113" s="1685"/>
      <c r="L113" s="1686"/>
    </row>
    <row r="114" spans="2:12" ht="13.5" x14ac:dyDescent="0.4">
      <c r="B114" s="641">
        <f t="shared" si="2"/>
        <v>110</v>
      </c>
      <c r="C114" s="648" t="s">
        <v>2263</v>
      </c>
      <c r="D114" s="1934"/>
      <c r="E114" s="1910"/>
      <c r="F114" s="1910"/>
      <c r="G114" s="1910"/>
      <c r="H114" s="1910"/>
      <c r="I114" s="1910"/>
      <c r="J114" s="1910"/>
      <c r="K114" s="1685"/>
      <c r="L114" s="1686"/>
    </row>
    <row r="115" spans="2:12" ht="13.5" x14ac:dyDescent="0.4">
      <c r="B115" s="641">
        <f t="shared" si="2"/>
        <v>111</v>
      </c>
      <c r="C115" s="648" t="s">
        <v>2264</v>
      </c>
      <c r="D115" s="1934"/>
      <c r="E115" s="1910"/>
      <c r="F115" s="1910"/>
      <c r="G115" s="1910"/>
      <c r="H115" s="1910"/>
      <c r="I115" s="1910"/>
      <c r="J115" s="1910"/>
      <c r="K115" s="1685"/>
      <c r="L115" s="1686"/>
    </row>
    <row r="116" spans="2:12" ht="13.5" x14ac:dyDescent="0.4">
      <c r="B116" s="641">
        <f t="shared" si="2"/>
        <v>112</v>
      </c>
      <c r="C116" s="1911" t="s">
        <v>1979</v>
      </c>
      <c r="D116" s="1934"/>
      <c r="E116" s="1910"/>
      <c r="F116" s="1910"/>
      <c r="G116" s="1910"/>
      <c r="H116" s="1910"/>
      <c r="I116" s="1910"/>
      <c r="J116" s="1910"/>
      <c r="K116" s="1685"/>
      <c r="L116" s="1686"/>
    </row>
    <row r="117" spans="2:12" ht="13.5" x14ac:dyDescent="0.4">
      <c r="B117" s="641">
        <f t="shared" si="2"/>
        <v>113</v>
      </c>
      <c r="C117" s="1911" t="s">
        <v>1978</v>
      </c>
      <c r="D117" s="1934"/>
      <c r="E117" s="1910"/>
      <c r="F117" s="1910"/>
      <c r="G117" s="1910"/>
      <c r="H117" s="1910"/>
      <c r="I117" s="1910"/>
      <c r="J117" s="1910"/>
      <c r="K117" s="1685"/>
      <c r="L117" s="1686"/>
    </row>
    <row r="118" spans="2:12" ht="13.5" x14ac:dyDescent="0.4">
      <c r="B118" s="641">
        <f t="shared" si="2"/>
        <v>114</v>
      </c>
      <c r="C118" s="2017" t="s">
        <v>2266</v>
      </c>
      <c r="D118" s="1934"/>
      <c r="E118" s="1910"/>
      <c r="F118" s="1910"/>
      <c r="G118" s="1910"/>
      <c r="H118" s="1910"/>
      <c r="I118" s="1910"/>
      <c r="J118" s="1910"/>
      <c r="K118" s="1685"/>
      <c r="L118" s="1686"/>
    </row>
    <row r="119" spans="2:12" ht="13.5" x14ac:dyDescent="0.4">
      <c r="B119" s="641">
        <f t="shared" si="2"/>
        <v>115</v>
      </c>
      <c r="C119" s="1089" t="s">
        <v>2265</v>
      </c>
      <c r="D119" s="1934"/>
      <c r="E119" s="1910"/>
      <c r="F119" s="1910"/>
      <c r="G119" s="1910"/>
      <c r="H119" s="1910"/>
      <c r="I119" s="1910"/>
      <c r="J119" s="1910"/>
      <c r="K119" s="1685"/>
      <c r="L119" s="1686"/>
    </row>
    <row r="120" spans="2:12" ht="13.5" x14ac:dyDescent="0.4">
      <c r="B120" s="641">
        <f t="shared" si="2"/>
        <v>116</v>
      </c>
      <c r="C120" s="1934" t="s">
        <v>2651</v>
      </c>
      <c r="D120" s="1934"/>
      <c r="E120" s="1910"/>
      <c r="F120" s="2020"/>
      <c r="G120" s="2020"/>
      <c r="H120" s="2020"/>
      <c r="I120" s="2020"/>
      <c r="J120" s="2020"/>
      <c r="K120" s="1685"/>
      <c r="L120" s="1686"/>
    </row>
    <row r="121" spans="2:12" ht="13.5" x14ac:dyDescent="0.4">
      <c r="B121" s="641">
        <f t="shared" si="2"/>
        <v>117</v>
      </c>
      <c r="C121" s="1934" t="s">
        <v>2652</v>
      </c>
      <c r="D121" s="1934"/>
      <c r="E121" s="1910"/>
      <c r="F121" s="2020"/>
      <c r="G121" s="2020"/>
      <c r="H121" s="2020"/>
      <c r="I121" s="2020"/>
      <c r="J121" s="2020"/>
      <c r="K121" s="1685"/>
      <c r="L121" s="1686"/>
    </row>
    <row r="122" spans="2:12" ht="13.5" x14ac:dyDescent="0.4">
      <c r="B122" s="641">
        <f t="shared" si="2"/>
        <v>118</v>
      </c>
      <c r="C122" s="1934" t="s">
        <v>2653</v>
      </c>
      <c r="D122" s="1934"/>
      <c r="E122" s="1910"/>
      <c r="F122" s="2020"/>
      <c r="G122" s="2020"/>
      <c r="H122" s="2020"/>
      <c r="I122" s="2020"/>
      <c r="J122" s="2020"/>
      <c r="K122" s="1685"/>
      <c r="L122" s="1686"/>
    </row>
    <row r="123" spans="2:12" ht="13.5" x14ac:dyDescent="0.4">
      <c r="B123" s="641">
        <f t="shared" si="2"/>
        <v>119</v>
      </c>
      <c r="C123" s="1909" t="s">
        <v>1980</v>
      </c>
      <c r="D123" s="1910"/>
      <c r="E123" s="1910"/>
      <c r="F123" s="1910"/>
      <c r="G123" s="1910"/>
      <c r="H123" s="1910"/>
      <c r="I123" s="1910"/>
      <c r="J123" s="1910"/>
      <c r="K123" s="1685"/>
      <c r="L123" s="1686"/>
    </row>
    <row r="124" spans="2:12" ht="13.5" x14ac:dyDescent="0.4">
      <c r="B124" s="641">
        <f t="shared" si="2"/>
        <v>120</v>
      </c>
      <c r="C124" s="1911" t="s">
        <v>1507</v>
      </c>
      <c r="D124" s="1934"/>
      <c r="E124" s="1910"/>
      <c r="F124" s="1910"/>
      <c r="G124" s="1910"/>
      <c r="H124" s="1910"/>
      <c r="I124" s="1910"/>
      <c r="J124" s="1910"/>
      <c r="K124" s="1685"/>
      <c r="L124" s="1686"/>
    </row>
    <row r="125" spans="2:12" ht="13.5" x14ac:dyDescent="0.4">
      <c r="B125" s="641">
        <f t="shared" si="2"/>
        <v>121</v>
      </c>
      <c r="C125" s="649" t="s">
        <v>2267</v>
      </c>
      <c r="D125" s="1934"/>
      <c r="E125" s="1910"/>
      <c r="F125" s="1910"/>
      <c r="G125" s="1910"/>
      <c r="H125" s="1910"/>
      <c r="I125" s="1910"/>
      <c r="J125" s="1910"/>
      <c r="K125" s="1685"/>
      <c r="L125" s="1686"/>
    </row>
    <row r="126" spans="2:12" ht="13.5" x14ac:dyDescent="0.4">
      <c r="B126" s="641">
        <f t="shared" si="2"/>
        <v>122</v>
      </c>
      <c r="C126" s="649" t="s">
        <v>2268</v>
      </c>
      <c r="D126" s="1934"/>
      <c r="E126" s="1910"/>
      <c r="F126" s="1910"/>
      <c r="G126" s="1910"/>
      <c r="H126" s="1910"/>
      <c r="I126" s="1910"/>
      <c r="J126" s="1910"/>
      <c r="K126" s="1685"/>
      <c r="L126" s="1686"/>
    </row>
    <row r="127" spans="2:12" ht="13.5" x14ac:dyDescent="0.4">
      <c r="B127" s="641">
        <f t="shared" si="2"/>
        <v>123</v>
      </c>
      <c r="C127" s="649" t="s">
        <v>2269</v>
      </c>
      <c r="D127" s="1934"/>
      <c r="E127" s="1910"/>
      <c r="F127" s="1910"/>
      <c r="G127" s="1910"/>
      <c r="H127" s="1910"/>
      <c r="I127" s="1910"/>
      <c r="J127" s="1910"/>
      <c r="K127" s="1685"/>
      <c r="L127" s="1686"/>
    </row>
    <row r="128" spans="2:12" ht="13.5" x14ac:dyDescent="0.4">
      <c r="B128" s="641">
        <f t="shared" si="2"/>
        <v>124</v>
      </c>
      <c r="C128" s="649" t="s">
        <v>2270</v>
      </c>
      <c r="D128" s="1934"/>
      <c r="E128" s="1910"/>
      <c r="F128" s="1910"/>
      <c r="G128" s="1910"/>
      <c r="H128" s="1910"/>
      <c r="I128" s="1910"/>
      <c r="J128" s="1910"/>
      <c r="K128" s="1685"/>
      <c r="L128" s="1686"/>
    </row>
    <row r="129" spans="2:12" ht="13.5" x14ac:dyDescent="0.4">
      <c r="B129" s="641">
        <f t="shared" si="2"/>
        <v>125</v>
      </c>
      <c r="C129" s="649" t="s">
        <v>2271</v>
      </c>
      <c r="D129" s="1934"/>
      <c r="E129" s="1910"/>
      <c r="F129" s="1910"/>
      <c r="G129" s="1910"/>
      <c r="H129" s="1910"/>
      <c r="I129" s="1910"/>
      <c r="J129" s="1910"/>
      <c r="K129" s="1685"/>
      <c r="L129" s="1686"/>
    </row>
    <row r="130" spans="2:12" ht="13.5" x14ac:dyDescent="0.4">
      <c r="B130" s="641">
        <f t="shared" si="2"/>
        <v>126</v>
      </c>
      <c r="C130" s="1911" t="s">
        <v>1508</v>
      </c>
      <c r="D130" s="1934"/>
      <c r="E130" s="1910"/>
      <c r="F130" s="1910"/>
      <c r="G130" s="1910"/>
      <c r="H130" s="1910"/>
      <c r="I130" s="1910"/>
      <c r="J130" s="1910"/>
      <c r="K130" s="1685"/>
      <c r="L130" s="1686"/>
    </row>
    <row r="131" spans="2:12" ht="13.5" x14ac:dyDescent="0.4">
      <c r="B131" s="641">
        <f t="shared" si="2"/>
        <v>127</v>
      </c>
      <c r="C131" s="1911" t="s">
        <v>1509</v>
      </c>
      <c r="D131" s="1934"/>
      <c r="E131" s="1910"/>
      <c r="F131" s="1910"/>
      <c r="G131" s="1910"/>
      <c r="H131" s="1910"/>
      <c r="I131" s="1910"/>
      <c r="J131" s="1910"/>
      <c r="K131" s="1685"/>
      <c r="L131" s="1686"/>
    </row>
    <row r="132" spans="2:12" ht="13.5" x14ac:dyDescent="0.4">
      <c r="B132" s="641">
        <f t="shared" si="2"/>
        <v>128</v>
      </c>
      <c r="C132" s="1911" t="s">
        <v>1510</v>
      </c>
      <c r="D132" s="1934"/>
      <c r="E132" s="1910"/>
      <c r="F132" s="1910"/>
      <c r="G132" s="1910"/>
      <c r="H132" s="1910"/>
      <c r="I132" s="1910"/>
      <c r="J132" s="1910"/>
      <c r="K132" s="1685"/>
      <c r="L132" s="1686"/>
    </row>
    <row r="133" spans="2:12" ht="13.5" x14ac:dyDescent="0.4">
      <c r="B133" s="641">
        <f t="shared" si="2"/>
        <v>129</v>
      </c>
      <c r="C133" s="1911" t="s">
        <v>1511</v>
      </c>
      <c r="D133" s="1934"/>
      <c r="E133" s="1910"/>
      <c r="F133" s="1910"/>
      <c r="G133" s="1910"/>
      <c r="H133" s="1910"/>
      <c r="I133" s="1910"/>
      <c r="J133" s="1910"/>
      <c r="K133" s="1685"/>
      <c r="L133" s="1686"/>
    </row>
    <row r="134" spans="2:12" ht="13.5" x14ac:dyDescent="0.4">
      <c r="B134" s="641">
        <f t="shared" si="2"/>
        <v>130</v>
      </c>
      <c r="C134" s="1911" t="s">
        <v>1512</v>
      </c>
      <c r="D134" s="1934"/>
      <c r="E134" s="1910"/>
      <c r="F134" s="1910"/>
      <c r="G134" s="1910"/>
      <c r="H134" s="1910"/>
      <c r="I134" s="1910"/>
      <c r="J134" s="1910"/>
      <c r="K134" s="1685"/>
      <c r="L134" s="1686"/>
    </row>
    <row r="135" spans="2:12" ht="13.5" x14ac:dyDescent="0.4">
      <c r="B135" s="641">
        <f t="shared" si="2"/>
        <v>131</v>
      </c>
      <c r="C135" s="1911" t="s">
        <v>1513</v>
      </c>
      <c r="D135" s="1934"/>
      <c r="E135" s="1910"/>
      <c r="F135" s="1910"/>
      <c r="G135" s="1910"/>
      <c r="H135" s="1910"/>
      <c r="I135" s="1910"/>
      <c r="J135" s="1910"/>
      <c r="K135" s="1685"/>
      <c r="L135" s="1686"/>
    </row>
    <row r="136" spans="2:12" ht="13.5" x14ac:dyDescent="0.4">
      <c r="B136" s="641">
        <f t="shared" si="2"/>
        <v>132</v>
      </c>
      <c r="C136" s="648" t="s">
        <v>1514</v>
      </c>
      <c r="D136" s="1910"/>
      <c r="E136" s="1910"/>
      <c r="F136" s="1910"/>
      <c r="G136" s="1910"/>
      <c r="H136" s="1910"/>
      <c r="I136" s="1910"/>
      <c r="J136" s="1910"/>
      <c r="K136" s="1685"/>
      <c r="L136" s="1686"/>
    </row>
    <row r="137" spans="2:12" ht="13.5" x14ac:dyDescent="0.4">
      <c r="B137" s="641">
        <f t="shared" si="2"/>
        <v>133</v>
      </c>
      <c r="C137" s="648" t="s">
        <v>1515</v>
      </c>
      <c r="D137" s="1910"/>
      <c r="E137" s="1910"/>
      <c r="F137" s="1910"/>
      <c r="G137" s="1910"/>
      <c r="H137" s="1910"/>
      <c r="I137" s="1910"/>
      <c r="J137" s="1910"/>
      <c r="K137" s="1685"/>
      <c r="L137" s="1686"/>
    </row>
    <row r="138" spans="2:12" ht="13.5" x14ac:dyDescent="0.4">
      <c r="B138" s="641">
        <f t="shared" si="2"/>
        <v>134</v>
      </c>
      <c r="C138" s="648" t="s">
        <v>1516</v>
      </c>
      <c r="D138" s="1910"/>
      <c r="E138" s="1910"/>
      <c r="F138" s="1910"/>
      <c r="G138" s="1910"/>
      <c r="H138" s="1910"/>
      <c r="I138" s="1910"/>
      <c r="J138" s="1910"/>
      <c r="K138" s="1685"/>
      <c r="L138" s="1686"/>
    </row>
    <row r="139" spans="2:12" ht="13.5" x14ac:dyDescent="0.4">
      <c r="B139" s="641">
        <f t="shared" si="2"/>
        <v>135</v>
      </c>
      <c r="C139" s="648" t="s">
        <v>1517</v>
      </c>
      <c r="D139" s="1910"/>
      <c r="E139" s="1910"/>
      <c r="F139" s="1910"/>
      <c r="G139" s="1910"/>
      <c r="H139" s="1910"/>
      <c r="I139" s="1910"/>
      <c r="J139" s="1910"/>
      <c r="K139" s="1685"/>
      <c r="L139" s="1686"/>
    </row>
    <row r="140" spans="2:12" ht="13.5" x14ac:dyDescent="0.4">
      <c r="B140" s="641">
        <f t="shared" si="2"/>
        <v>136</v>
      </c>
      <c r="C140" s="648" t="s">
        <v>1518</v>
      </c>
      <c r="D140" s="1910"/>
      <c r="E140" s="1910"/>
      <c r="F140" s="1910"/>
      <c r="G140" s="1910"/>
      <c r="H140" s="1910"/>
      <c r="I140" s="1910"/>
      <c r="J140" s="1910"/>
      <c r="K140" s="1685"/>
      <c r="L140" s="1686"/>
    </row>
    <row r="141" spans="2:12" ht="13.5" x14ac:dyDescent="0.4">
      <c r="B141" s="641">
        <f t="shared" si="2"/>
        <v>137</v>
      </c>
      <c r="C141" s="1911" t="s">
        <v>1981</v>
      </c>
      <c r="D141" s="1934"/>
      <c r="E141" s="1910"/>
      <c r="F141" s="1910"/>
      <c r="G141" s="1910"/>
      <c r="H141" s="1910"/>
      <c r="I141" s="1910"/>
      <c r="J141" s="1910"/>
      <c r="K141" s="1685"/>
      <c r="L141" s="1686"/>
    </row>
    <row r="142" spans="2:12" ht="13.5" x14ac:dyDescent="0.4">
      <c r="B142" s="641">
        <f t="shared" si="2"/>
        <v>138</v>
      </c>
      <c r="C142" s="1911" t="s">
        <v>1982</v>
      </c>
      <c r="D142" s="1934"/>
      <c r="E142" s="1910"/>
      <c r="F142" s="1910"/>
      <c r="G142" s="1910"/>
      <c r="H142" s="1910"/>
      <c r="I142" s="1910"/>
      <c r="J142" s="1910"/>
      <c r="K142" s="1685"/>
      <c r="L142" s="1686"/>
    </row>
    <row r="143" spans="2:12" ht="13.5" x14ac:dyDescent="0.4">
      <c r="B143" s="641">
        <f t="shared" si="2"/>
        <v>139</v>
      </c>
      <c r="C143" s="1911" t="s">
        <v>1519</v>
      </c>
      <c r="D143" s="1934"/>
      <c r="E143" s="1910"/>
      <c r="F143" s="1910"/>
      <c r="G143" s="1910"/>
      <c r="H143" s="1910"/>
      <c r="I143" s="1910"/>
      <c r="J143" s="1910"/>
      <c r="K143" s="1685"/>
      <c r="L143" s="1686"/>
    </row>
    <row r="144" spans="2:12" ht="13.5" x14ac:dyDescent="0.4">
      <c r="B144" s="641">
        <f t="shared" si="2"/>
        <v>140</v>
      </c>
      <c r="C144" s="1911" t="s">
        <v>1520</v>
      </c>
      <c r="D144" s="1934"/>
      <c r="E144" s="1910"/>
      <c r="F144" s="1910"/>
      <c r="G144" s="1910"/>
      <c r="H144" s="1910"/>
      <c r="I144" s="1910"/>
      <c r="J144" s="1910"/>
      <c r="K144" s="1685"/>
      <c r="L144" s="1686"/>
    </row>
    <row r="145" spans="2:12" ht="13.5" x14ac:dyDescent="0.4">
      <c r="B145" s="641">
        <f t="shared" si="2"/>
        <v>141</v>
      </c>
      <c r="C145" s="1911" t="s">
        <v>1521</v>
      </c>
      <c r="D145" s="1934"/>
      <c r="E145" s="1910"/>
      <c r="F145" s="1910"/>
      <c r="G145" s="1910"/>
      <c r="H145" s="1910"/>
      <c r="I145" s="1910"/>
      <c r="J145" s="1910"/>
      <c r="K145" s="1685"/>
      <c r="L145" s="1686"/>
    </row>
    <row r="146" spans="2:12" ht="13.5" x14ac:dyDescent="0.4">
      <c r="B146" s="641">
        <f t="shared" si="2"/>
        <v>142</v>
      </c>
      <c r="C146" s="1911" t="s">
        <v>1522</v>
      </c>
      <c r="D146" s="1934"/>
      <c r="E146" s="1910"/>
      <c r="F146" s="1910"/>
      <c r="G146" s="1910"/>
      <c r="H146" s="1910"/>
      <c r="I146" s="1910"/>
      <c r="J146" s="1910"/>
      <c r="K146" s="1685"/>
      <c r="L146" s="1686"/>
    </row>
    <row r="147" spans="2:12" ht="13.5" x14ac:dyDescent="0.4">
      <c r="B147" s="641">
        <f t="shared" si="2"/>
        <v>143</v>
      </c>
      <c r="C147" s="1911" t="s">
        <v>1523</v>
      </c>
      <c r="D147" s="1934"/>
      <c r="E147" s="1910"/>
      <c r="F147" s="1910"/>
      <c r="G147" s="1910"/>
      <c r="H147" s="1910"/>
      <c r="I147" s="1910"/>
      <c r="J147" s="1910"/>
      <c r="K147" s="1685"/>
      <c r="L147" s="1686"/>
    </row>
    <row r="148" spans="2:12" ht="13.5" x14ac:dyDescent="0.4">
      <c r="B148" s="641">
        <f t="shared" si="2"/>
        <v>144</v>
      </c>
      <c r="C148" s="1911" t="s">
        <v>1524</v>
      </c>
      <c r="D148" s="1934"/>
      <c r="E148" s="1910"/>
      <c r="F148" s="1910"/>
      <c r="G148" s="1910"/>
      <c r="H148" s="1910"/>
      <c r="I148" s="1910"/>
      <c r="J148" s="1910"/>
      <c r="K148" s="1685"/>
      <c r="L148" s="1686"/>
    </row>
    <row r="149" spans="2:12" ht="13.5" x14ac:dyDescent="0.4">
      <c r="B149" s="641">
        <f t="shared" si="2"/>
        <v>145</v>
      </c>
      <c r="C149" s="1911" t="s">
        <v>1525</v>
      </c>
      <c r="D149" s="1934"/>
      <c r="E149" s="1910"/>
      <c r="F149" s="1910"/>
      <c r="G149" s="1910"/>
      <c r="H149" s="1910"/>
      <c r="I149" s="1910"/>
      <c r="J149" s="1910"/>
      <c r="K149" s="1685"/>
      <c r="L149" s="1686"/>
    </row>
    <row r="150" spans="2:12" ht="13.5" x14ac:dyDescent="0.4">
      <c r="B150" s="641">
        <f t="shared" si="2"/>
        <v>146</v>
      </c>
      <c r="C150" s="1911" t="s">
        <v>1526</v>
      </c>
      <c r="D150" s="1934"/>
      <c r="E150" s="1910"/>
      <c r="F150" s="1910"/>
      <c r="G150" s="1910"/>
      <c r="H150" s="1910"/>
      <c r="I150" s="1910"/>
      <c r="J150" s="1910"/>
      <c r="K150" s="1685"/>
      <c r="L150" s="1686"/>
    </row>
    <row r="151" spans="2:12" ht="13.5" x14ac:dyDescent="0.4">
      <c r="B151" s="641">
        <f t="shared" si="2"/>
        <v>147</v>
      </c>
      <c r="C151" s="1909" t="s">
        <v>1527</v>
      </c>
      <c r="D151" s="1912"/>
      <c r="E151" s="1912"/>
      <c r="F151" s="1912"/>
      <c r="G151" s="1912"/>
      <c r="H151" s="1912"/>
      <c r="I151" s="1912"/>
      <c r="J151" s="1912"/>
      <c r="K151" s="1683"/>
      <c r="L151" s="1684"/>
    </row>
    <row r="152" spans="2:12" ht="13.5" x14ac:dyDescent="0.4">
      <c r="B152" s="641">
        <f t="shared" si="2"/>
        <v>148</v>
      </c>
      <c r="C152" s="1909" t="s">
        <v>1528</v>
      </c>
      <c r="D152" s="1910"/>
      <c r="E152" s="1910"/>
      <c r="F152" s="1910"/>
      <c r="G152" s="1910"/>
      <c r="H152" s="1910"/>
      <c r="I152" s="1910"/>
      <c r="J152" s="1910"/>
      <c r="K152" s="1685"/>
      <c r="L152" s="1686"/>
    </row>
    <row r="153" spans="2:12" ht="13.5" x14ac:dyDescent="0.4">
      <c r="B153" s="641">
        <f t="shared" si="2"/>
        <v>149</v>
      </c>
      <c r="C153" s="1911" t="s">
        <v>1529</v>
      </c>
      <c r="D153" s="1934"/>
      <c r="E153" s="1910"/>
      <c r="F153" s="1910"/>
      <c r="G153" s="1910"/>
      <c r="H153" s="1910"/>
      <c r="I153" s="1910"/>
      <c r="J153" s="1910"/>
      <c r="K153" s="1685"/>
      <c r="L153" s="1686"/>
    </row>
    <row r="154" spans="2:12" ht="13.5" x14ac:dyDescent="0.4">
      <c r="B154" s="641">
        <f t="shared" si="2"/>
        <v>150</v>
      </c>
      <c r="C154" s="648" t="s">
        <v>2272</v>
      </c>
      <c r="D154" s="1934"/>
      <c r="E154" s="1910"/>
      <c r="F154" s="1910"/>
      <c r="G154" s="1910"/>
      <c r="H154" s="1910"/>
      <c r="I154" s="1910"/>
      <c r="J154" s="1910"/>
      <c r="K154" s="1685"/>
      <c r="L154" s="1686"/>
    </row>
    <row r="155" spans="2:12" ht="13.5" x14ac:dyDescent="0.4">
      <c r="B155" s="641">
        <f t="shared" si="2"/>
        <v>151</v>
      </c>
      <c r="C155" s="648" t="s">
        <v>2273</v>
      </c>
      <c r="D155" s="1934"/>
      <c r="E155" s="1910"/>
      <c r="F155" s="1910"/>
      <c r="G155" s="1910"/>
      <c r="H155" s="1910"/>
      <c r="I155" s="1910"/>
      <c r="J155" s="1910"/>
      <c r="K155" s="1685"/>
      <c r="L155" s="1686"/>
    </row>
    <row r="156" spans="2:12" ht="13.5" x14ac:dyDescent="0.4">
      <c r="B156" s="641">
        <f t="shared" ref="B156:B219" si="3">B155+1</f>
        <v>152</v>
      </c>
      <c r="C156" s="648" t="s">
        <v>2274</v>
      </c>
      <c r="D156" s="1934"/>
      <c r="E156" s="1910"/>
      <c r="F156" s="1910"/>
      <c r="G156" s="1910"/>
      <c r="H156" s="1910"/>
      <c r="I156" s="1910"/>
      <c r="J156" s="1910"/>
      <c r="K156" s="1685"/>
      <c r="L156" s="1686"/>
    </row>
    <row r="157" spans="2:12" ht="13.5" x14ac:dyDescent="0.4">
      <c r="B157" s="641">
        <f t="shared" si="3"/>
        <v>153</v>
      </c>
      <c r="C157" s="648" t="s">
        <v>2275</v>
      </c>
      <c r="D157" s="1934"/>
      <c r="E157" s="1910"/>
      <c r="F157" s="1910"/>
      <c r="G157" s="1910"/>
      <c r="H157" s="1910"/>
      <c r="I157" s="1910"/>
      <c r="J157" s="1910"/>
      <c r="K157" s="1685"/>
      <c r="L157" s="1686"/>
    </row>
    <row r="158" spans="2:12" ht="13.5" x14ac:dyDescent="0.4">
      <c r="B158" s="641">
        <f t="shared" si="3"/>
        <v>154</v>
      </c>
      <c r="C158" s="648" t="s">
        <v>2276</v>
      </c>
      <c r="D158" s="1934"/>
      <c r="E158" s="1910"/>
      <c r="F158" s="1910"/>
      <c r="G158" s="1910"/>
      <c r="H158" s="1910"/>
      <c r="I158" s="1910"/>
      <c r="J158" s="1910"/>
      <c r="K158" s="1685"/>
      <c r="L158" s="1686"/>
    </row>
    <row r="159" spans="2:12" ht="13.5" x14ac:dyDescent="0.4">
      <c r="B159" s="641">
        <f t="shared" si="3"/>
        <v>155</v>
      </c>
      <c r="C159" s="1909" t="s">
        <v>1530</v>
      </c>
      <c r="D159" s="1910"/>
      <c r="E159" s="1910"/>
      <c r="F159" s="1910"/>
      <c r="G159" s="1910"/>
      <c r="H159" s="1910"/>
      <c r="I159" s="1910"/>
      <c r="J159" s="1910"/>
      <c r="K159" s="1685"/>
      <c r="L159" s="1686"/>
    </row>
    <row r="160" spans="2:12" ht="13.5" x14ac:dyDescent="0.4">
      <c r="B160" s="641">
        <f t="shared" si="3"/>
        <v>156</v>
      </c>
      <c r="C160" s="648" t="s">
        <v>1531</v>
      </c>
      <c r="D160" s="1910"/>
      <c r="E160" s="1910"/>
      <c r="F160" s="1910"/>
      <c r="G160" s="1910"/>
      <c r="H160" s="1910"/>
      <c r="I160" s="1910"/>
      <c r="J160" s="1910"/>
      <c r="K160" s="1685"/>
      <c r="L160" s="1686"/>
    </row>
    <row r="161" spans="2:12" ht="13.5" x14ac:dyDescent="0.4">
      <c r="B161" s="641">
        <f t="shared" si="3"/>
        <v>157</v>
      </c>
      <c r="C161" s="648" t="s">
        <v>1983</v>
      </c>
      <c r="D161" s="1910"/>
      <c r="E161" s="1910"/>
      <c r="F161" s="1910"/>
      <c r="G161" s="1910"/>
      <c r="H161" s="1910"/>
      <c r="I161" s="1910"/>
      <c r="J161" s="1910"/>
      <c r="K161" s="1685"/>
      <c r="L161" s="1686"/>
    </row>
    <row r="162" spans="2:12" ht="13.5" x14ac:dyDescent="0.4">
      <c r="B162" s="641">
        <f t="shared" si="3"/>
        <v>158</v>
      </c>
      <c r="C162" s="648" t="s">
        <v>1984</v>
      </c>
      <c r="D162" s="1910"/>
      <c r="E162" s="1910"/>
      <c r="F162" s="1910"/>
      <c r="G162" s="1910"/>
      <c r="H162" s="1910"/>
      <c r="I162" s="1910"/>
      <c r="J162" s="1910"/>
      <c r="K162" s="1685"/>
      <c r="L162" s="1686"/>
    </row>
    <row r="163" spans="2:12" ht="13.5" x14ac:dyDescent="0.4">
      <c r="B163" s="641">
        <f t="shared" si="3"/>
        <v>159</v>
      </c>
      <c r="C163" s="648" t="s">
        <v>1985</v>
      </c>
      <c r="D163" s="1910"/>
      <c r="E163" s="1910"/>
      <c r="F163" s="1910"/>
      <c r="G163" s="1910"/>
      <c r="H163" s="1910"/>
      <c r="I163" s="1910"/>
      <c r="J163" s="1910"/>
      <c r="K163" s="1685"/>
      <c r="L163" s="1686"/>
    </row>
    <row r="164" spans="2:12" ht="13.5" x14ac:dyDescent="0.4">
      <c r="B164" s="641">
        <f t="shared" si="3"/>
        <v>160</v>
      </c>
      <c r="C164" s="648" t="s">
        <v>1986</v>
      </c>
      <c r="D164" s="1910"/>
      <c r="E164" s="1910"/>
      <c r="F164" s="1910"/>
      <c r="G164" s="1910"/>
      <c r="H164" s="1910"/>
      <c r="I164" s="1910"/>
      <c r="J164" s="1910"/>
      <c r="K164" s="1685"/>
      <c r="L164" s="1686"/>
    </row>
    <row r="165" spans="2:12" ht="13.5" x14ac:dyDescent="0.4">
      <c r="B165" s="641">
        <f t="shared" si="3"/>
        <v>161</v>
      </c>
      <c r="C165" s="1909" t="s">
        <v>1532</v>
      </c>
      <c r="D165" s="1910"/>
      <c r="E165" s="1910"/>
      <c r="F165" s="1910"/>
      <c r="G165" s="1910"/>
      <c r="H165" s="1910"/>
      <c r="I165" s="1910"/>
      <c r="J165" s="1910"/>
      <c r="K165" s="1685"/>
      <c r="L165" s="1686"/>
    </row>
    <row r="166" spans="2:12" ht="13.5" x14ac:dyDescent="0.4">
      <c r="B166" s="641">
        <f t="shared" si="3"/>
        <v>162</v>
      </c>
      <c r="C166" s="1911" t="s">
        <v>1533</v>
      </c>
      <c r="D166" s="1910"/>
      <c r="E166" s="1910"/>
      <c r="F166" s="1910"/>
      <c r="G166" s="1910"/>
      <c r="H166" s="1910"/>
      <c r="I166" s="1910"/>
      <c r="J166" s="1910"/>
      <c r="K166" s="1685"/>
      <c r="L166" s="1686"/>
    </row>
    <row r="167" spans="2:12" ht="13.5" x14ac:dyDescent="0.4">
      <c r="B167" s="641">
        <f t="shared" si="3"/>
        <v>163</v>
      </c>
      <c r="C167" s="1145" t="s">
        <v>2277</v>
      </c>
      <c r="D167" s="1934"/>
      <c r="E167" s="1910"/>
      <c r="F167" s="1910"/>
      <c r="G167" s="1910"/>
      <c r="H167" s="1910"/>
      <c r="I167" s="1910"/>
      <c r="J167" s="1910"/>
      <c r="K167" s="1685"/>
      <c r="L167" s="1686"/>
    </row>
    <row r="168" spans="2:12" ht="13.5" x14ac:dyDescent="0.4">
      <c r="B168" s="641">
        <f t="shared" si="3"/>
        <v>164</v>
      </c>
      <c r="C168" s="1145" t="s">
        <v>2278</v>
      </c>
      <c r="D168" s="1934"/>
      <c r="E168" s="1910"/>
      <c r="F168" s="1910"/>
      <c r="G168" s="1910"/>
      <c r="H168" s="1910"/>
      <c r="I168" s="1910"/>
      <c r="J168" s="1910"/>
      <c r="K168" s="1685"/>
      <c r="L168" s="1686"/>
    </row>
    <row r="169" spans="2:12" ht="13.5" x14ac:dyDescent="0.4">
      <c r="B169" s="641">
        <f t="shared" si="3"/>
        <v>165</v>
      </c>
      <c r="C169" s="1145" t="s">
        <v>2279</v>
      </c>
      <c r="D169" s="1934"/>
      <c r="E169" s="1910"/>
      <c r="F169" s="1910"/>
      <c r="G169" s="1910"/>
      <c r="H169" s="1910"/>
      <c r="I169" s="1910"/>
      <c r="J169" s="1910"/>
      <c r="K169" s="1685"/>
      <c r="L169" s="1686"/>
    </row>
    <row r="170" spans="2:12" ht="13.5" x14ac:dyDescent="0.4">
      <c r="B170" s="641">
        <f t="shared" si="3"/>
        <v>166</v>
      </c>
      <c r="C170" s="1145" t="s">
        <v>2280</v>
      </c>
      <c r="D170" s="1934"/>
      <c r="E170" s="1910"/>
      <c r="F170" s="1910"/>
      <c r="G170" s="1910"/>
      <c r="H170" s="1910"/>
      <c r="I170" s="1910"/>
      <c r="J170" s="1910"/>
      <c r="K170" s="1685"/>
      <c r="L170" s="1686"/>
    </row>
    <row r="171" spans="2:12" ht="13.5" x14ac:dyDescent="0.4">
      <c r="B171" s="641">
        <f t="shared" si="3"/>
        <v>167</v>
      </c>
      <c r="C171" s="1145" t="s">
        <v>2281</v>
      </c>
      <c r="D171" s="1934"/>
      <c r="E171" s="1910"/>
      <c r="F171" s="1910"/>
      <c r="G171" s="1910"/>
      <c r="H171" s="1910"/>
      <c r="I171" s="1910"/>
      <c r="J171" s="1910"/>
      <c r="K171" s="1685"/>
      <c r="L171" s="1686"/>
    </row>
    <row r="172" spans="2:12" ht="13.5" x14ac:dyDescent="0.4">
      <c r="B172" s="641">
        <f t="shared" si="3"/>
        <v>168</v>
      </c>
      <c r="C172" s="1145" t="s">
        <v>2282</v>
      </c>
      <c r="D172" s="1934"/>
      <c r="E172" s="1910"/>
      <c r="F172" s="1910"/>
      <c r="G172" s="1910"/>
      <c r="H172" s="1910"/>
      <c r="I172" s="1910"/>
      <c r="J172" s="1910"/>
      <c r="K172" s="1685"/>
      <c r="L172" s="1686"/>
    </row>
    <row r="173" spans="2:12" ht="13.5" x14ac:dyDescent="0.4">
      <c r="B173" s="641">
        <f t="shared" si="3"/>
        <v>169</v>
      </c>
      <c r="C173" s="1909" t="s">
        <v>1534</v>
      </c>
      <c r="D173" s="1934"/>
      <c r="E173" s="1910"/>
      <c r="F173" s="1910"/>
      <c r="G173" s="1910"/>
      <c r="H173" s="1910"/>
      <c r="I173" s="1910"/>
      <c r="J173" s="1910"/>
      <c r="K173" s="1685"/>
      <c r="L173" s="1686"/>
    </row>
    <row r="174" spans="2:12" ht="13.5" x14ac:dyDescent="0.4">
      <c r="B174" s="641">
        <f t="shared" si="3"/>
        <v>170</v>
      </c>
      <c r="C174" s="649" t="s">
        <v>1535</v>
      </c>
      <c r="D174" s="1934"/>
      <c r="E174" s="1910"/>
      <c r="F174" s="1910"/>
      <c r="G174" s="1910"/>
      <c r="H174" s="1910"/>
      <c r="I174" s="1910"/>
      <c r="J174" s="1910"/>
      <c r="K174" s="1685"/>
      <c r="L174" s="1686"/>
    </row>
    <row r="175" spans="2:12" ht="13.5" x14ac:dyDescent="0.4">
      <c r="B175" s="641">
        <f t="shared" si="3"/>
        <v>171</v>
      </c>
      <c r="C175" s="1914"/>
      <c r="D175" s="1934" t="s">
        <v>1536</v>
      </c>
      <c r="E175" s="1910"/>
      <c r="F175" s="1910"/>
      <c r="G175" s="1910"/>
      <c r="H175" s="1910"/>
      <c r="I175" s="1910"/>
      <c r="J175" s="1910"/>
      <c r="K175" s="1685"/>
      <c r="L175" s="1686"/>
    </row>
    <row r="176" spans="2:12" ht="13.5" x14ac:dyDescent="0.4">
      <c r="B176" s="641">
        <f t="shared" si="3"/>
        <v>172</v>
      </c>
      <c r="C176" s="1915"/>
      <c r="D176" s="1934" t="s">
        <v>1537</v>
      </c>
      <c r="E176" s="1910"/>
      <c r="F176" s="1910"/>
      <c r="G176" s="1910"/>
      <c r="H176" s="1910"/>
      <c r="I176" s="1910"/>
      <c r="J176" s="1910"/>
      <c r="K176" s="1685"/>
      <c r="L176" s="1686"/>
    </row>
    <row r="177" spans="2:12" ht="13.5" x14ac:dyDescent="0.4">
      <c r="B177" s="641">
        <f t="shared" si="3"/>
        <v>173</v>
      </c>
      <c r="C177" s="649" t="s">
        <v>1538</v>
      </c>
      <c r="D177" s="1910"/>
      <c r="E177" s="1910"/>
      <c r="F177" s="1910"/>
      <c r="G177" s="1910"/>
      <c r="H177" s="1910"/>
      <c r="I177" s="1910"/>
      <c r="J177" s="1910"/>
      <c r="K177" s="1685"/>
      <c r="L177" s="1686"/>
    </row>
    <row r="178" spans="2:12" ht="13.5" x14ac:dyDescent="0.4">
      <c r="B178" s="641">
        <f t="shared" si="3"/>
        <v>174</v>
      </c>
      <c r="C178" s="1914"/>
      <c r="D178" s="1934" t="s">
        <v>1539</v>
      </c>
      <c r="E178" s="1910"/>
      <c r="F178" s="1910"/>
      <c r="G178" s="1910"/>
      <c r="H178" s="1910"/>
      <c r="I178" s="1910"/>
      <c r="J178" s="1910"/>
      <c r="K178" s="1685"/>
      <c r="L178" s="1686"/>
    </row>
    <row r="179" spans="2:12" ht="13.5" x14ac:dyDescent="0.4">
      <c r="B179" s="641">
        <f t="shared" si="3"/>
        <v>175</v>
      </c>
      <c r="C179" s="1914"/>
      <c r="D179" s="1934" t="s">
        <v>1540</v>
      </c>
      <c r="E179" s="1910"/>
      <c r="F179" s="1910"/>
      <c r="G179" s="1910"/>
      <c r="H179" s="1910"/>
      <c r="I179" s="1910"/>
      <c r="J179" s="1910"/>
      <c r="K179" s="1685"/>
      <c r="L179" s="1686"/>
    </row>
    <row r="180" spans="2:12" ht="13.5" x14ac:dyDescent="0.4">
      <c r="B180" s="641">
        <f t="shared" si="3"/>
        <v>176</v>
      </c>
      <c r="C180" s="1914"/>
      <c r="D180" s="1934" t="s">
        <v>1541</v>
      </c>
      <c r="E180" s="1910"/>
      <c r="F180" s="1910"/>
      <c r="G180" s="1910"/>
      <c r="H180" s="1910"/>
      <c r="I180" s="1910"/>
      <c r="J180" s="1910"/>
      <c r="K180" s="1685"/>
      <c r="L180" s="1686"/>
    </row>
    <row r="181" spans="2:12" ht="13.5" x14ac:dyDescent="0.4">
      <c r="B181" s="641">
        <f t="shared" si="3"/>
        <v>177</v>
      </c>
      <c r="C181" s="1914"/>
      <c r="D181" s="1934" t="s">
        <v>1542</v>
      </c>
      <c r="E181" s="1910"/>
      <c r="F181" s="1910"/>
      <c r="G181" s="1910"/>
      <c r="H181" s="1910"/>
      <c r="I181" s="1910"/>
      <c r="J181" s="1910"/>
      <c r="K181" s="1685"/>
      <c r="L181" s="1686"/>
    </row>
    <row r="182" spans="2:12" ht="13.5" x14ac:dyDescent="0.4">
      <c r="B182" s="641">
        <f t="shared" si="3"/>
        <v>178</v>
      </c>
      <c r="C182" s="1914"/>
      <c r="D182" s="1934" t="s">
        <v>1543</v>
      </c>
      <c r="E182" s="1910"/>
      <c r="F182" s="1910"/>
      <c r="G182" s="1910"/>
      <c r="H182" s="1910"/>
      <c r="I182" s="1910"/>
      <c r="J182" s="1910"/>
      <c r="K182" s="1685"/>
      <c r="L182" s="1686"/>
    </row>
    <row r="183" spans="2:12" ht="13.5" x14ac:dyDescent="0.4">
      <c r="B183" s="641">
        <f t="shared" si="3"/>
        <v>179</v>
      </c>
      <c r="C183" s="1914"/>
      <c r="D183" s="1934" t="s">
        <v>1544</v>
      </c>
      <c r="E183" s="1910"/>
      <c r="F183" s="1910"/>
      <c r="G183" s="1910"/>
      <c r="H183" s="1910"/>
      <c r="I183" s="1910"/>
      <c r="J183" s="1910"/>
      <c r="K183" s="1685"/>
      <c r="L183" s="1686"/>
    </row>
    <row r="184" spans="2:12" ht="13.5" x14ac:dyDescent="0.4">
      <c r="B184" s="641">
        <f t="shared" si="3"/>
        <v>180</v>
      </c>
      <c r="C184" s="1914"/>
      <c r="D184" s="1934" t="s">
        <v>1545</v>
      </c>
      <c r="E184" s="1910"/>
      <c r="F184" s="1910"/>
      <c r="G184" s="1910"/>
      <c r="H184" s="1910"/>
      <c r="I184" s="1910"/>
      <c r="J184" s="1910"/>
      <c r="K184" s="1685"/>
      <c r="L184" s="1686"/>
    </row>
    <row r="185" spans="2:12" ht="13.5" x14ac:dyDescent="0.4">
      <c r="B185" s="641">
        <f t="shared" si="3"/>
        <v>181</v>
      </c>
      <c r="C185" s="1914"/>
      <c r="D185" s="1934" t="s">
        <v>1546</v>
      </c>
      <c r="E185" s="1910"/>
      <c r="F185" s="1910"/>
      <c r="G185" s="1910"/>
      <c r="H185" s="1910"/>
      <c r="I185" s="1910"/>
      <c r="J185" s="1910"/>
      <c r="K185" s="1685"/>
      <c r="L185" s="1686"/>
    </row>
    <row r="186" spans="2:12" ht="13.5" x14ac:dyDescent="0.4">
      <c r="B186" s="641">
        <f t="shared" si="3"/>
        <v>182</v>
      </c>
      <c r="C186" s="1915"/>
      <c r="D186" s="1934" t="s">
        <v>1547</v>
      </c>
      <c r="E186" s="1910"/>
      <c r="F186" s="1910"/>
      <c r="G186" s="1910"/>
      <c r="H186" s="1910"/>
      <c r="I186" s="1910"/>
      <c r="J186" s="1910"/>
      <c r="K186" s="1685"/>
      <c r="L186" s="1686"/>
    </row>
    <row r="187" spans="2:12" ht="13.5" x14ac:dyDescent="0.4">
      <c r="B187" s="641">
        <f t="shared" si="3"/>
        <v>183</v>
      </c>
      <c r="C187" s="649" t="s">
        <v>1548</v>
      </c>
      <c r="D187" s="1916"/>
      <c r="E187" s="1910"/>
      <c r="F187" s="1910"/>
      <c r="G187" s="1910"/>
      <c r="H187" s="1910"/>
      <c r="I187" s="1910"/>
      <c r="J187" s="1910"/>
      <c r="K187" s="1685"/>
      <c r="L187" s="1686"/>
    </row>
    <row r="188" spans="2:12" ht="13.5" x14ac:dyDescent="0.4">
      <c r="B188" s="641">
        <f t="shared" si="3"/>
        <v>184</v>
      </c>
      <c r="C188" s="1914"/>
      <c r="D188" s="1934" t="s">
        <v>1549</v>
      </c>
      <c r="E188" s="1910"/>
      <c r="F188" s="1910"/>
      <c r="G188" s="1910"/>
      <c r="H188" s="1910"/>
      <c r="I188" s="1910"/>
      <c r="J188" s="1910"/>
      <c r="K188" s="1685"/>
      <c r="L188" s="1686"/>
    </row>
    <row r="189" spans="2:12" ht="13.5" x14ac:dyDescent="0.4">
      <c r="B189" s="641">
        <f t="shared" si="3"/>
        <v>185</v>
      </c>
      <c r="C189" s="1914"/>
      <c r="D189" s="1934" t="s">
        <v>1550</v>
      </c>
      <c r="E189" s="1910"/>
      <c r="F189" s="1910"/>
      <c r="G189" s="1910"/>
      <c r="H189" s="1910"/>
      <c r="I189" s="1910"/>
      <c r="J189" s="1910"/>
      <c r="K189" s="1685"/>
      <c r="L189" s="1686"/>
    </row>
    <row r="190" spans="2:12" ht="13.5" x14ac:dyDescent="0.4">
      <c r="B190" s="641">
        <f t="shared" si="3"/>
        <v>186</v>
      </c>
      <c r="C190" s="1914"/>
      <c r="D190" s="1934" t="s">
        <v>1551</v>
      </c>
      <c r="E190" s="1910"/>
      <c r="F190" s="1910"/>
      <c r="G190" s="1910"/>
      <c r="H190" s="1910"/>
      <c r="I190" s="1910"/>
      <c r="J190" s="1910"/>
      <c r="K190" s="1685"/>
      <c r="L190" s="1686"/>
    </row>
    <row r="191" spans="2:12" ht="13.5" x14ac:dyDescent="0.4">
      <c r="B191" s="641">
        <f t="shared" si="3"/>
        <v>187</v>
      </c>
      <c r="C191" s="1914"/>
      <c r="D191" s="1934" t="s">
        <v>1552</v>
      </c>
      <c r="E191" s="1910"/>
      <c r="F191" s="1910"/>
      <c r="G191" s="1910"/>
      <c r="H191" s="1910"/>
      <c r="I191" s="1910"/>
      <c r="J191" s="1910"/>
      <c r="K191" s="1685"/>
      <c r="L191" s="1686"/>
    </row>
    <row r="192" spans="2:12" ht="13.5" x14ac:dyDescent="0.4">
      <c r="B192" s="641">
        <f t="shared" si="3"/>
        <v>188</v>
      </c>
      <c r="C192" s="1914"/>
      <c r="D192" s="1934" t="s">
        <v>1553</v>
      </c>
      <c r="E192" s="1910"/>
      <c r="F192" s="1910"/>
      <c r="G192" s="1910"/>
      <c r="H192" s="1910"/>
      <c r="I192" s="1910"/>
      <c r="J192" s="1910"/>
      <c r="K192" s="1685"/>
      <c r="L192" s="1686"/>
    </row>
    <row r="193" spans="2:12" ht="13.5" x14ac:dyDescent="0.4">
      <c r="B193" s="641">
        <f t="shared" si="3"/>
        <v>189</v>
      </c>
      <c r="C193" s="1914"/>
      <c r="D193" s="1934" t="s">
        <v>1554</v>
      </c>
      <c r="E193" s="1910"/>
      <c r="F193" s="1910"/>
      <c r="G193" s="1910"/>
      <c r="H193" s="1910"/>
      <c r="I193" s="1910"/>
      <c r="J193" s="1910"/>
      <c r="K193" s="1685"/>
      <c r="L193" s="1686"/>
    </row>
    <row r="194" spans="2:12" ht="13.5" x14ac:dyDescent="0.4">
      <c r="B194" s="641">
        <f t="shared" si="3"/>
        <v>190</v>
      </c>
      <c r="C194" s="1914"/>
      <c r="D194" s="1934" t="s">
        <v>1555</v>
      </c>
      <c r="E194" s="1910"/>
      <c r="F194" s="1910"/>
      <c r="G194" s="1910"/>
      <c r="H194" s="1910"/>
      <c r="I194" s="1910"/>
      <c r="J194" s="1910"/>
      <c r="K194" s="1685"/>
      <c r="L194" s="1686"/>
    </row>
    <row r="195" spans="2:12" ht="13.5" x14ac:dyDescent="0.4">
      <c r="B195" s="641">
        <f t="shared" si="3"/>
        <v>191</v>
      </c>
      <c r="C195" s="1914"/>
      <c r="D195" s="1934" t="s">
        <v>1556</v>
      </c>
      <c r="E195" s="1910"/>
      <c r="F195" s="1910"/>
      <c r="G195" s="1910"/>
      <c r="H195" s="1910"/>
      <c r="I195" s="1910"/>
      <c r="J195" s="1910"/>
      <c r="K195" s="1685"/>
      <c r="L195" s="1686"/>
    </row>
    <row r="196" spans="2:12" ht="13.5" x14ac:dyDescent="0.4">
      <c r="B196" s="641">
        <f t="shared" si="3"/>
        <v>192</v>
      </c>
      <c r="C196" s="1914"/>
      <c r="D196" s="1934" t="s">
        <v>1987</v>
      </c>
      <c r="E196" s="1910"/>
      <c r="F196" s="1910"/>
      <c r="G196" s="1910"/>
      <c r="H196" s="1910"/>
      <c r="I196" s="1910"/>
      <c r="J196" s="1910"/>
      <c r="K196" s="1685"/>
      <c r="L196" s="1686"/>
    </row>
    <row r="197" spans="2:12" ht="13.5" x14ac:dyDescent="0.4">
      <c r="B197" s="641">
        <f t="shared" si="3"/>
        <v>193</v>
      </c>
      <c r="C197" s="1914"/>
      <c r="D197" s="1934" t="s">
        <v>1988</v>
      </c>
      <c r="E197" s="1910"/>
      <c r="F197" s="1910"/>
      <c r="G197" s="1910"/>
      <c r="H197" s="1910"/>
      <c r="I197" s="1910"/>
      <c r="J197" s="1910"/>
      <c r="K197" s="1685"/>
      <c r="L197" s="1686"/>
    </row>
    <row r="198" spans="2:12" ht="13.5" x14ac:dyDescent="0.4">
      <c r="B198" s="641">
        <f t="shared" si="3"/>
        <v>194</v>
      </c>
      <c r="C198" s="1914"/>
      <c r="D198" s="1934" t="s">
        <v>1557</v>
      </c>
      <c r="E198" s="1910"/>
      <c r="F198" s="1910"/>
      <c r="G198" s="1910"/>
      <c r="H198" s="1910"/>
      <c r="I198" s="1910"/>
      <c r="J198" s="1910"/>
      <c r="K198" s="1685"/>
      <c r="L198" s="1686"/>
    </row>
    <row r="199" spans="2:12" ht="13.5" x14ac:dyDescent="0.4">
      <c r="B199" s="641">
        <f t="shared" si="3"/>
        <v>195</v>
      </c>
      <c r="C199" s="1914"/>
      <c r="D199" s="1934" t="s">
        <v>1558</v>
      </c>
      <c r="E199" s="1910"/>
      <c r="F199" s="1910"/>
      <c r="G199" s="1910"/>
      <c r="H199" s="1910"/>
      <c r="I199" s="1910"/>
      <c r="J199" s="1910"/>
      <c r="K199" s="1685"/>
      <c r="L199" s="1686"/>
    </row>
    <row r="200" spans="2:12" ht="13.5" x14ac:dyDescent="0.4">
      <c r="B200" s="641">
        <f t="shared" si="3"/>
        <v>196</v>
      </c>
      <c r="C200" s="1914"/>
      <c r="D200" s="1934" t="s">
        <v>1559</v>
      </c>
      <c r="E200" s="1910"/>
      <c r="F200" s="1910"/>
      <c r="G200" s="1910"/>
      <c r="H200" s="1910"/>
      <c r="I200" s="1910"/>
      <c r="J200" s="1910"/>
      <c r="K200" s="1685"/>
      <c r="L200" s="1686"/>
    </row>
    <row r="201" spans="2:12" ht="13.5" x14ac:dyDescent="0.4">
      <c r="B201" s="641">
        <f t="shared" si="3"/>
        <v>197</v>
      </c>
      <c r="C201" s="1914"/>
      <c r="D201" s="1934" t="s">
        <v>1560</v>
      </c>
      <c r="E201" s="1910"/>
      <c r="F201" s="1910"/>
      <c r="G201" s="1910"/>
      <c r="H201" s="1910"/>
      <c r="I201" s="1910"/>
      <c r="J201" s="1910"/>
      <c r="K201" s="1685"/>
      <c r="L201" s="1686"/>
    </row>
    <row r="202" spans="2:12" ht="13.5" x14ac:dyDescent="0.4">
      <c r="B202" s="641">
        <f t="shared" si="3"/>
        <v>198</v>
      </c>
      <c r="C202" s="1909" t="s">
        <v>1561</v>
      </c>
      <c r="D202" s="1916"/>
      <c r="E202" s="1910"/>
      <c r="F202" s="1910"/>
      <c r="G202" s="1910"/>
      <c r="H202" s="1910"/>
      <c r="I202" s="1910"/>
      <c r="J202" s="1910"/>
      <c r="K202" s="1685"/>
      <c r="L202" s="1686"/>
    </row>
    <row r="203" spans="2:12" ht="13.5" x14ac:dyDescent="0.4">
      <c r="B203" s="641">
        <f t="shared" si="3"/>
        <v>199</v>
      </c>
      <c r="C203" s="648" t="s">
        <v>1562</v>
      </c>
      <c r="D203" s="1916"/>
      <c r="E203" s="1910"/>
      <c r="F203" s="1910"/>
      <c r="G203" s="1910"/>
      <c r="H203" s="1910"/>
      <c r="I203" s="1910"/>
      <c r="J203" s="1910"/>
      <c r="K203" s="1685"/>
      <c r="L203" s="1686"/>
    </row>
    <row r="204" spans="2:12" ht="13.5" x14ac:dyDescent="0.4">
      <c r="B204" s="641">
        <f t="shared" si="3"/>
        <v>200</v>
      </c>
      <c r="C204" s="648" t="s">
        <v>1563</v>
      </c>
      <c r="D204" s="1916"/>
      <c r="E204" s="1910"/>
      <c r="F204" s="1910"/>
      <c r="G204" s="1910"/>
      <c r="H204" s="1910"/>
      <c r="I204" s="1910"/>
      <c r="J204" s="1910"/>
      <c r="K204" s="1685"/>
      <c r="L204" s="1686"/>
    </row>
    <row r="205" spans="2:12" ht="13.5" x14ac:dyDescent="0.4">
      <c r="B205" s="641">
        <f t="shared" si="3"/>
        <v>201</v>
      </c>
      <c r="C205" s="648" t="s">
        <v>1564</v>
      </c>
      <c r="D205" s="1916"/>
      <c r="E205" s="1910"/>
      <c r="F205" s="1910"/>
      <c r="G205" s="1910"/>
      <c r="H205" s="1910"/>
      <c r="I205" s="1910"/>
      <c r="J205" s="1910"/>
      <c r="K205" s="1685"/>
      <c r="L205" s="1686"/>
    </row>
    <row r="206" spans="2:12" ht="13.5" x14ac:dyDescent="0.4">
      <c r="B206" s="641">
        <f t="shared" si="3"/>
        <v>202</v>
      </c>
      <c r="C206" s="648" t="s">
        <v>1565</v>
      </c>
      <c r="D206" s="1916"/>
      <c r="E206" s="1910"/>
      <c r="F206" s="1910"/>
      <c r="G206" s="1910"/>
      <c r="H206" s="1910"/>
      <c r="I206" s="1910"/>
      <c r="J206" s="1910"/>
      <c r="K206" s="1685"/>
      <c r="L206" s="1686"/>
    </row>
    <row r="207" spans="2:12" ht="13.5" x14ac:dyDescent="0.4">
      <c r="B207" s="641">
        <f t="shared" si="3"/>
        <v>203</v>
      </c>
      <c r="C207" s="1909" t="s">
        <v>1566</v>
      </c>
      <c r="D207" s="1916"/>
      <c r="E207" s="1910"/>
      <c r="F207" s="1910"/>
      <c r="G207" s="1910"/>
      <c r="H207" s="1910"/>
      <c r="I207" s="1910"/>
      <c r="J207" s="1910"/>
      <c r="K207" s="1685"/>
      <c r="L207" s="1686"/>
    </row>
    <row r="208" spans="2:12" ht="13.5" x14ac:dyDescent="0.4">
      <c r="B208" s="641">
        <f t="shared" si="3"/>
        <v>204</v>
      </c>
      <c r="C208" s="648" t="s">
        <v>1567</v>
      </c>
      <c r="D208" s="1916"/>
      <c r="E208" s="1910"/>
      <c r="F208" s="1910"/>
      <c r="G208" s="1910"/>
      <c r="H208" s="1910"/>
      <c r="I208" s="1910"/>
      <c r="J208" s="1910"/>
      <c r="K208" s="1685"/>
      <c r="L208" s="1686"/>
    </row>
    <row r="209" spans="2:12" ht="13.5" x14ac:dyDescent="0.4">
      <c r="B209" s="641">
        <f t="shared" si="3"/>
        <v>205</v>
      </c>
      <c r="C209" s="648" t="s">
        <v>1568</v>
      </c>
      <c r="D209" s="1916"/>
      <c r="E209" s="1910"/>
      <c r="F209" s="1910"/>
      <c r="G209" s="1910"/>
      <c r="H209" s="1910"/>
      <c r="I209" s="1910"/>
      <c r="J209" s="1910"/>
      <c r="K209" s="1685"/>
      <c r="L209" s="1686"/>
    </row>
    <row r="210" spans="2:12" ht="13.5" x14ac:dyDescent="0.4">
      <c r="B210" s="641">
        <f t="shared" si="3"/>
        <v>206</v>
      </c>
      <c r="C210" s="648" t="s">
        <v>1569</v>
      </c>
      <c r="D210" s="1916"/>
      <c r="E210" s="1910"/>
      <c r="F210" s="1910"/>
      <c r="G210" s="1910"/>
      <c r="H210" s="1910"/>
      <c r="I210" s="1910"/>
      <c r="J210" s="1910"/>
      <c r="K210" s="1685"/>
      <c r="L210" s="1686"/>
    </row>
    <row r="211" spans="2:12" ht="13.5" x14ac:dyDescent="0.4">
      <c r="B211" s="641">
        <f t="shared" si="3"/>
        <v>207</v>
      </c>
      <c r="C211" s="648" t="s">
        <v>1570</v>
      </c>
      <c r="D211" s="1916"/>
      <c r="E211" s="1910"/>
      <c r="F211" s="1910"/>
      <c r="G211" s="1910"/>
      <c r="H211" s="1910"/>
      <c r="I211" s="1910"/>
      <c r="J211" s="1910"/>
      <c r="K211" s="1685"/>
      <c r="L211" s="1686"/>
    </row>
    <row r="212" spans="2:12" ht="13.5" x14ac:dyDescent="0.4">
      <c r="B212" s="641">
        <f t="shared" si="3"/>
        <v>208</v>
      </c>
      <c r="C212" s="649" t="s">
        <v>1571</v>
      </c>
      <c r="D212" s="1916"/>
      <c r="E212" s="1910"/>
      <c r="F212" s="1910"/>
      <c r="G212" s="1910"/>
      <c r="H212" s="1910"/>
      <c r="I212" s="1910"/>
      <c r="J212" s="1910"/>
      <c r="K212" s="1685"/>
      <c r="L212" s="1686"/>
    </row>
    <row r="213" spans="2:12" ht="13.5" x14ac:dyDescent="0.4">
      <c r="B213" s="641">
        <f t="shared" si="3"/>
        <v>209</v>
      </c>
      <c r="C213" s="1914"/>
      <c r="D213" s="1934" t="s">
        <v>1572</v>
      </c>
      <c r="E213" s="1910"/>
      <c r="F213" s="1910"/>
      <c r="G213" s="1910"/>
      <c r="H213" s="1910"/>
      <c r="I213" s="1910"/>
      <c r="J213" s="1910"/>
      <c r="K213" s="1685"/>
      <c r="L213" s="1686"/>
    </row>
    <row r="214" spans="2:12" ht="13.5" x14ac:dyDescent="0.4">
      <c r="B214" s="641">
        <f t="shared" si="3"/>
        <v>210</v>
      </c>
      <c r="C214" s="1915"/>
      <c r="D214" s="1934" t="s">
        <v>1573</v>
      </c>
      <c r="E214" s="1910"/>
      <c r="F214" s="1910"/>
      <c r="G214" s="1910"/>
      <c r="H214" s="1910"/>
      <c r="I214" s="1910"/>
      <c r="J214" s="1910"/>
      <c r="K214" s="1685"/>
      <c r="L214" s="1686"/>
    </row>
    <row r="215" spans="2:12" ht="13.5" x14ac:dyDescent="0.4">
      <c r="B215" s="641">
        <f t="shared" si="3"/>
        <v>211</v>
      </c>
      <c r="C215" s="648" t="s">
        <v>1574</v>
      </c>
      <c r="D215" s="1916"/>
      <c r="E215" s="1910"/>
      <c r="F215" s="1910"/>
      <c r="G215" s="1910"/>
      <c r="H215" s="1910"/>
      <c r="I215" s="1910"/>
      <c r="J215" s="1910"/>
      <c r="K215" s="1685"/>
      <c r="L215" s="1686"/>
    </row>
    <row r="216" spans="2:12" ht="13.5" x14ac:dyDescent="0.4">
      <c r="B216" s="641">
        <f t="shared" si="3"/>
        <v>212</v>
      </c>
      <c r="C216" s="1909" t="s">
        <v>1575</v>
      </c>
      <c r="D216" s="1916"/>
      <c r="E216" s="1910"/>
      <c r="F216" s="1910"/>
      <c r="G216" s="1910"/>
      <c r="H216" s="1910"/>
      <c r="I216" s="1910"/>
      <c r="J216" s="1910"/>
      <c r="K216" s="1685"/>
      <c r="L216" s="1686"/>
    </row>
    <row r="217" spans="2:12" ht="13.5" x14ac:dyDescent="0.4">
      <c r="B217" s="641">
        <f t="shared" si="3"/>
        <v>213</v>
      </c>
      <c r="C217" s="648" t="s">
        <v>1576</v>
      </c>
      <c r="D217" s="1916"/>
      <c r="E217" s="1910"/>
      <c r="F217" s="1910"/>
      <c r="G217" s="1910"/>
      <c r="H217" s="1910"/>
      <c r="I217" s="1910"/>
      <c r="J217" s="1910"/>
      <c r="K217" s="1685"/>
      <c r="L217" s="1686"/>
    </row>
    <row r="218" spans="2:12" ht="13.5" x14ac:dyDescent="0.4">
      <c r="B218" s="641">
        <f t="shared" si="3"/>
        <v>214</v>
      </c>
      <c r="C218" s="648" t="s">
        <v>1577</v>
      </c>
      <c r="D218" s="1916"/>
      <c r="E218" s="1910"/>
      <c r="F218" s="1910"/>
      <c r="G218" s="1910"/>
      <c r="H218" s="1910"/>
      <c r="I218" s="1910"/>
      <c r="J218" s="1910"/>
      <c r="K218" s="1685"/>
      <c r="L218" s="1686"/>
    </row>
    <row r="219" spans="2:12" ht="13.5" x14ac:dyDescent="0.4">
      <c r="B219" s="641">
        <f t="shared" si="3"/>
        <v>215</v>
      </c>
      <c r="C219" s="648" t="s">
        <v>1578</v>
      </c>
      <c r="D219" s="1916"/>
      <c r="E219" s="1910"/>
      <c r="F219" s="1910"/>
      <c r="G219" s="1910"/>
      <c r="H219" s="1910"/>
      <c r="I219" s="1910"/>
      <c r="J219" s="1910"/>
      <c r="K219" s="1685"/>
      <c r="L219" s="1686"/>
    </row>
    <row r="220" spans="2:12" ht="13.5" x14ac:dyDescent="0.4">
      <c r="B220" s="641">
        <f t="shared" ref="B220:B283" si="4">B219+1</f>
        <v>216</v>
      </c>
      <c r="C220" s="649" t="s">
        <v>1579</v>
      </c>
      <c r="D220" s="1916"/>
      <c r="E220" s="1910"/>
      <c r="F220" s="1910"/>
      <c r="G220" s="1910"/>
      <c r="H220" s="1910"/>
      <c r="I220" s="1910"/>
      <c r="J220" s="1910"/>
      <c r="K220" s="1685"/>
      <c r="L220" s="1686"/>
    </row>
    <row r="221" spans="2:12" ht="13.5" x14ac:dyDescent="0.4">
      <c r="B221" s="641">
        <f t="shared" si="4"/>
        <v>217</v>
      </c>
      <c r="C221" s="1914"/>
      <c r="D221" s="1934" t="s">
        <v>1580</v>
      </c>
      <c r="E221" s="1910"/>
      <c r="F221" s="1910"/>
      <c r="G221" s="1910"/>
      <c r="H221" s="1910"/>
      <c r="I221" s="1910"/>
      <c r="J221" s="1910"/>
      <c r="K221" s="1685"/>
      <c r="L221" s="1686"/>
    </row>
    <row r="222" spans="2:12" ht="13.5" x14ac:dyDescent="0.4">
      <c r="B222" s="641">
        <f t="shared" si="4"/>
        <v>218</v>
      </c>
      <c r="C222" s="1915"/>
      <c r="D222" s="1934" t="s">
        <v>1581</v>
      </c>
      <c r="E222" s="1910"/>
      <c r="F222" s="1910"/>
      <c r="G222" s="1910"/>
      <c r="H222" s="1910"/>
      <c r="I222" s="1910"/>
      <c r="J222" s="1910"/>
      <c r="K222" s="1685"/>
      <c r="L222" s="1686"/>
    </row>
    <row r="223" spans="2:12" ht="13.5" x14ac:dyDescent="0.4">
      <c r="B223" s="641">
        <f t="shared" si="4"/>
        <v>219</v>
      </c>
      <c r="C223" s="1909" t="s">
        <v>1582</v>
      </c>
      <c r="D223" s="1916"/>
      <c r="E223" s="1910"/>
      <c r="F223" s="1910"/>
      <c r="G223" s="1910"/>
      <c r="H223" s="1910"/>
      <c r="I223" s="1910"/>
      <c r="J223" s="1910"/>
      <c r="K223" s="1685"/>
      <c r="L223" s="1686"/>
    </row>
    <row r="224" spans="2:12" ht="13.5" x14ac:dyDescent="0.4">
      <c r="B224" s="641">
        <f t="shared" si="4"/>
        <v>220</v>
      </c>
      <c r="C224" s="649" t="s">
        <v>1583</v>
      </c>
      <c r="D224" s="1916"/>
      <c r="E224" s="1910"/>
      <c r="F224" s="1910"/>
      <c r="G224" s="1910"/>
      <c r="H224" s="1910"/>
      <c r="I224" s="1910"/>
      <c r="J224" s="1910"/>
      <c r="K224" s="1685"/>
      <c r="L224" s="1686"/>
    </row>
    <row r="225" spans="2:12" ht="13.5" x14ac:dyDescent="0.4">
      <c r="B225" s="641">
        <f t="shared" si="4"/>
        <v>221</v>
      </c>
      <c r="C225" s="1914"/>
      <c r="D225" s="1934" t="s">
        <v>1584</v>
      </c>
      <c r="E225" s="1910"/>
      <c r="F225" s="1910"/>
      <c r="G225" s="1910"/>
      <c r="H225" s="1910"/>
      <c r="I225" s="1910"/>
      <c r="J225" s="1910"/>
      <c r="K225" s="1685"/>
      <c r="L225" s="1686"/>
    </row>
    <row r="226" spans="2:12" ht="13.5" x14ac:dyDescent="0.4">
      <c r="B226" s="641">
        <f t="shared" si="4"/>
        <v>222</v>
      </c>
      <c r="C226" s="1915"/>
      <c r="D226" s="1934" t="s">
        <v>1585</v>
      </c>
      <c r="E226" s="1910"/>
      <c r="F226" s="1910"/>
      <c r="G226" s="1910"/>
      <c r="H226" s="1910"/>
      <c r="I226" s="1910"/>
      <c r="J226" s="1910"/>
      <c r="K226" s="1685"/>
      <c r="L226" s="1686"/>
    </row>
    <row r="227" spans="2:12" ht="13.5" x14ac:dyDescent="0.4">
      <c r="B227" s="641">
        <f t="shared" si="4"/>
        <v>223</v>
      </c>
      <c r="C227" s="649" t="s">
        <v>1586</v>
      </c>
      <c r="D227" s="1916"/>
      <c r="E227" s="1910"/>
      <c r="F227" s="1910"/>
      <c r="G227" s="1910"/>
      <c r="H227" s="1910"/>
      <c r="I227" s="1910"/>
      <c r="J227" s="1910"/>
      <c r="K227" s="1685"/>
      <c r="L227" s="1686"/>
    </row>
    <row r="228" spans="2:12" ht="13.5" x14ac:dyDescent="0.4">
      <c r="B228" s="641">
        <f t="shared" si="4"/>
        <v>224</v>
      </c>
      <c r="C228" s="1914"/>
      <c r="D228" s="1934" t="s">
        <v>1587</v>
      </c>
      <c r="E228" s="1910"/>
      <c r="F228" s="1910"/>
      <c r="G228" s="1910"/>
      <c r="H228" s="1910"/>
      <c r="I228" s="1910"/>
      <c r="J228" s="1910"/>
      <c r="K228" s="1685"/>
      <c r="L228" s="1686"/>
    </row>
    <row r="229" spans="2:12" ht="13.5" x14ac:dyDescent="0.4">
      <c r="B229" s="641">
        <f t="shared" si="4"/>
        <v>225</v>
      </c>
      <c r="C229" s="1914"/>
      <c r="D229" s="1934" t="s">
        <v>1588</v>
      </c>
      <c r="E229" s="1910"/>
      <c r="F229" s="1910"/>
      <c r="G229" s="1910"/>
      <c r="H229" s="1910"/>
      <c r="I229" s="1910"/>
      <c r="J229" s="1910"/>
      <c r="K229" s="1685"/>
      <c r="L229" s="1686"/>
    </row>
    <row r="230" spans="2:12" ht="13.5" x14ac:dyDescent="0.4">
      <c r="B230" s="641">
        <f t="shared" si="4"/>
        <v>226</v>
      </c>
      <c r="C230" s="1914"/>
      <c r="D230" s="1934" t="s">
        <v>1589</v>
      </c>
      <c r="E230" s="1910"/>
      <c r="F230" s="1910"/>
      <c r="G230" s="1910"/>
      <c r="H230" s="1910"/>
      <c r="I230" s="1910"/>
      <c r="J230" s="1910"/>
      <c r="K230" s="1685"/>
      <c r="L230" s="1686"/>
    </row>
    <row r="231" spans="2:12" ht="13.5" x14ac:dyDescent="0.4">
      <c r="B231" s="641">
        <f t="shared" si="4"/>
        <v>227</v>
      </c>
      <c r="C231" s="1914"/>
      <c r="D231" s="1934" t="s">
        <v>1590</v>
      </c>
      <c r="E231" s="1910"/>
      <c r="F231" s="1910"/>
      <c r="G231" s="1910"/>
      <c r="H231" s="1910"/>
      <c r="I231" s="1910"/>
      <c r="J231" s="1910"/>
      <c r="K231" s="1685"/>
      <c r="L231" s="1686"/>
    </row>
    <row r="232" spans="2:12" ht="13.5" x14ac:dyDescent="0.4">
      <c r="B232" s="641">
        <f t="shared" si="4"/>
        <v>228</v>
      </c>
      <c r="C232" s="1915"/>
      <c r="D232" s="1934" t="s">
        <v>1591</v>
      </c>
      <c r="E232" s="1910"/>
      <c r="F232" s="1910"/>
      <c r="G232" s="1910"/>
      <c r="H232" s="1910"/>
      <c r="I232" s="1910"/>
      <c r="J232" s="1910"/>
      <c r="K232" s="1685"/>
      <c r="L232" s="1686"/>
    </row>
    <row r="233" spans="2:12" ht="13.5" x14ac:dyDescent="0.4">
      <c r="B233" s="641">
        <f t="shared" si="4"/>
        <v>229</v>
      </c>
      <c r="C233" s="649" t="s">
        <v>1592</v>
      </c>
      <c r="D233" s="1916"/>
      <c r="E233" s="1910"/>
      <c r="F233" s="1910"/>
      <c r="G233" s="1910"/>
      <c r="H233" s="1910"/>
      <c r="I233" s="1910"/>
      <c r="J233" s="1910"/>
      <c r="K233" s="1685"/>
      <c r="L233" s="1686"/>
    </row>
    <row r="234" spans="2:12" ht="13.5" x14ac:dyDescent="0.4">
      <c r="B234" s="641">
        <f t="shared" si="4"/>
        <v>230</v>
      </c>
      <c r="C234" s="1914"/>
      <c r="D234" s="1934" t="s">
        <v>1593</v>
      </c>
      <c r="E234" s="1910"/>
      <c r="F234" s="1910"/>
      <c r="G234" s="1910"/>
      <c r="H234" s="1910"/>
      <c r="I234" s="1910"/>
      <c r="J234" s="1910"/>
      <c r="K234" s="1685"/>
      <c r="L234" s="1686"/>
    </row>
    <row r="235" spans="2:12" ht="13.5" x14ac:dyDescent="0.4">
      <c r="B235" s="641">
        <f t="shared" si="4"/>
        <v>231</v>
      </c>
      <c r="C235" s="1915"/>
      <c r="D235" s="1934" t="s">
        <v>1594</v>
      </c>
      <c r="E235" s="1910"/>
      <c r="F235" s="1910"/>
      <c r="G235" s="1910"/>
      <c r="H235" s="1910"/>
      <c r="I235" s="1910"/>
      <c r="J235" s="1910"/>
      <c r="K235" s="1685"/>
      <c r="L235" s="1686"/>
    </row>
    <row r="236" spans="2:12" ht="13.5" x14ac:dyDescent="0.4">
      <c r="B236" s="641">
        <f t="shared" si="4"/>
        <v>232</v>
      </c>
      <c r="C236" s="1909" t="s">
        <v>1595</v>
      </c>
      <c r="D236" s="1916"/>
      <c r="E236" s="1910"/>
      <c r="F236" s="1910"/>
      <c r="G236" s="1910"/>
      <c r="H236" s="1910"/>
      <c r="I236" s="1910"/>
      <c r="J236" s="1910"/>
      <c r="K236" s="1685"/>
      <c r="L236" s="1686"/>
    </row>
    <row r="237" spans="2:12" ht="13.5" x14ac:dyDescent="0.4">
      <c r="B237" s="641">
        <f t="shared" si="4"/>
        <v>233</v>
      </c>
      <c r="C237" s="649" t="s">
        <v>1596</v>
      </c>
      <c r="D237" s="1916"/>
      <c r="E237" s="1910"/>
      <c r="F237" s="1910"/>
      <c r="G237" s="1910"/>
      <c r="H237" s="1910"/>
      <c r="I237" s="1910"/>
      <c r="J237" s="1910"/>
      <c r="K237" s="1685"/>
      <c r="L237" s="1686"/>
    </row>
    <row r="238" spans="2:12" ht="13.5" x14ac:dyDescent="0.4">
      <c r="B238" s="641">
        <f t="shared" si="4"/>
        <v>234</v>
      </c>
      <c r="C238" s="1914"/>
      <c r="D238" s="1934" t="s">
        <v>1597</v>
      </c>
      <c r="E238" s="1910"/>
      <c r="F238" s="1910"/>
      <c r="G238" s="1910"/>
      <c r="H238" s="1910"/>
      <c r="I238" s="1910"/>
      <c r="J238" s="1910"/>
      <c r="K238" s="1685"/>
      <c r="L238" s="1686"/>
    </row>
    <row r="239" spans="2:12" ht="13.5" x14ac:dyDescent="0.4">
      <c r="B239" s="641">
        <f t="shared" si="4"/>
        <v>235</v>
      </c>
      <c r="C239" s="1915"/>
      <c r="D239" s="1934" t="s">
        <v>1598</v>
      </c>
      <c r="E239" s="1910"/>
      <c r="F239" s="1910"/>
      <c r="G239" s="1910"/>
      <c r="H239" s="1910"/>
      <c r="I239" s="1910"/>
      <c r="J239" s="1910"/>
      <c r="K239" s="1685"/>
      <c r="L239" s="1686"/>
    </row>
    <row r="240" spans="2:12" ht="13.5" x14ac:dyDescent="0.4">
      <c r="B240" s="641">
        <f t="shared" si="4"/>
        <v>236</v>
      </c>
      <c r="C240" s="648" t="s">
        <v>1599</v>
      </c>
      <c r="D240" s="1916"/>
      <c r="E240" s="1910"/>
      <c r="F240" s="1910"/>
      <c r="G240" s="1910"/>
      <c r="H240" s="1910"/>
      <c r="I240" s="1910"/>
      <c r="J240" s="1910"/>
      <c r="K240" s="1685"/>
      <c r="L240" s="1686"/>
    </row>
    <row r="241" spans="2:12" ht="13.5" x14ac:dyDescent="0.4">
      <c r="B241" s="641">
        <f t="shared" si="4"/>
        <v>237</v>
      </c>
      <c r="C241" s="648" t="s">
        <v>1600</v>
      </c>
      <c r="D241" s="1916"/>
      <c r="E241" s="1910"/>
      <c r="F241" s="1910"/>
      <c r="G241" s="1910"/>
      <c r="H241" s="1910"/>
      <c r="I241" s="1910"/>
      <c r="J241" s="1910"/>
      <c r="K241" s="1685"/>
      <c r="L241" s="1686"/>
    </row>
    <row r="242" spans="2:12" ht="13.5" x14ac:dyDescent="0.4">
      <c r="B242" s="641">
        <f t="shared" si="4"/>
        <v>238</v>
      </c>
      <c r="C242" s="648" t="s">
        <v>1601</v>
      </c>
      <c r="D242" s="1916"/>
      <c r="E242" s="1910"/>
      <c r="F242" s="1910"/>
      <c r="G242" s="1910"/>
      <c r="H242" s="1910"/>
      <c r="I242" s="1910"/>
      <c r="J242" s="1910"/>
      <c r="K242" s="1685"/>
      <c r="L242" s="1686"/>
    </row>
    <row r="243" spans="2:12" ht="13.5" x14ac:dyDescent="0.4">
      <c r="B243" s="641">
        <f t="shared" si="4"/>
        <v>239</v>
      </c>
      <c r="C243" s="649" t="s">
        <v>1602</v>
      </c>
      <c r="D243" s="1916"/>
      <c r="E243" s="1910"/>
      <c r="F243" s="1910"/>
      <c r="G243" s="1910"/>
      <c r="H243" s="1910"/>
      <c r="I243" s="1910"/>
      <c r="J243" s="1910"/>
      <c r="K243" s="1685"/>
      <c r="L243" s="1686"/>
    </row>
    <row r="244" spans="2:12" ht="13.5" x14ac:dyDescent="0.4">
      <c r="B244" s="641">
        <f t="shared" si="4"/>
        <v>240</v>
      </c>
      <c r="C244" s="1914"/>
      <c r="D244" s="1934" t="s">
        <v>1603</v>
      </c>
      <c r="E244" s="1910"/>
      <c r="F244" s="1910"/>
      <c r="G244" s="1910"/>
      <c r="H244" s="1910"/>
      <c r="I244" s="1910"/>
      <c r="J244" s="1910"/>
      <c r="K244" s="1685"/>
      <c r="L244" s="1686"/>
    </row>
    <row r="245" spans="2:12" ht="13.5" x14ac:dyDescent="0.4">
      <c r="B245" s="641">
        <f t="shared" si="4"/>
        <v>241</v>
      </c>
      <c r="C245" s="1915"/>
      <c r="D245" s="1934" t="s">
        <v>1604</v>
      </c>
      <c r="E245" s="1910"/>
      <c r="F245" s="1910"/>
      <c r="G245" s="1910"/>
      <c r="H245" s="1910"/>
      <c r="I245" s="1910"/>
      <c r="J245" s="1910"/>
      <c r="K245" s="1685"/>
      <c r="L245" s="1686"/>
    </row>
    <row r="246" spans="2:12" ht="13.5" x14ac:dyDescent="0.4">
      <c r="B246" s="641">
        <f t="shared" si="4"/>
        <v>242</v>
      </c>
      <c r="C246" s="648" t="s">
        <v>1605</v>
      </c>
      <c r="D246" s="1916"/>
      <c r="E246" s="1910"/>
      <c r="F246" s="1910"/>
      <c r="G246" s="1910"/>
      <c r="H246" s="1910"/>
      <c r="I246" s="1910"/>
      <c r="J246" s="1910"/>
      <c r="K246" s="1685"/>
      <c r="L246" s="1686"/>
    </row>
    <row r="247" spans="2:12" ht="13.5" x14ac:dyDescent="0.4">
      <c r="B247" s="641">
        <f t="shared" si="4"/>
        <v>243</v>
      </c>
      <c r="C247" s="1909" t="s">
        <v>1606</v>
      </c>
      <c r="D247" s="1916"/>
      <c r="E247" s="1910"/>
      <c r="F247" s="1910"/>
      <c r="G247" s="1910"/>
      <c r="H247" s="1910"/>
      <c r="I247" s="1910"/>
      <c r="J247" s="1910"/>
      <c r="K247" s="1685"/>
      <c r="L247" s="1686"/>
    </row>
    <row r="248" spans="2:12" ht="13.5" x14ac:dyDescent="0.4">
      <c r="B248" s="641">
        <f t="shared" si="4"/>
        <v>244</v>
      </c>
      <c r="C248" s="648" t="s">
        <v>1607</v>
      </c>
      <c r="D248" s="1916"/>
      <c r="E248" s="1910"/>
      <c r="F248" s="1910"/>
      <c r="G248" s="1910"/>
      <c r="H248" s="1910"/>
      <c r="I248" s="1910"/>
      <c r="J248" s="1910"/>
      <c r="K248" s="1685"/>
      <c r="L248" s="1686"/>
    </row>
    <row r="249" spans="2:12" ht="13.5" x14ac:dyDescent="0.4">
      <c r="B249" s="641">
        <f t="shared" si="4"/>
        <v>245</v>
      </c>
      <c r="C249" s="648" t="s">
        <v>1608</v>
      </c>
      <c r="D249" s="1916"/>
      <c r="E249" s="1910"/>
      <c r="F249" s="1910"/>
      <c r="G249" s="1910"/>
      <c r="H249" s="1910"/>
      <c r="I249" s="1910"/>
      <c r="J249" s="1910"/>
      <c r="K249" s="1685"/>
      <c r="L249" s="1686"/>
    </row>
    <row r="250" spans="2:12" ht="13.5" x14ac:dyDescent="0.4">
      <c r="B250" s="641">
        <f t="shared" si="4"/>
        <v>246</v>
      </c>
      <c r="C250" s="648" t="s">
        <v>1609</v>
      </c>
      <c r="D250" s="1916"/>
      <c r="E250" s="1910"/>
      <c r="F250" s="1910"/>
      <c r="G250" s="1910"/>
      <c r="H250" s="1910"/>
      <c r="I250" s="1910"/>
      <c r="J250" s="1910"/>
      <c r="K250" s="1685"/>
      <c r="L250" s="1686"/>
    </row>
    <row r="251" spans="2:12" ht="13.5" x14ac:dyDescent="0.4">
      <c r="B251" s="641">
        <f t="shared" si="4"/>
        <v>247</v>
      </c>
      <c r="C251" s="648" t="s">
        <v>1610</v>
      </c>
      <c r="D251" s="1916"/>
      <c r="E251" s="1910"/>
      <c r="F251" s="1910"/>
      <c r="G251" s="1910"/>
      <c r="H251" s="1910"/>
      <c r="I251" s="1910"/>
      <c r="J251" s="1910"/>
      <c r="K251" s="1685"/>
      <c r="L251" s="1686"/>
    </row>
    <row r="252" spans="2:12" ht="13.5" x14ac:dyDescent="0.4">
      <c r="B252" s="641">
        <f t="shared" si="4"/>
        <v>248</v>
      </c>
      <c r="C252" s="1909" t="s">
        <v>1611</v>
      </c>
      <c r="D252" s="1916"/>
      <c r="E252" s="1910"/>
      <c r="F252" s="1910"/>
      <c r="G252" s="1910"/>
      <c r="H252" s="1910"/>
      <c r="I252" s="1910"/>
      <c r="J252" s="1910"/>
      <c r="K252" s="1685"/>
      <c r="L252" s="1686"/>
    </row>
    <row r="253" spans="2:12" ht="13.5" x14ac:dyDescent="0.4">
      <c r="B253" s="641">
        <f t="shared" si="4"/>
        <v>249</v>
      </c>
      <c r="C253" s="1909" t="s">
        <v>1989</v>
      </c>
      <c r="D253" s="1916"/>
      <c r="E253" s="1910"/>
      <c r="F253" s="1910"/>
      <c r="G253" s="1910"/>
      <c r="H253" s="1910"/>
      <c r="I253" s="1910"/>
      <c r="J253" s="1910"/>
      <c r="K253" s="1685"/>
      <c r="L253" s="1686"/>
    </row>
    <row r="254" spans="2:12" ht="13.5" x14ac:dyDescent="0.4">
      <c r="B254" s="641">
        <f t="shared" si="4"/>
        <v>250</v>
      </c>
      <c r="C254" s="1909" t="s">
        <v>1612</v>
      </c>
      <c r="D254" s="1916"/>
      <c r="E254" s="1910"/>
      <c r="F254" s="1910"/>
      <c r="G254" s="1910"/>
      <c r="H254" s="1910"/>
      <c r="I254" s="1910"/>
      <c r="J254" s="1910"/>
      <c r="K254" s="1685"/>
      <c r="L254" s="1686"/>
    </row>
    <row r="255" spans="2:12" ht="13.5" x14ac:dyDescent="0.4">
      <c r="B255" s="641">
        <f t="shared" si="4"/>
        <v>251</v>
      </c>
      <c r="C255" s="649" t="s">
        <v>1613</v>
      </c>
      <c r="D255" s="1916"/>
      <c r="E255" s="1910"/>
      <c r="F255" s="1910"/>
      <c r="G255" s="1910"/>
      <c r="H255" s="1910"/>
      <c r="I255" s="1910"/>
      <c r="J255" s="1910"/>
      <c r="K255" s="1685"/>
      <c r="L255" s="1686"/>
    </row>
    <row r="256" spans="2:12" ht="13.5" x14ac:dyDescent="0.4">
      <c r="B256" s="641">
        <f t="shared" si="4"/>
        <v>252</v>
      </c>
      <c r="C256" s="653"/>
      <c r="D256" s="1930" t="s">
        <v>1614</v>
      </c>
      <c r="E256" s="1910"/>
      <c r="F256" s="1910"/>
      <c r="G256" s="1910"/>
      <c r="H256" s="1910"/>
      <c r="I256" s="1910"/>
      <c r="J256" s="1910"/>
      <c r="K256" s="1685"/>
      <c r="L256" s="1686"/>
    </row>
    <row r="257" spans="2:12" ht="13.5" x14ac:dyDescent="0.4">
      <c r="B257" s="641">
        <f t="shared" si="4"/>
        <v>253</v>
      </c>
      <c r="C257" s="653"/>
      <c r="D257" s="1930" t="s">
        <v>1615</v>
      </c>
      <c r="E257" s="1910"/>
      <c r="F257" s="1910"/>
      <c r="G257" s="1910"/>
      <c r="H257" s="1910"/>
      <c r="I257" s="1910"/>
      <c r="J257" s="1910"/>
      <c r="K257" s="1685"/>
      <c r="L257" s="1686"/>
    </row>
    <row r="258" spans="2:12" ht="13.5" x14ac:dyDescent="0.4">
      <c r="B258" s="641">
        <f t="shared" si="4"/>
        <v>254</v>
      </c>
      <c r="C258" s="1913"/>
      <c r="D258" s="1934" t="s">
        <v>1616</v>
      </c>
      <c r="E258" s="1910"/>
      <c r="F258" s="1910"/>
      <c r="G258" s="1910"/>
      <c r="H258" s="1910"/>
      <c r="I258" s="1910"/>
      <c r="J258" s="1910"/>
      <c r="K258" s="1685"/>
      <c r="L258" s="1686"/>
    </row>
    <row r="259" spans="2:12" ht="13.5" x14ac:dyDescent="0.4">
      <c r="B259" s="641">
        <f t="shared" si="4"/>
        <v>255</v>
      </c>
      <c r="C259" s="648" t="s">
        <v>1617</v>
      </c>
      <c r="D259" s="1916"/>
      <c r="E259" s="1910"/>
      <c r="F259" s="1910"/>
      <c r="G259" s="1910"/>
      <c r="H259" s="1910"/>
      <c r="I259" s="1910"/>
      <c r="J259" s="1910"/>
      <c r="K259" s="1685"/>
      <c r="L259" s="1686"/>
    </row>
    <row r="260" spans="2:12" ht="13.5" x14ac:dyDescent="0.4">
      <c r="B260" s="641">
        <f t="shared" si="4"/>
        <v>256</v>
      </c>
      <c r="C260" s="648" t="s">
        <v>1618</v>
      </c>
      <c r="D260" s="1916"/>
      <c r="E260" s="1910"/>
      <c r="F260" s="1910"/>
      <c r="G260" s="1910"/>
      <c r="H260" s="1910"/>
      <c r="I260" s="1910"/>
      <c r="J260" s="1910"/>
      <c r="K260" s="1685"/>
      <c r="L260" s="1686"/>
    </row>
    <row r="261" spans="2:12" ht="13.5" x14ac:dyDescent="0.4">
      <c r="B261" s="641">
        <f t="shared" si="4"/>
        <v>257</v>
      </c>
      <c r="C261" s="648" t="s">
        <v>1619</v>
      </c>
      <c r="D261" s="1916"/>
      <c r="E261" s="1910"/>
      <c r="F261" s="1910"/>
      <c r="G261" s="1910"/>
      <c r="H261" s="1910"/>
      <c r="I261" s="1910"/>
      <c r="J261" s="1910"/>
      <c r="K261" s="1685"/>
      <c r="L261" s="1686"/>
    </row>
    <row r="262" spans="2:12" ht="13.5" x14ac:dyDescent="0.4">
      <c r="B262" s="641">
        <f t="shared" si="4"/>
        <v>258</v>
      </c>
      <c r="C262" s="648" t="s">
        <v>1620</v>
      </c>
      <c r="D262" s="1916"/>
      <c r="E262" s="1910"/>
      <c r="F262" s="1910"/>
      <c r="G262" s="1910"/>
      <c r="H262" s="1910"/>
      <c r="I262" s="1910"/>
      <c r="J262" s="1910"/>
      <c r="K262" s="1685"/>
      <c r="L262" s="1686"/>
    </row>
    <row r="263" spans="2:12" ht="13.5" x14ac:dyDescent="0.4">
      <c r="B263" s="641">
        <f t="shared" si="4"/>
        <v>259</v>
      </c>
      <c r="C263" s="648" t="s">
        <v>1621</v>
      </c>
      <c r="D263" s="1916"/>
      <c r="E263" s="1910"/>
      <c r="F263" s="1910"/>
      <c r="G263" s="1910"/>
      <c r="H263" s="1910"/>
      <c r="I263" s="1910"/>
      <c r="J263" s="1910"/>
      <c r="K263" s="1685"/>
      <c r="L263" s="1686"/>
    </row>
    <row r="264" spans="2:12" ht="13.5" x14ac:dyDescent="0.4">
      <c r="B264" s="641">
        <f t="shared" si="4"/>
        <v>260</v>
      </c>
      <c r="C264" s="648" t="s">
        <v>1622</v>
      </c>
      <c r="D264" s="1916"/>
      <c r="E264" s="1910"/>
      <c r="F264" s="1910"/>
      <c r="G264" s="1910"/>
      <c r="H264" s="1910"/>
      <c r="I264" s="1910"/>
      <c r="J264" s="1910"/>
      <c r="K264" s="1685"/>
      <c r="L264" s="1686"/>
    </row>
    <row r="265" spans="2:12" ht="13.5" x14ac:dyDescent="0.4">
      <c r="B265" s="641">
        <f t="shared" si="4"/>
        <v>261</v>
      </c>
      <c r="C265" s="648" t="s">
        <v>1623</v>
      </c>
      <c r="D265" s="1916"/>
      <c r="E265" s="1910"/>
      <c r="F265" s="1910"/>
      <c r="G265" s="1910"/>
      <c r="H265" s="1910"/>
      <c r="I265" s="1910"/>
      <c r="J265" s="1910"/>
      <c r="K265" s="1685"/>
      <c r="L265" s="1686"/>
    </row>
    <row r="266" spans="2:12" ht="13.5" x14ac:dyDescent="0.4">
      <c r="B266" s="641">
        <f t="shared" si="4"/>
        <v>262</v>
      </c>
      <c r="C266" s="1909" t="s">
        <v>1624</v>
      </c>
      <c r="D266" s="1916"/>
      <c r="E266" s="1910"/>
      <c r="F266" s="1910"/>
      <c r="G266" s="1910"/>
      <c r="H266" s="1910"/>
      <c r="I266" s="1910"/>
      <c r="J266" s="1910"/>
      <c r="K266" s="1685"/>
      <c r="L266" s="1686"/>
    </row>
    <row r="267" spans="2:12" ht="13.5" x14ac:dyDescent="0.4">
      <c r="B267" s="641">
        <f t="shared" si="4"/>
        <v>263</v>
      </c>
      <c r="C267" s="649" t="s">
        <v>1625</v>
      </c>
      <c r="D267" s="1916"/>
      <c r="E267" s="1910"/>
      <c r="F267" s="1910"/>
      <c r="G267" s="1910"/>
      <c r="H267" s="1910"/>
      <c r="I267" s="1910"/>
      <c r="J267" s="1910"/>
      <c r="K267" s="1685"/>
      <c r="L267" s="1686"/>
    </row>
    <row r="268" spans="2:12" ht="13.5" x14ac:dyDescent="0.4">
      <c r="B268" s="641">
        <f t="shared" si="4"/>
        <v>264</v>
      </c>
      <c r="C268" s="653"/>
      <c r="D268" s="1934" t="s">
        <v>1626</v>
      </c>
      <c r="E268" s="1910"/>
      <c r="F268" s="1910"/>
      <c r="G268" s="1910"/>
      <c r="H268" s="1910"/>
      <c r="I268" s="1910"/>
      <c r="J268" s="1910"/>
      <c r="K268" s="1685"/>
      <c r="L268" s="1686"/>
    </row>
    <row r="269" spans="2:12" ht="13.5" x14ac:dyDescent="0.4">
      <c r="B269" s="641">
        <f t="shared" si="4"/>
        <v>265</v>
      </c>
      <c r="C269" s="653"/>
      <c r="D269" s="1934" t="s">
        <v>1627</v>
      </c>
      <c r="E269" s="1910"/>
      <c r="F269" s="1910"/>
      <c r="G269" s="1910"/>
      <c r="H269" s="1910"/>
      <c r="I269" s="1910"/>
      <c r="J269" s="1910"/>
      <c r="K269" s="1685"/>
      <c r="L269" s="1686"/>
    </row>
    <row r="270" spans="2:12" ht="13.5" x14ac:dyDescent="0.4">
      <c r="B270" s="641">
        <f t="shared" si="4"/>
        <v>266</v>
      </c>
      <c r="C270" s="653"/>
      <c r="D270" s="1930" t="s">
        <v>1628</v>
      </c>
      <c r="E270" s="1910"/>
      <c r="F270" s="1910"/>
      <c r="G270" s="1910"/>
      <c r="H270" s="1910"/>
      <c r="I270" s="1910"/>
      <c r="J270" s="1910"/>
      <c r="K270" s="1685"/>
      <c r="L270" s="1686"/>
    </row>
    <row r="271" spans="2:12" ht="13.5" x14ac:dyDescent="0.4">
      <c r="B271" s="641">
        <f t="shared" si="4"/>
        <v>267</v>
      </c>
      <c r="C271" s="653"/>
      <c r="D271" s="1934" t="s">
        <v>1629</v>
      </c>
      <c r="E271" s="1910"/>
      <c r="F271" s="1910"/>
      <c r="G271" s="1910"/>
      <c r="H271" s="1910"/>
      <c r="I271" s="1910"/>
      <c r="J271" s="1910"/>
      <c r="K271" s="1685"/>
      <c r="L271" s="1686"/>
    </row>
    <row r="272" spans="2:12" ht="13.5" x14ac:dyDescent="0.4">
      <c r="B272" s="641">
        <f t="shared" si="4"/>
        <v>268</v>
      </c>
      <c r="C272" s="653"/>
      <c r="D272" s="1934" t="s">
        <v>1630</v>
      </c>
      <c r="E272" s="1910"/>
      <c r="F272" s="1910"/>
      <c r="G272" s="1910"/>
      <c r="H272" s="1910"/>
      <c r="I272" s="1910"/>
      <c r="J272" s="1910"/>
      <c r="K272" s="1685"/>
      <c r="L272" s="1686"/>
    </row>
    <row r="273" spans="2:12" ht="13.5" x14ac:dyDescent="0.4">
      <c r="B273" s="641">
        <f t="shared" si="4"/>
        <v>269</v>
      </c>
      <c r="C273" s="1913"/>
      <c r="D273" s="1934" t="s">
        <v>1631</v>
      </c>
      <c r="E273" s="1910"/>
      <c r="F273" s="1910"/>
      <c r="G273" s="1910"/>
      <c r="H273" s="1910"/>
      <c r="I273" s="1910"/>
      <c r="J273" s="1910"/>
      <c r="K273" s="1685"/>
      <c r="L273" s="1686"/>
    </row>
    <row r="274" spans="2:12" ht="13.5" x14ac:dyDescent="0.4">
      <c r="B274" s="641">
        <f t="shared" si="4"/>
        <v>270</v>
      </c>
      <c r="C274" s="649" t="s">
        <v>1632</v>
      </c>
      <c r="D274" s="1916"/>
      <c r="E274" s="1910"/>
      <c r="F274" s="1910"/>
      <c r="G274" s="1910"/>
      <c r="H274" s="1910"/>
      <c r="I274" s="1910"/>
      <c r="J274" s="1910"/>
      <c r="K274" s="1685"/>
      <c r="L274" s="1686"/>
    </row>
    <row r="275" spans="2:12" ht="13.5" x14ac:dyDescent="0.4">
      <c r="B275" s="641">
        <f t="shared" si="4"/>
        <v>271</v>
      </c>
      <c r="C275" s="653"/>
      <c r="D275" s="1930" t="s">
        <v>1633</v>
      </c>
      <c r="E275" s="1917"/>
      <c r="F275" s="1917"/>
      <c r="G275" s="1917"/>
      <c r="H275" s="1917"/>
      <c r="I275" s="1917"/>
      <c r="J275" s="1917"/>
      <c r="K275" s="1685"/>
      <c r="L275" s="1686"/>
    </row>
    <row r="276" spans="2:12" ht="13.5" x14ac:dyDescent="0.4">
      <c r="B276" s="641">
        <f t="shared" si="4"/>
        <v>272</v>
      </c>
      <c r="C276" s="653"/>
      <c r="D276" s="1918"/>
      <c r="E276" s="1934" t="s">
        <v>1634</v>
      </c>
      <c r="F276" s="1917"/>
      <c r="G276" s="1917"/>
      <c r="H276" s="1917"/>
      <c r="I276" s="1917"/>
      <c r="J276" s="1917"/>
      <c r="K276" s="1685"/>
      <c r="L276" s="1686"/>
    </row>
    <row r="277" spans="2:12" ht="13.5" x14ac:dyDescent="0.4">
      <c r="B277" s="641">
        <f t="shared" si="4"/>
        <v>273</v>
      </c>
      <c r="C277" s="653"/>
      <c r="D277" s="1918"/>
      <c r="E277" s="1934" t="s">
        <v>1635</v>
      </c>
      <c r="F277" s="1917"/>
      <c r="G277" s="1917"/>
      <c r="H277" s="1917"/>
      <c r="I277" s="1917"/>
      <c r="J277" s="1917"/>
      <c r="K277" s="1685"/>
      <c r="L277" s="1686"/>
    </row>
    <row r="278" spans="2:12" ht="13.5" x14ac:dyDescent="0.4">
      <c r="B278" s="641">
        <f t="shared" si="4"/>
        <v>274</v>
      </c>
      <c r="C278" s="653"/>
      <c r="D278" s="1918"/>
      <c r="E278" s="1930" t="s">
        <v>1636</v>
      </c>
      <c r="F278" s="1917"/>
      <c r="G278" s="1917"/>
      <c r="H278" s="1917"/>
      <c r="I278" s="1917"/>
      <c r="J278" s="1917"/>
      <c r="K278" s="1685"/>
      <c r="L278" s="1686"/>
    </row>
    <row r="279" spans="2:12" ht="13.5" x14ac:dyDescent="0.4">
      <c r="B279" s="641">
        <f t="shared" si="4"/>
        <v>275</v>
      </c>
      <c r="C279" s="653"/>
      <c r="D279" s="1919"/>
      <c r="E279" s="1934" t="s">
        <v>1637</v>
      </c>
      <c r="F279" s="1917"/>
      <c r="G279" s="1917"/>
      <c r="H279" s="1917"/>
      <c r="I279" s="1917"/>
      <c r="J279" s="1917"/>
      <c r="K279" s="1685"/>
      <c r="L279" s="1686"/>
    </row>
    <row r="280" spans="2:12" ht="13.5" x14ac:dyDescent="0.4">
      <c r="B280" s="641">
        <f t="shared" si="4"/>
        <v>276</v>
      </c>
      <c r="C280" s="653"/>
      <c r="D280" s="677" t="s">
        <v>1638</v>
      </c>
      <c r="E280" s="1934"/>
      <c r="F280" s="1917"/>
      <c r="G280" s="1917"/>
      <c r="H280" s="1917"/>
      <c r="I280" s="1917"/>
      <c r="J280" s="1917"/>
      <c r="K280" s="1685"/>
      <c r="L280" s="1686"/>
    </row>
    <row r="281" spans="2:12" ht="13.5" x14ac:dyDescent="0.4">
      <c r="B281" s="641">
        <f t="shared" si="4"/>
        <v>277</v>
      </c>
      <c r="C281" s="688"/>
      <c r="D281" s="1920"/>
      <c r="E281" s="1934" t="s">
        <v>1634</v>
      </c>
      <c r="F281" s="1917"/>
      <c r="G281" s="1917"/>
      <c r="H281" s="1917"/>
      <c r="I281" s="1917"/>
      <c r="J281" s="1917"/>
      <c r="K281" s="1685"/>
      <c r="L281" s="1686"/>
    </row>
    <row r="282" spans="2:12" ht="13.5" x14ac:dyDescent="0.4">
      <c r="B282" s="641">
        <f t="shared" si="4"/>
        <v>278</v>
      </c>
      <c r="C282" s="688"/>
      <c r="D282" s="1920"/>
      <c r="E282" s="1934" t="s">
        <v>1635</v>
      </c>
      <c r="F282" s="1917"/>
      <c r="G282" s="1917"/>
      <c r="H282" s="1917"/>
      <c r="I282" s="1917"/>
      <c r="J282" s="1917"/>
      <c r="K282" s="1685"/>
      <c r="L282" s="1686"/>
    </row>
    <row r="283" spans="2:12" ht="13.5" x14ac:dyDescent="0.4">
      <c r="B283" s="641">
        <f t="shared" si="4"/>
        <v>279</v>
      </c>
      <c r="C283" s="688"/>
      <c r="D283" s="1920"/>
      <c r="E283" s="1930" t="s">
        <v>1639</v>
      </c>
      <c r="F283" s="1917"/>
      <c r="G283" s="1917"/>
      <c r="H283" s="1917"/>
      <c r="I283" s="1917"/>
      <c r="J283" s="1917"/>
      <c r="K283" s="1685"/>
      <c r="L283" s="1686"/>
    </row>
    <row r="284" spans="2:12" ht="13.5" x14ac:dyDescent="0.4">
      <c r="B284" s="641">
        <f t="shared" ref="B284:B347" si="5">B283+1</f>
        <v>280</v>
      </c>
      <c r="C284" s="688"/>
      <c r="D284" s="1920"/>
      <c r="E284" s="1934" t="s">
        <v>1640</v>
      </c>
      <c r="F284" s="1917"/>
      <c r="G284" s="1917"/>
      <c r="H284" s="1917"/>
      <c r="I284" s="1917"/>
      <c r="J284" s="1917"/>
      <c r="K284" s="1685"/>
      <c r="L284" s="1686"/>
    </row>
    <row r="285" spans="2:12" ht="13.5" x14ac:dyDescent="0.4">
      <c r="B285" s="641">
        <f t="shared" si="5"/>
        <v>281</v>
      </c>
      <c r="C285" s="642"/>
      <c r="D285" s="1921"/>
      <c r="E285" s="1934" t="s">
        <v>1641</v>
      </c>
      <c r="F285" s="1917"/>
      <c r="G285" s="1917"/>
      <c r="H285" s="1917"/>
      <c r="I285" s="1917"/>
      <c r="J285" s="1917"/>
      <c r="K285" s="1685"/>
      <c r="L285" s="1686"/>
    </row>
    <row r="286" spans="2:12" ht="13.5" x14ac:dyDescent="0.4">
      <c r="B286" s="641">
        <f t="shared" si="5"/>
        <v>282</v>
      </c>
      <c r="C286" s="649" t="s">
        <v>1990</v>
      </c>
      <c r="D286" s="1916"/>
      <c r="E286" s="1917"/>
      <c r="F286" s="1917"/>
      <c r="G286" s="1917"/>
      <c r="H286" s="1917"/>
      <c r="I286" s="1917"/>
      <c r="J286" s="1917"/>
      <c r="K286" s="1685"/>
      <c r="L286" s="1686"/>
    </row>
    <row r="287" spans="2:12" ht="13.5" x14ac:dyDescent="0.4">
      <c r="B287" s="641">
        <f t="shared" si="5"/>
        <v>283</v>
      </c>
      <c r="C287" s="653"/>
      <c r="D287" s="1934" t="s">
        <v>1991</v>
      </c>
      <c r="E287" s="1917"/>
      <c r="F287" s="1917"/>
      <c r="G287" s="1917"/>
      <c r="H287" s="1917"/>
      <c r="I287" s="1917"/>
      <c r="J287" s="1917"/>
      <c r="K287" s="1685"/>
      <c r="L287" s="1686"/>
    </row>
    <row r="288" spans="2:12" ht="13.5" x14ac:dyDescent="0.4">
      <c r="B288" s="641">
        <f t="shared" si="5"/>
        <v>284</v>
      </c>
      <c r="C288" s="649" t="s">
        <v>1992</v>
      </c>
      <c r="D288" s="1916"/>
      <c r="E288" s="1917"/>
      <c r="F288" s="1917"/>
      <c r="G288" s="1917"/>
      <c r="H288" s="1917"/>
      <c r="I288" s="1917"/>
      <c r="J288" s="1917"/>
      <c r="K288" s="1685"/>
      <c r="L288" s="1686"/>
    </row>
    <row r="289" spans="2:12" ht="13.5" x14ac:dyDescent="0.4">
      <c r="B289" s="641">
        <f t="shared" si="5"/>
        <v>285</v>
      </c>
      <c r="C289" s="653"/>
      <c r="D289" s="1934" t="s">
        <v>1626</v>
      </c>
      <c r="E289" s="1917"/>
      <c r="F289" s="1917"/>
      <c r="G289" s="1917"/>
      <c r="H289" s="1917"/>
      <c r="I289" s="1917"/>
      <c r="J289" s="1917"/>
      <c r="K289" s="1685"/>
      <c r="L289" s="1686"/>
    </row>
    <row r="290" spans="2:12" ht="13.5" x14ac:dyDescent="0.4">
      <c r="B290" s="641">
        <f t="shared" si="5"/>
        <v>286</v>
      </c>
      <c r="C290" s="653"/>
      <c r="D290" s="1934" t="s">
        <v>1627</v>
      </c>
      <c r="E290" s="1917"/>
      <c r="F290" s="1917"/>
      <c r="G290" s="1917"/>
      <c r="H290" s="1917"/>
      <c r="I290" s="1917"/>
      <c r="J290" s="1917"/>
      <c r="K290" s="1685"/>
      <c r="L290" s="1686"/>
    </row>
    <row r="291" spans="2:12" ht="13.5" x14ac:dyDescent="0.4">
      <c r="B291" s="641">
        <f t="shared" si="5"/>
        <v>287</v>
      </c>
      <c r="C291" s="653"/>
      <c r="D291" s="1930" t="s">
        <v>1628</v>
      </c>
      <c r="E291" s="1917"/>
      <c r="F291" s="1917"/>
      <c r="G291" s="1917"/>
      <c r="H291" s="1917"/>
      <c r="I291" s="1917"/>
      <c r="J291" s="1917"/>
      <c r="K291" s="1685"/>
      <c r="L291" s="1686"/>
    </row>
    <row r="292" spans="2:12" ht="13.5" x14ac:dyDescent="0.4">
      <c r="B292" s="641">
        <f t="shared" si="5"/>
        <v>288</v>
      </c>
      <c r="C292" s="653"/>
      <c r="D292" s="1934" t="s">
        <v>1629</v>
      </c>
      <c r="E292" s="1917"/>
      <c r="F292" s="1917"/>
      <c r="G292" s="1917"/>
      <c r="H292" s="1917"/>
      <c r="I292" s="1917"/>
      <c r="J292" s="1917"/>
      <c r="K292" s="1685"/>
      <c r="L292" s="1686"/>
    </row>
    <row r="293" spans="2:12" ht="13.5" x14ac:dyDescent="0.4">
      <c r="B293" s="641">
        <f t="shared" si="5"/>
        <v>289</v>
      </c>
      <c r="C293" s="1913"/>
      <c r="D293" s="1934" t="s">
        <v>1642</v>
      </c>
      <c r="E293" s="1917"/>
      <c r="F293" s="1917"/>
      <c r="G293" s="1917"/>
      <c r="H293" s="1917"/>
      <c r="I293" s="1917"/>
      <c r="J293" s="1917"/>
      <c r="K293" s="1685"/>
      <c r="L293" s="1686"/>
    </row>
    <row r="294" spans="2:12" ht="13.5" x14ac:dyDescent="0.4">
      <c r="B294" s="641">
        <f t="shared" si="5"/>
        <v>290</v>
      </c>
      <c r="C294" s="649" t="s">
        <v>1993</v>
      </c>
      <c r="D294" s="1916"/>
      <c r="E294" s="1917"/>
      <c r="F294" s="1917"/>
      <c r="G294" s="1917"/>
      <c r="H294" s="1917"/>
      <c r="I294" s="1917"/>
      <c r="J294" s="1917"/>
      <c r="K294" s="1685"/>
      <c r="L294" s="1686"/>
    </row>
    <row r="295" spans="2:12" ht="13.5" x14ac:dyDescent="0.4">
      <c r="B295" s="641">
        <f t="shared" si="5"/>
        <v>291</v>
      </c>
      <c r="C295" s="653"/>
      <c r="D295" s="1934" t="s">
        <v>1626</v>
      </c>
      <c r="E295" s="1917"/>
      <c r="F295" s="1917"/>
      <c r="G295" s="1917"/>
      <c r="H295" s="1917"/>
      <c r="I295" s="1917"/>
      <c r="J295" s="1917"/>
      <c r="K295" s="1685"/>
      <c r="L295" s="1686"/>
    </row>
    <row r="296" spans="2:12" ht="13.5" x14ac:dyDescent="0.4">
      <c r="B296" s="641">
        <f t="shared" si="5"/>
        <v>292</v>
      </c>
      <c r="C296" s="653"/>
      <c r="D296" s="1934" t="s">
        <v>1627</v>
      </c>
      <c r="E296" s="1917"/>
      <c r="F296" s="1917"/>
      <c r="G296" s="1917"/>
      <c r="H296" s="1917"/>
      <c r="I296" s="1917"/>
      <c r="J296" s="1917"/>
      <c r="K296" s="1685"/>
      <c r="L296" s="1686"/>
    </row>
    <row r="297" spans="2:12" ht="13.5" x14ac:dyDescent="0.4">
      <c r="B297" s="641">
        <f t="shared" si="5"/>
        <v>293</v>
      </c>
      <c r="C297" s="653"/>
      <c r="D297" s="1930" t="s">
        <v>1628</v>
      </c>
      <c r="E297" s="1917"/>
      <c r="F297" s="1917"/>
      <c r="G297" s="1917"/>
      <c r="H297" s="1917"/>
      <c r="I297" s="1917"/>
      <c r="J297" s="1917"/>
      <c r="K297" s="1685"/>
      <c r="L297" s="1686"/>
    </row>
    <row r="298" spans="2:12" ht="13.5" x14ac:dyDescent="0.4">
      <c r="B298" s="641">
        <f t="shared" si="5"/>
        <v>294</v>
      </c>
      <c r="C298" s="653"/>
      <c r="D298" s="1934" t="s">
        <v>1629</v>
      </c>
      <c r="E298" s="1917"/>
      <c r="F298" s="1917"/>
      <c r="G298" s="1917"/>
      <c r="H298" s="1917"/>
      <c r="I298" s="1917"/>
      <c r="J298" s="1917"/>
      <c r="K298" s="1685"/>
      <c r="L298" s="1686"/>
    </row>
    <row r="299" spans="2:12" ht="13.5" x14ac:dyDescent="0.4">
      <c r="B299" s="641">
        <f t="shared" si="5"/>
        <v>295</v>
      </c>
      <c r="C299" s="1913"/>
      <c r="D299" s="1934" t="s">
        <v>1642</v>
      </c>
      <c r="E299" s="1917"/>
      <c r="F299" s="1917"/>
      <c r="G299" s="1917"/>
      <c r="H299" s="1917"/>
      <c r="I299" s="1917"/>
      <c r="J299" s="1917"/>
      <c r="K299" s="1685"/>
      <c r="L299" s="1686"/>
    </row>
    <row r="300" spans="2:12" ht="13.5" x14ac:dyDescent="0.4">
      <c r="B300" s="641">
        <f t="shared" si="5"/>
        <v>296</v>
      </c>
      <c r="C300" s="649" t="s">
        <v>1994</v>
      </c>
      <c r="D300" s="1916"/>
      <c r="E300" s="1917"/>
      <c r="F300" s="1917"/>
      <c r="G300" s="1917"/>
      <c r="H300" s="1917"/>
      <c r="I300" s="1917"/>
      <c r="J300" s="1917"/>
      <c r="K300" s="1685"/>
      <c r="L300" s="1686"/>
    </row>
    <row r="301" spans="2:12" ht="13.5" x14ac:dyDescent="0.4">
      <c r="B301" s="641">
        <f t="shared" si="5"/>
        <v>297</v>
      </c>
      <c r="C301" s="653"/>
      <c r="D301" s="1934" t="s">
        <v>1626</v>
      </c>
      <c r="E301" s="1917"/>
      <c r="F301" s="1917"/>
      <c r="G301" s="1917"/>
      <c r="H301" s="1917"/>
      <c r="I301" s="1917"/>
      <c r="J301" s="1917"/>
      <c r="K301" s="1685"/>
      <c r="L301" s="1686"/>
    </row>
    <row r="302" spans="2:12" ht="13.5" x14ac:dyDescent="0.4">
      <c r="B302" s="641">
        <f t="shared" si="5"/>
        <v>298</v>
      </c>
      <c r="C302" s="653"/>
      <c r="D302" s="1934" t="s">
        <v>1627</v>
      </c>
      <c r="E302" s="1917"/>
      <c r="F302" s="1917"/>
      <c r="G302" s="1917"/>
      <c r="H302" s="1917"/>
      <c r="I302" s="1917"/>
      <c r="J302" s="1917"/>
      <c r="K302" s="1685"/>
      <c r="L302" s="1686"/>
    </row>
    <row r="303" spans="2:12" ht="13.5" x14ac:dyDescent="0.4">
      <c r="B303" s="641">
        <f t="shared" si="5"/>
        <v>299</v>
      </c>
      <c r="C303" s="653"/>
      <c r="D303" s="1930" t="s">
        <v>1628</v>
      </c>
      <c r="E303" s="1917"/>
      <c r="F303" s="1917"/>
      <c r="G303" s="1917"/>
      <c r="H303" s="1917"/>
      <c r="I303" s="1917"/>
      <c r="J303" s="1917"/>
      <c r="K303" s="1685"/>
      <c r="L303" s="1686"/>
    </row>
    <row r="304" spans="2:12" ht="13.5" x14ac:dyDescent="0.4">
      <c r="B304" s="641">
        <f t="shared" si="5"/>
        <v>300</v>
      </c>
      <c r="C304" s="653"/>
      <c r="D304" s="1934" t="s">
        <v>1643</v>
      </c>
      <c r="E304" s="1917"/>
      <c r="F304" s="1917"/>
      <c r="G304" s="1917"/>
      <c r="H304" s="1917"/>
      <c r="I304" s="1917"/>
      <c r="J304" s="1917"/>
      <c r="K304" s="1685"/>
      <c r="L304" s="1686"/>
    </row>
    <row r="305" spans="2:12" ht="13.5" x14ac:dyDescent="0.4">
      <c r="B305" s="641">
        <f t="shared" si="5"/>
        <v>301</v>
      </c>
      <c r="C305" s="653"/>
      <c r="D305" s="1934" t="s">
        <v>1644</v>
      </c>
      <c r="E305" s="1917"/>
      <c r="F305" s="1917"/>
      <c r="G305" s="1917"/>
      <c r="H305" s="1917"/>
      <c r="I305" s="1917"/>
      <c r="J305" s="1917"/>
      <c r="K305" s="1685"/>
      <c r="L305" s="1686"/>
    </row>
    <row r="306" spans="2:12" ht="13.5" x14ac:dyDescent="0.4">
      <c r="B306" s="641">
        <f t="shared" si="5"/>
        <v>302</v>
      </c>
      <c r="C306" s="1913"/>
      <c r="D306" s="1934" t="s">
        <v>1631</v>
      </c>
      <c r="E306" s="1917"/>
      <c r="F306" s="1917"/>
      <c r="G306" s="1917"/>
      <c r="H306" s="1917"/>
      <c r="I306" s="1917"/>
      <c r="J306" s="1917"/>
      <c r="K306" s="1685"/>
      <c r="L306" s="1686"/>
    </row>
    <row r="307" spans="2:12" ht="13.5" x14ac:dyDescent="0.4">
      <c r="B307" s="641">
        <f t="shared" si="5"/>
        <v>303</v>
      </c>
      <c r="C307" s="649" t="s">
        <v>1995</v>
      </c>
      <c r="D307" s="1916"/>
      <c r="E307" s="1917"/>
      <c r="F307" s="1917"/>
      <c r="G307" s="1917"/>
      <c r="H307" s="1917"/>
      <c r="I307" s="1917"/>
      <c r="J307" s="1917"/>
      <c r="K307" s="1685"/>
      <c r="L307" s="1686"/>
    </row>
    <row r="308" spans="2:12" ht="13.5" x14ac:dyDescent="0.4">
      <c r="B308" s="641">
        <f t="shared" si="5"/>
        <v>304</v>
      </c>
      <c r="C308" s="653"/>
      <c r="D308" s="1934" t="s">
        <v>1626</v>
      </c>
      <c r="E308" s="1917"/>
      <c r="F308" s="1917"/>
      <c r="G308" s="1917"/>
      <c r="H308" s="1917"/>
      <c r="I308" s="1917"/>
      <c r="J308" s="1917"/>
      <c r="K308" s="1685"/>
      <c r="L308" s="1686"/>
    </row>
    <row r="309" spans="2:12" ht="13.5" x14ac:dyDescent="0.4">
      <c r="B309" s="641">
        <f t="shared" si="5"/>
        <v>305</v>
      </c>
      <c r="C309" s="653"/>
      <c r="D309" s="1934" t="s">
        <v>1627</v>
      </c>
      <c r="E309" s="1917"/>
      <c r="F309" s="1917"/>
      <c r="G309" s="1917"/>
      <c r="H309" s="1917"/>
      <c r="I309" s="1917"/>
      <c r="J309" s="1917"/>
      <c r="K309" s="1685"/>
      <c r="L309" s="1686"/>
    </row>
    <row r="310" spans="2:12" ht="13.5" x14ac:dyDescent="0.4">
      <c r="B310" s="641">
        <f t="shared" si="5"/>
        <v>306</v>
      </c>
      <c r="C310" s="653"/>
      <c r="D310" s="1930" t="s">
        <v>1628</v>
      </c>
      <c r="E310" s="1917"/>
      <c r="F310" s="1917"/>
      <c r="G310" s="1917"/>
      <c r="H310" s="1917"/>
      <c r="I310" s="1917"/>
      <c r="J310" s="1917"/>
      <c r="K310" s="1685"/>
      <c r="L310" s="1686"/>
    </row>
    <row r="311" spans="2:12" ht="13.5" x14ac:dyDescent="0.4">
      <c r="B311" s="641">
        <f t="shared" si="5"/>
        <v>307</v>
      </c>
      <c r="C311" s="653"/>
      <c r="D311" s="1934" t="s">
        <v>1629</v>
      </c>
      <c r="E311" s="1917"/>
      <c r="F311" s="1917"/>
      <c r="G311" s="1917"/>
      <c r="H311" s="1917"/>
      <c r="I311" s="1917"/>
      <c r="J311" s="1917"/>
      <c r="K311" s="1685"/>
      <c r="L311" s="1686"/>
    </row>
    <row r="312" spans="2:12" ht="13.5" x14ac:dyDescent="0.4">
      <c r="B312" s="641">
        <f t="shared" si="5"/>
        <v>308</v>
      </c>
      <c r="C312" s="1913"/>
      <c r="D312" s="1934" t="s">
        <v>1642</v>
      </c>
      <c r="E312" s="1917"/>
      <c r="F312" s="1917"/>
      <c r="G312" s="1917"/>
      <c r="H312" s="1917"/>
      <c r="I312" s="1917"/>
      <c r="J312" s="1917"/>
      <c r="K312" s="1685"/>
      <c r="L312" s="1686"/>
    </row>
    <row r="313" spans="2:12" ht="13.5" x14ac:dyDescent="0.4">
      <c r="B313" s="641">
        <f t="shared" si="5"/>
        <v>309</v>
      </c>
      <c r="C313" s="649" t="s">
        <v>1996</v>
      </c>
      <c r="D313" s="1916"/>
      <c r="E313" s="1917"/>
      <c r="F313" s="1917"/>
      <c r="G313" s="1917"/>
      <c r="H313" s="1917"/>
      <c r="I313" s="1917"/>
      <c r="J313" s="1917"/>
      <c r="K313" s="1685"/>
      <c r="L313" s="1686"/>
    </row>
    <row r="314" spans="2:12" ht="13.5" x14ac:dyDescent="0.4">
      <c r="B314" s="641">
        <f t="shared" si="5"/>
        <v>310</v>
      </c>
      <c r="C314" s="653"/>
      <c r="D314" s="1934" t="s">
        <v>1626</v>
      </c>
      <c r="E314" s="1917"/>
      <c r="F314" s="1917"/>
      <c r="G314" s="1917"/>
      <c r="H314" s="1917"/>
      <c r="I314" s="1917"/>
      <c r="J314" s="1917"/>
      <c r="K314" s="1685"/>
      <c r="L314" s="1686"/>
    </row>
    <row r="315" spans="2:12" ht="13.5" x14ac:dyDescent="0.4">
      <c r="B315" s="641">
        <f t="shared" si="5"/>
        <v>311</v>
      </c>
      <c r="C315" s="653"/>
      <c r="D315" s="1934" t="s">
        <v>1627</v>
      </c>
      <c r="E315" s="1917"/>
      <c r="F315" s="1917"/>
      <c r="G315" s="1917"/>
      <c r="H315" s="1917"/>
      <c r="I315" s="1917"/>
      <c r="J315" s="1917"/>
      <c r="K315" s="1685"/>
      <c r="L315" s="1686"/>
    </row>
    <row r="316" spans="2:12" ht="13.5" x14ac:dyDescent="0.4">
      <c r="B316" s="641">
        <f t="shared" si="5"/>
        <v>312</v>
      </c>
      <c r="C316" s="653"/>
      <c r="D316" s="1930" t="s">
        <v>1645</v>
      </c>
      <c r="E316" s="1917"/>
      <c r="F316" s="1917"/>
      <c r="G316" s="1917"/>
      <c r="H316" s="1917"/>
      <c r="I316" s="1917"/>
      <c r="J316" s="1917"/>
      <c r="K316" s="1685"/>
      <c r="L316" s="1686"/>
    </row>
    <row r="317" spans="2:12" ht="13.5" x14ac:dyDescent="0.4">
      <c r="B317" s="641">
        <f t="shared" si="5"/>
        <v>313</v>
      </c>
      <c r="C317" s="653"/>
      <c r="D317" s="1934" t="s">
        <v>1629</v>
      </c>
      <c r="E317" s="1917"/>
      <c r="F317" s="1917"/>
      <c r="G317" s="1917"/>
      <c r="H317" s="1917"/>
      <c r="I317" s="1917"/>
      <c r="J317" s="1917"/>
      <c r="K317" s="1685"/>
      <c r="L317" s="1686"/>
    </row>
    <row r="318" spans="2:12" ht="13.5" x14ac:dyDescent="0.4">
      <c r="B318" s="641">
        <f t="shared" si="5"/>
        <v>314</v>
      </c>
      <c r="C318" s="1913"/>
      <c r="D318" s="1934" t="s">
        <v>1642</v>
      </c>
      <c r="E318" s="1917"/>
      <c r="F318" s="1917"/>
      <c r="G318" s="1917"/>
      <c r="H318" s="1917"/>
      <c r="I318" s="1917"/>
      <c r="J318" s="1917"/>
      <c r="K318" s="1685"/>
      <c r="L318" s="1686"/>
    </row>
    <row r="319" spans="2:12" ht="13.5" x14ac:dyDescent="0.4">
      <c r="B319" s="641">
        <f t="shared" si="5"/>
        <v>315</v>
      </c>
      <c r="C319" s="649" t="s">
        <v>1997</v>
      </c>
      <c r="D319" s="1916"/>
      <c r="E319" s="1917"/>
      <c r="F319" s="1917"/>
      <c r="G319" s="1917"/>
      <c r="H319" s="1917"/>
      <c r="I319" s="1917"/>
      <c r="J319" s="1917"/>
      <c r="K319" s="1685"/>
      <c r="L319" s="1686"/>
    </row>
    <row r="320" spans="2:12" ht="13.5" x14ac:dyDescent="0.4">
      <c r="B320" s="641">
        <f t="shared" si="5"/>
        <v>316</v>
      </c>
      <c r="C320" s="653"/>
      <c r="D320" s="1934" t="s">
        <v>1626</v>
      </c>
      <c r="E320" s="1917"/>
      <c r="F320" s="1917"/>
      <c r="G320" s="1917"/>
      <c r="H320" s="1917"/>
      <c r="I320" s="1917"/>
      <c r="J320" s="1917"/>
      <c r="K320" s="1685"/>
      <c r="L320" s="1686"/>
    </row>
    <row r="321" spans="2:12" ht="13.5" x14ac:dyDescent="0.4">
      <c r="B321" s="641">
        <f t="shared" si="5"/>
        <v>317</v>
      </c>
      <c r="C321" s="653"/>
      <c r="D321" s="1934" t="s">
        <v>1627</v>
      </c>
      <c r="E321" s="1917"/>
      <c r="F321" s="1917"/>
      <c r="G321" s="1917"/>
      <c r="H321" s="1917"/>
      <c r="I321" s="1917"/>
      <c r="J321" s="1917"/>
      <c r="K321" s="1685"/>
      <c r="L321" s="1686"/>
    </row>
    <row r="322" spans="2:12" ht="13.5" x14ac:dyDescent="0.4">
      <c r="B322" s="641">
        <f t="shared" si="5"/>
        <v>318</v>
      </c>
      <c r="C322" s="653"/>
      <c r="D322" s="1930" t="s">
        <v>1628</v>
      </c>
      <c r="E322" s="1917"/>
      <c r="F322" s="1917"/>
      <c r="G322" s="1917"/>
      <c r="H322" s="1917"/>
      <c r="I322" s="1917"/>
      <c r="J322" s="1917"/>
      <c r="K322" s="1685"/>
      <c r="L322" s="1686"/>
    </row>
    <row r="323" spans="2:12" ht="13.5" x14ac:dyDescent="0.4">
      <c r="B323" s="641">
        <f t="shared" si="5"/>
        <v>319</v>
      </c>
      <c r="C323" s="653"/>
      <c r="D323" s="1934" t="s">
        <v>1629</v>
      </c>
      <c r="E323" s="1917"/>
      <c r="F323" s="1917"/>
      <c r="G323" s="1917"/>
      <c r="H323" s="1917"/>
      <c r="I323" s="1917"/>
      <c r="J323" s="1917"/>
      <c r="K323" s="1685"/>
      <c r="L323" s="1686"/>
    </row>
    <row r="324" spans="2:12" ht="13.5" x14ac:dyDescent="0.4">
      <c r="B324" s="641">
        <f t="shared" si="5"/>
        <v>320</v>
      </c>
      <c r="C324" s="1913"/>
      <c r="D324" s="1934" t="s">
        <v>1642</v>
      </c>
      <c r="E324" s="1917"/>
      <c r="F324" s="1917"/>
      <c r="G324" s="1917"/>
      <c r="H324" s="1917"/>
      <c r="I324" s="1917"/>
      <c r="J324" s="1917"/>
      <c r="K324" s="1685"/>
      <c r="L324" s="1686"/>
    </row>
    <row r="325" spans="2:12" ht="13.5" x14ac:dyDescent="0.4">
      <c r="B325" s="641">
        <f t="shared" si="5"/>
        <v>321</v>
      </c>
      <c r="C325" s="649" t="s">
        <v>1998</v>
      </c>
      <c r="D325" s="1916"/>
      <c r="E325" s="1917"/>
      <c r="F325" s="1917"/>
      <c r="G325" s="1917"/>
      <c r="H325" s="1917"/>
      <c r="I325" s="1917"/>
      <c r="J325" s="1917"/>
      <c r="K325" s="1685"/>
      <c r="L325" s="1686"/>
    </row>
    <row r="326" spans="2:12" ht="13.5" x14ac:dyDescent="0.4">
      <c r="B326" s="641">
        <f t="shared" si="5"/>
        <v>322</v>
      </c>
      <c r="C326" s="653"/>
      <c r="D326" s="1930" t="s">
        <v>1646</v>
      </c>
      <c r="E326" s="1917"/>
      <c r="F326" s="1917"/>
      <c r="G326" s="1917"/>
      <c r="H326" s="1917"/>
      <c r="I326" s="1917"/>
      <c r="J326" s="1917"/>
      <c r="K326" s="1685"/>
      <c r="L326" s="1686"/>
    </row>
    <row r="327" spans="2:12" ht="13.5" x14ac:dyDescent="0.4">
      <c r="B327" s="641">
        <f t="shared" si="5"/>
        <v>323</v>
      </c>
      <c r="C327" s="653"/>
      <c r="D327" s="1920"/>
      <c r="E327" s="1934" t="s">
        <v>1634</v>
      </c>
      <c r="F327" s="1917"/>
      <c r="G327" s="1917"/>
      <c r="H327" s="1917"/>
      <c r="I327" s="1917"/>
      <c r="J327" s="1917"/>
      <c r="K327" s="1685"/>
      <c r="L327" s="1686"/>
    </row>
    <row r="328" spans="2:12" ht="13.5" x14ac:dyDescent="0.4">
      <c r="B328" s="641">
        <f t="shared" si="5"/>
        <v>324</v>
      </c>
      <c r="C328" s="653"/>
      <c r="D328" s="1920"/>
      <c r="E328" s="1934" t="s">
        <v>1999</v>
      </c>
      <c r="F328" s="1917"/>
      <c r="G328" s="1917"/>
      <c r="H328" s="1917"/>
      <c r="I328" s="1917"/>
      <c r="J328" s="1917"/>
      <c r="K328" s="1685"/>
      <c r="L328" s="1686"/>
    </row>
    <row r="329" spans="2:12" ht="13.5" x14ac:dyDescent="0.4">
      <c r="B329" s="641">
        <f t="shared" si="5"/>
        <v>325</v>
      </c>
      <c r="C329" s="653"/>
      <c r="D329" s="1920"/>
      <c r="E329" s="1934" t="s">
        <v>2000</v>
      </c>
      <c r="F329" s="1917"/>
      <c r="G329" s="1917"/>
      <c r="H329" s="1917"/>
      <c r="I329" s="1917"/>
      <c r="J329" s="1917"/>
      <c r="K329" s="1685"/>
      <c r="L329" s="1686"/>
    </row>
    <row r="330" spans="2:12" ht="13.5" x14ac:dyDescent="0.4">
      <c r="B330" s="641">
        <f t="shared" si="5"/>
        <v>326</v>
      </c>
      <c r="C330" s="653"/>
      <c r="D330" s="1920"/>
      <c r="E330" s="1930" t="s">
        <v>2001</v>
      </c>
      <c r="F330" s="1917"/>
      <c r="G330" s="1917"/>
      <c r="H330" s="1917"/>
      <c r="I330" s="1917"/>
      <c r="J330" s="1917"/>
      <c r="K330" s="1685"/>
      <c r="L330" s="1686"/>
    </row>
    <row r="331" spans="2:12" ht="13.5" x14ac:dyDescent="0.4">
      <c r="B331" s="641">
        <f t="shared" si="5"/>
        <v>327</v>
      </c>
      <c r="C331" s="653"/>
      <c r="D331" s="1920"/>
      <c r="E331" s="1934" t="s">
        <v>2002</v>
      </c>
      <c r="F331" s="1917"/>
      <c r="G331" s="1917"/>
      <c r="H331" s="1917"/>
      <c r="I331" s="1917"/>
      <c r="J331" s="1917"/>
      <c r="K331" s="1685"/>
      <c r="L331" s="1686"/>
    </row>
    <row r="332" spans="2:12" ht="13.5" x14ac:dyDescent="0.4">
      <c r="B332" s="641">
        <f t="shared" si="5"/>
        <v>328</v>
      </c>
      <c r="C332" s="653"/>
      <c r="D332" s="1921"/>
      <c r="E332" s="1934" t="s">
        <v>2003</v>
      </c>
      <c r="F332" s="1917"/>
      <c r="G332" s="1917"/>
      <c r="H332" s="1917"/>
      <c r="I332" s="1917"/>
      <c r="J332" s="1917"/>
      <c r="K332" s="1685"/>
      <c r="L332" s="1686"/>
    </row>
    <row r="333" spans="2:12" ht="13.5" x14ac:dyDescent="0.4">
      <c r="B333" s="641">
        <f t="shared" si="5"/>
        <v>329</v>
      </c>
      <c r="C333" s="653"/>
      <c r="D333" s="1930" t="s">
        <v>1647</v>
      </c>
      <c r="E333" s="1917"/>
      <c r="F333" s="1917"/>
      <c r="G333" s="1917"/>
      <c r="H333" s="1917"/>
      <c r="I333" s="1917"/>
      <c r="J333" s="1917"/>
      <c r="K333" s="1685"/>
      <c r="L333" s="1686"/>
    </row>
    <row r="334" spans="2:12" ht="13.5" x14ac:dyDescent="0.4">
      <c r="B334" s="641">
        <f t="shared" si="5"/>
        <v>330</v>
      </c>
      <c r="C334" s="653"/>
      <c r="D334" s="1922"/>
      <c r="E334" s="1934" t="s">
        <v>1634</v>
      </c>
      <c r="F334" s="1917"/>
      <c r="G334" s="1917"/>
      <c r="H334" s="1917"/>
      <c r="I334" s="1917"/>
      <c r="J334" s="1917"/>
      <c r="K334" s="1685"/>
      <c r="L334" s="1686"/>
    </row>
    <row r="335" spans="2:12" ht="13.5" x14ac:dyDescent="0.4">
      <c r="B335" s="641">
        <f t="shared" si="5"/>
        <v>331</v>
      </c>
      <c r="C335" s="653"/>
      <c r="D335" s="1922"/>
      <c r="E335" s="1934" t="s">
        <v>1635</v>
      </c>
      <c r="F335" s="1917"/>
      <c r="G335" s="1917"/>
      <c r="H335" s="1917"/>
      <c r="I335" s="1917"/>
      <c r="J335" s="1917"/>
      <c r="K335" s="1685"/>
      <c r="L335" s="1686"/>
    </row>
    <row r="336" spans="2:12" ht="13.5" x14ac:dyDescent="0.4">
      <c r="B336" s="641">
        <f t="shared" si="5"/>
        <v>332</v>
      </c>
      <c r="C336" s="653"/>
      <c r="D336" s="1922"/>
      <c r="E336" s="1930" t="s">
        <v>1639</v>
      </c>
      <c r="F336" s="1917"/>
      <c r="G336" s="1917"/>
      <c r="H336" s="1917"/>
      <c r="I336" s="1917"/>
      <c r="J336" s="1917"/>
      <c r="K336" s="1685"/>
      <c r="L336" s="1686"/>
    </row>
    <row r="337" spans="2:12" ht="13.5" x14ac:dyDescent="0.4">
      <c r="B337" s="641">
        <f t="shared" si="5"/>
        <v>333</v>
      </c>
      <c r="C337" s="653"/>
      <c r="D337" s="1922"/>
      <c r="E337" s="1934" t="s">
        <v>1640</v>
      </c>
      <c r="F337" s="1917"/>
      <c r="G337" s="1917"/>
      <c r="H337" s="1917"/>
      <c r="I337" s="1917"/>
      <c r="J337" s="1917"/>
      <c r="K337" s="1685"/>
      <c r="L337" s="1686"/>
    </row>
    <row r="338" spans="2:12" ht="13.5" x14ac:dyDescent="0.4">
      <c r="B338" s="641">
        <f t="shared" si="5"/>
        <v>334</v>
      </c>
      <c r="C338" s="1913"/>
      <c r="D338" s="1923"/>
      <c r="E338" s="1934" t="s">
        <v>1641</v>
      </c>
      <c r="F338" s="1917"/>
      <c r="G338" s="1917"/>
      <c r="H338" s="1917"/>
      <c r="I338" s="1917"/>
      <c r="J338" s="1917"/>
      <c r="K338" s="1685"/>
      <c r="L338" s="1686"/>
    </row>
    <row r="339" spans="2:12" ht="13.5" x14ac:dyDescent="0.4">
      <c r="B339" s="641">
        <f t="shared" si="5"/>
        <v>335</v>
      </c>
      <c r="C339" s="649" t="s">
        <v>2004</v>
      </c>
      <c r="D339" s="1924"/>
      <c r="E339" s="1917"/>
      <c r="F339" s="1917"/>
      <c r="G339" s="1917"/>
      <c r="H339" s="1917"/>
      <c r="I339" s="1917"/>
      <c r="J339" s="1917"/>
      <c r="K339" s="1685"/>
      <c r="L339" s="1686"/>
    </row>
    <row r="340" spans="2:12" ht="13.5" x14ac:dyDescent="0.4">
      <c r="B340" s="641">
        <f t="shared" si="5"/>
        <v>336</v>
      </c>
      <c r="C340" s="653"/>
      <c r="D340" s="1934" t="s">
        <v>1626</v>
      </c>
      <c r="E340" s="1917"/>
      <c r="F340" s="1917"/>
      <c r="G340" s="1917"/>
      <c r="H340" s="1917"/>
      <c r="I340" s="1917"/>
      <c r="J340" s="1917"/>
      <c r="K340" s="1685"/>
      <c r="L340" s="1686"/>
    </row>
    <row r="341" spans="2:12" ht="13.5" x14ac:dyDescent="0.4">
      <c r="B341" s="641">
        <f t="shared" si="5"/>
        <v>337</v>
      </c>
      <c r="C341" s="653"/>
      <c r="D341" s="1934" t="s">
        <v>1627</v>
      </c>
      <c r="E341" s="1917"/>
      <c r="F341" s="1917"/>
      <c r="G341" s="1917"/>
      <c r="H341" s="1917"/>
      <c r="I341" s="1917"/>
      <c r="J341" s="1917"/>
      <c r="K341" s="1685"/>
      <c r="L341" s="1686"/>
    </row>
    <row r="342" spans="2:12" ht="13.5" x14ac:dyDescent="0.4">
      <c r="B342" s="641">
        <f t="shared" si="5"/>
        <v>338</v>
      </c>
      <c r="C342" s="653"/>
      <c r="D342" s="1930" t="s">
        <v>1628</v>
      </c>
      <c r="E342" s="1917"/>
      <c r="F342" s="1917"/>
      <c r="G342" s="1917"/>
      <c r="H342" s="1917"/>
      <c r="I342" s="1917"/>
      <c r="J342" s="1917"/>
      <c r="K342" s="1685"/>
      <c r="L342" s="1686"/>
    </row>
    <row r="343" spans="2:12" ht="13.5" x14ac:dyDescent="0.4">
      <c r="B343" s="641">
        <f t="shared" si="5"/>
        <v>339</v>
      </c>
      <c r="C343" s="653"/>
      <c r="D343" s="1934" t="s">
        <v>1629</v>
      </c>
      <c r="E343" s="1917"/>
      <c r="F343" s="1917"/>
      <c r="G343" s="1917"/>
      <c r="H343" s="1917"/>
      <c r="I343" s="1917"/>
      <c r="J343" s="1917"/>
      <c r="K343" s="1685"/>
      <c r="L343" s="1686"/>
    </row>
    <row r="344" spans="2:12" ht="13.5" x14ac:dyDescent="0.4">
      <c r="B344" s="641">
        <f t="shared" si="5"/>
        <v>340</v>
      </c>
      <c r="C344" s="1913"/>
      <c r="D344" s="1934" t="s">
        <v>1642</v>
      </c>
      <c r="E344" s="1917"/>
      <c r="F344" s="1917"/>
      <c r="G344" s="1917"/>
      <c r="H344" s="1917"/>
      <c r="I344" s="1917"/>
      <c r="J344" s="1917"/>
      <c r="K344" s="1685"/>
      <c r="L344" s="1686"/>
    </row>
    <row r="345" spans="2:12" ht="13.5" x14ac:dyDescent="0.4">
      <c r="B345" s="641">
        <f t="shared" si="5"/>
        <v>341</v>
      </c>
      <c r="C345" s="649" t="s">
        <v>2005</v>
      </c>
      <c r="D345" s="1924"/>
      <c r="E345" s="1917"/>
      <c r="F345" s="1917"/>
      <c r="G345" s="1917"/>
      <c r="H345" s="1917"/>
      <c r="I345" s="1917"/>
      <c r="J345" s="1917"/>
      <c r="K345" s="1685"/>
      <c r="L345" s="1686"/>
    </row>
    <row r="346" spans="2:12" ht="13.5" x14ac:dyDescent="0.4">
      <c r="B346" s="641">
        <f t="shared" si="5"/>
        <v>342</v>
      </c>
      <c r="C346" s="653"/>
      <c r="D346" s="1934" t="s">
        <v>1626</v>
      </c>
      <c r="E346" s="1917"/>
      <c r="F346" s="1917"/>
      <c r="G346" s="1917"/>
      <c r="H346" s="1917"/>
      <c r="I346" s="1917"/>
      <c r="J346" s="1917"/>
      <c r="K346" s="1685"/>
      <c r="L346" s="1686"/>
    </row>
    <row r="347" spans="2:12" ht="13.5" x14ac:dyDescent="0.4">
      <c r="B347" s="641">
        <f t="shared" si="5"/>
        <v>343</v>
      </c>
      <c r="C347" s="653"/>
      <c r="D347" s="1934" t="s">
        <v>1627</v>
      </c>
      <c r="E347" s="1917"/>
      <c r="F347" s="1917"/>
      <c r="G347" s="1917"/>
      <c r="H347" s="1917"/>
      <c r="I347" s="1917"/>
      <c r="J347" s="1917"/>
      <c r="K347" s="1685"/>
      <c r="L347" s="1686"/>
    </row>
    <row r="348" spans="2:12" ht="13.5" x14ac:dyDescent="0.4">
      <c r="B348" s="641">
        <f t="shared" ref="B348:B405" si="6">B347+1</f>
        <v>344</v>
      </c>
      <c r="C348" s="653"/>
      <c r="D348" s="1930" t="s">
        <v>1628</v>
      </c>
      <c r="E348" s="1917"/>
      <c r="F348" s="1917"/>
      <c r="G348" s="1917"/>
      <c r="H348" s="1917"/>
      <c r="I348" s="1917"/>
      <c r="J348" s="1917"/>
      <c r="K348" s="1685"/>
      <c r="L348" s="1686"/>
    </row>
    <row r="349" spans="2:12" ht="13.5" x14ac:dyDescent="0.4">
      <c r="B349" s="641">
        <f t="shared" si="6"/>
        <v>345</v>
      </c>
      <c r="C349" s="653"/>
      <c r="D349" s="1934" t="s">
        <v>1629</v>
      </c>
      <c r="E349" s="1917"/>
      <c r="F349" s="1917"/>
      <c r="G349" s="1917"/>
      <c r="H349" s="1917"/>
      <c r="I349" s="1917"/>
      <c r="J349" s="1917"/>
      <c r="K349" s="1685"/>
      <c r="L349" s="1686"/>
    </row>
    <row r="350" spans="2:12" ht="13.5" x14ac:dyDescent="0.4">
      <c r="B350" s="641">
        <f t="shared" si="6"/>
        <v>346</v>
      </c>
      <c r="C350" s="1913"/>
      <c r="D350" s="1934" t="s">
        <v>1642</v>
      </c>
      <c r="E350" s="1917"/>
      <c r="F350" s="1917"/>
      <c r="G350" s="1917"/>
      <c r="H350" s="1917"/>
      <c r="I350" s="1917"/>
      <c r="J350" s="1917"/>
      <c r="K350" s="1685"/>
      <c r="L350" s="1686"/>
    </row>
    <row r="351" spans="2:12" ht="13.5" x14ac:dyDescent="0.4">
      <c r="B351" s="641">
        <f>B350+1</f>
        <v>347</v>
      </c>
      <c r="C351" s="1909" t="s">
        <v>1648</v>
      </c>
      <c r="D351" s="1924"/>
      <c r="E351" s="1917"/>
      <c r="F351" s="1917"/>
      <c r="G351" s="1917"/>
      <c r="H351" s="1917"/>
      <c r="I351" s="1917"/>
      <c r="J351" s="1917"/>
      <c r="K351" s="1685"/>
      <c r="L351" s="1686"/>
    </row>
    <row r="352" spans="2:12" ht="13.5" x14ac:dyDescent="0.4">
      <c r="B352" s="641">
        <f t="shared" si="6"/>
        <v>348</v>
      </c>
      <c r="C352" s="649" t="s">
        <v>1649</v>
      </c>
      <c r="D352" s="1916"/>
      <c r="E352" s="1917"/>
      <c r="F352" s="1917"/>
      <c r="G352" s="1917"/>
      <c r="H352" s="1917"/>
      <c r="I352" s="1917"/>
      <c r="J352" s="1917"/>
      <c r="K352" s="1685"/>
      <c r="L352" s="1686"/>
    </row>
    <row r="353" spans="2:12" ht="13.5" x14ac:dyDescent="0.4">
      <c r="B353" s="641">
        <f t="shared" si="6"/>
        <v>349</v>
      </c>
      <c r="C353" s="653"/>
      <c r="D353" s="1934" t="s">
        <v>1626</v>
      </c>
      <c r="E353" s="1917"/>
      <c r="F353" s="1917"/>
      <c r="G353" s="1917"/>
      <c r="H353" s="1917"/>
      <c r="I353" s="1917"/>
      <c r="J353" s="1917"/>
      <c r="K353" s="1685"/>
      <c r="L353" s="1686"/>
    </row>
    <row r="354" spans="2:12" ht="13.5" x14ac:dyDescent="0.4">
      <c r="B354" s="641">
        <f t="shared" si="6"/>
        <v>350</v>
      </c>
      <c r="C354" s="653"/>
      <c r="D354" s="1934" t="s">
        <v>1627</v>
      </c>
      <c r="E354" s="1917"/>
      <c r="F354" s="1917"/>
      <c r="G354" s="1917"/>
      <c r="H354" s="1917"/>
      <c r="I354" s="1917"/>
      <c r="J354" s="1917"/>
      <c r="K354" s="1685"/>
      <c r="L354" s="1686"/>
    </row>
    <row r="355" spans="2:12" ht="13.5" x14ac:dyDescent="0.4">
      <c r="B355" s="641">
        <f t="shared" si="6"/>
        <v>351</v>
      </c>
      <c r="C355" s="653"/>
      <c r="D355" s="1930" t="s">
        <v>1645</v>
      </c>
      <c r="E355" s="1917"/>
      <c r="F355" s="1917"/>
      <c r="G355" s="1917"/>
      <c r="H355" s="1917"/>
      <c r="I355" s="1917"/>
      <c r="J355" s="1917"/>
      <c r="K355" s="1685"/>
      <c r="L355" s="1686"/>
    </row>
    <row r="356" spans="2:12" ht="13.5" x14ac:dyDescent="0.4">
      <c r="B356" s="641">
        <f t="shared" si="6"/>
        <v>352</v>
      </c>
      <c r="C356" s="653"/>
      <c r="D356" s="1934" t="s">
        <v>1629</v>
      </c>
      <c r="E356" s="1917"/>
      <c r="F356" s="1917"/>
      <c r="G356" s="1917"/>
      <c r="H356" s="1917"/>
      <c r="I356" s="1917"/>
      <c r="J356" s="1917"/>
      <c r="K356" s="1685"/>
      <c r="L356" s="1686"/>
    </row>
    <row r="357" spans="2:12" ht="13.5" x14ac:dyDescent="0.4">
      <c r="B357" s="641">
        <f t="shared" si="6"/>
        <v>353</v>
      </c>
      <c r="C357" s="1913"/>
      <c r="D357" s="1934" t="s">
        <v>1642</v>
      </c>
      <c r="E357" s="1917"/>
      <c r="F357" s="1917"/>
      <c r="G357" s="1917"/>
      <c r="H357" s="1917"/>
      <c r="I357" s="1917"/>
      <c r="J357" s="1917"/>
      <c r="K357" s="1685"/>
      <c r="L357" s="1686"/>
    </row>
    <row r="358" spans="2:12" ht="13.5" x14ac:dyDescent="0.4">
      <c r="B358" s="641">
        <f t="shared" si="6"/>
        <v>354</v>
      </c>
      <c r="C358" s="649" t="s">
        <v>1650</v>
      </c>
      <c r="D358" s="1916"/>
      <c r="E358" s="1917"/>
      <c r="F358" s="1917"/>
      <c r="G358" s="1917"/>
      <c r="H358" s="1917"/>
      <c r="I358" s="1917"/>
      <c r="J358" s="1917"/>
      <c r="K358" s="1685"/>
      <c r="L358" s="1686"/>
    </row>
    <row r="359" spans="2:12" ht="13.5" x14ac:dyDescent="0.4">
      <c r="B359" s="641">
        <f t="shared" si="6"/>
        <v>355</v>
      </c>
      <c r="C359" s="653"/>
      <c r="D359" s="1930" t="s">
        <v>1651</v>
      </c>
      <c r="E359" s="1917"/>
      <c r="F359" s="1917"/>
      <c r="G359" s="1917"/>
      <c r="H359" s="1917"/>
      <c r="I359" s="1917"/>
      <c r="J359" s="1917"/>
      <c r="K359" s="1685"/>
      <c r="L359" s="1686"/>
    </row>
    <row r="360" spans="2:12" ht="13.5" x14ac:dyDescent="0.4">
      <c r="B360" s="641">
        <f t="shared" si="6"/>
        <v>356</v>
      </c>
      <c r="C360" s="653"/>
      <c r="D360" s="1920"/>
      <c r="E360" s="1934" t="s">
        <v>1634</v>
      </c>
      <c r="F360" s="1917"/>
      <c r="G360" s="1917"/>
      <c r="H360" s="1917"/>
      <c r="I360" s="1917"/>
      <c r="J360" s="1917"/>
      <c r="K360" s="1685"/>
      <c r="L360" s="1686"/>
    </row>
    <row r="361" spans="2:12" ht="13.5" x14ac:dyDescent="0.4">
      <c r="B361" s="641">
        <f t="shared" si="6"/>
        <v>357</v>
      </c>
      <c r="C361" s="653"/>
      <c r="D361" s="1920"/>
      <c r="E361" s="1934" t="s">
        <v>1635</v>
      </c>
      <c r="F361" s="1917"/>
      <c r="G361" s="1917"/>
      <c r="H361" s="1917"/>
      <c r="I361" s="1917"/>
      <c r="J361" s="1917"/>
      <c r="K361" s="1685"/>
      <c r="L361" s="1686"/>
    </row>
    <row r="362" spans="2:12" ht="13.5" x14ac:dyDescent="0.4">
      <c r="B362" s="641">
        <f t="shared" si="6"/>
        <v>358</v>
      </c>
      <c r="C362" s="653"/>
      <c r="D362" s="1920"/>
      <c r="E362" s="1930" t="s">
        <v>1639</v>
      </c>
      <c r="F362" s="1917"/>
      <c r="G362" s="1917"/>
      <c r="H362" s="1917"/>
      <c r="I362" s="1917"/>
      <c r="J362" s="1917"/>
      <c r="K362" s="1685"/>
      <c r="L362" s="1686"/>
    </row>
    <row r="363" spans="2:12" ht="13.5" x14ac:dyDescent="0.4">
      <c r="B363" s="641">
        <f t="shared" si="6"/>
        <v>359</v>
      </c>
      <c r="C363" s="653"/>
      <c r="D363" s="1920"/>
      <c r="E363" s="1934" t="s">
        <v>1640</v>
      </c>
      <c r="F363" s="1917"/>
      <c r="G363" s="1917"/>
      <c r="H363" s="1917"/>
      <c r="I363" s="1917"/>
      <c r="J363" s="1917"/>
      <c r="K363" s="1685"/>
      <c r="L363" s="1686"/>
    </row>
    <row r="364" spans="2:12" ht="13.5" x14ac:dyDescent="0.4">
      <c r="B364" s="641">
        <f t="shared" si="6"/>
        <v>360</v>
      </c>
      <c r="C364" s="653"/>
      <c r="D364" s="1921"/>
      <c r="E364" s="1934" t="s">
        <v>1641</v>
      </c>
      <c r="F364" s="1917"/>
      <c r="G364" s="1917"/>
      <c r="H364" s="1917"/>
      <c r="I364" s="1917"/>
      <c r="J364" s="1917"/>
      <c r="K364" s="1685"/>
      <c r="L364" s="1686"/>
    </row>
    <row r="365" spans="2:12" ht="13.5" x14ac:dyDescent="0.4">
      <c r="B365" s="641">
        <f t="shared" si="6"/>
        <v>361</v>
      </c>
      <c r="C365" s="653"/>
      <c r="D365" s="1930" t="s">
        <v>1652</v>
      </c>
      <c r="E365" s="1917"/>
      <c r="F365" s="1917"/>
      <c r="G365" s="1917"/>
      <c r="H365" s="1917"/>
      <c r="I365" s="1917"/>
      <c r="J365" s="1917"/>
      <c r="K365" s="1685"/>
      <c r="L365" s="1686"/>
    </row>
    <row r="366" spans="2:12" ht="13.5" x14ac:dyDescent="0.4">
      <c r="B366" s="641">
        <f t="shared" si="6"/>
        <v>362</v>
      </c>
      <c r="C366" s="653"/>
      <c r="D366" s="1920"/>
      <c r="E366" s="1934" t="s">
        <v>1634</v>
      </c>
      <c r="F366" s="1917"/>
      <c r="G366" s="1917"/>
      <c r="H366" s="1917"/>
      <c r="I366" s="1917"/>
      <c r="J366" s="1917"/>
      <c r="K366" s="1685"/>
      <c r="L366" s="1686"/>
    </row>
    <row r="367" spans="2:12" ht="13.5" x14ac:dyDescent="0.4">
      <c r="B367" s="641">
        <f t="shared" si="6"/>
        <v>363</v>
      </c>
      <c r="C367" s="653"/>
      <c r="D367" s="1920"/>
      <c r="E367" s="1934" t="s">
        <v>1635</v>
      </c>
      <c r="F367" s="1917"/>
      <c r="G367" s="1917"/>
      <c r="H367" s="1917"/>
      <c r="I367" s="1917"/>
      <c r="J367" s="1917"/>
      <c r="K367" s="1685"/>
      <c r="L367" s="1686"/>
    </row>
    <row r="368" spans="2:12" ht="13.5" x14ac:dyDescent="0.4">
      <c r="B368" s="641">
        <f t="shared" si="6"/>
        <v>364</v>
      </c>
      <c r="C368" s="653"/>
      <c r="D368" s="1920"/>
      <c r="E368" s="1930" t="s">
        <v>1639</v>
      </c>
      <c r="F368" s="1917"/>
      <c r="G368" s="1917"/>
      <c r="H368" s="1917"/>
      <c r="I368" s="1917"/>
      <c r="J368" s="1917"/>
      <c r="K368" s="1685"/>
      <c r="L368" s="1686"/>
    </row>
    <row r="369" spans="2:12" ht="13.5" x14ac:dyDescent="0.4">
      <c r="B369" s="641">
        <f t="shared" si="6"/>
        <v>365</v>
      </c>
      <c r="C369" s="653"/>
      <c r="D369" s="1920"/>
      <c r="E369" s="1934" t="s">
        <v>1640</v>
      </c>
      <c r="F369" s="1917"/>
      <c r="G369" s="1917"/>
      <c r="H369" s="1917"/>
      <c r="I369" s="1917"/>
      <c r="J369" s="1917"/>
      <c r="K369" s="1685"/>
      <c r="L369" s="1686"/>
    </row>
    <row r="370" spans="2:12" ht="13.5" x14ac:dyDescent="0.4">
      <c r="B370" s="641">
        <f t="shared" si="6"/>
        <v>366</v>
      </c>
      <c r="C370" s="653"/>
      <c r="D370" s="1921"/>
      <c r="E370" s="1934" t="s">
        <v>1641</v>
      </c>
      <c r="F370" s="1917"/>
      <c r="G370" s="1917"/>
      <c r="H370" s="1917"/>
      <c r="I370" s="1917"/>
      <c r="J370" s="1917"/>
      <c r="K370" s="1685"/>
      <c r="L370" s="1686"/>
    </row>
    <row r="371" spans="2:12" ht="13.5" x14ac:dyDescent="0.4">
      <c r="B371" s="641">
        <f t="shared" si="6"/>
        <v>367</v>
      </c>
      <c r="C371" s="653"/>
      <c r="D371" s="1930" t="s">
        <v>1653</v>
      </c>
      <c r="E371" s="1917"/>
      <c r="F371" s="1917"/>
      <c r="G371" s="1917"/>
      <c r="H371" s="1917"/>
      <c r="I371" s="1917"/>
      <c r="J371" s="1917"/>
      <c r="K371" s="1685"/>
      <c r="L371" s="1686"/>
    </row>
    <row r="372" spans="2:12" ht="13.5" x14ac:dyDescent="0.4">
      <c r="B372" s="641">
        <f t="shared" si="6"/>
        <v>368</v>
      </c>
      <c r="C372" s="653"/>
      <c r="D372" s="1920"/>
      <c r="E372" s="1934" t="s">
        <v>1634</v>
      </c>
      <c r="F372" s="1917"/>
      <c r="G372" s="1917"/>
      <c r="H372" s="1917"/>
      <c r="I372" s="1917"/>
      <c r="J372" s="1917"/>
      <c r="K372" s="1685"/>
      <c r="L372" s="1686"/>
    </row>
    <row r="373" spans="2:12" ht="13.5" x14ac:dyDescent="0.4">
      <c r="B373" s="641">
        <f t="shared" si="6"/>
        <v>369</v>
      </c>
      <c r="C373" s="653"/>
      <c r="D373" s="1920"/>
      <c r="E373" s="1934" t="s">
        <v>1635</v>
      </c>
      <c r="F373" s="1917"/>
      <c r="G373" s="1917"/>
      <c r="H373" s="1917"/>
      <c r="I373" s="1917"/>
      <c r="J373" s="1917"/>
      <c r="K373" s="1685"/>
      <c r="L373" s="1686"/>
    </row>
    <row r="374" spans="2:12" ht="13.5" x14ac:dyDescent="0.4">
      <c r="B374" s="641">
        <f t="shared" si="6"/>
        <v>370</v>
      </c>
      <c r="C374" s="653"/>
      <c r="D374" s="1920"/>
      <c r="E374" s="1934" t="s">
        <v>1654</v>
      </c>
      <c r="F374" s="1917"/>
      <c r="G374" s="1917"/>
      <c r="H374" s="1917"/>
      <c r="I374" s="1917"/>
      <c r="J374" s="1917"/>
      <c r="K374" s="1685"/>
      <c r="L374" s="1686"/>
    </row>
    <row r="375" spans="2:12" ht="13.5" x14ac:dyDescent="0.4">
      <c r="B375" s="641">
        <f t="shared" si="6"/>
        <v>371</v>
      </c>
      <c r="C375" s="653"/>
      <c r="D375" s="1920"/>
      <c r="E375" s="1930" t="s">
        <v>1655</v>
      </c>
      <c r="F375" s="1917"/>
      <c r="G375" s="1917"/>
      <c r="H375" s="1917"/>
      <c r="I375" s="1917"/>
      <c r="J375" s="1917"/>
      <c r="K375" s="1685"/>
      <c r="L375" s="1686"/>
    </row>
    <row r="376" spans="2:12" ht="13.5" x14ac:dyDescent="0.4">
      <c r="B376" s="641">
        <f t="shared" si="6"/>
        <v>372</v>
      </c>
      <c r="C376" s="653"/>
      <c r="D376" s="1920"/>
      <c r="E376" s="1934" t="s">
        <v>1656</v>
      </c>
      <c r="F376" s="1917"/>
      <c r="G376" s="1917"/>
      <c r="H376" s="1917"/>
      <c r="I376" s="1917"/>
      <c r="J376" s="1917"/>
      <c r="K376" s="1685"/>
      <c r="L376" s="1686"/>
    </row>
    <row r="377" spans="2:12" ht="13.5" x14ac:dyDescent="0.4">
      <c r="B377" s="641">
        <f t="shared" si="6"/>
        <v>373</v>
      </c>
      <c r="C377" s="653"/>
      <c r="D377" s="1921"/>
      <c r="E377" s="1934" t="s">
        <v>1657</v>
      </c>
      <c r="F377" s="1917"/>
      <c r="G377" s="1917"/>
      <c r="H377" s="1917"/>
      <c r="I377" s="1917"/>
      <c r="J377" s="1917"/>
      <c r="K377" s="1685"/>
      <c r="L377" s="1686"/>
    </row>
    <row r="378" spans="2:12" ht="13.5" x14ac:dyDescent="0.4">
      <c r="B378" s="641">
        <f t="shared" si="6"/>
        <v>374</v>
      </c>
      <c r="C378" s="653"/>
      <c r="D378" s="1930" t="s">
        <v>2006</v>
      </c>
      <c r="E378" s="1917"/>
      <c r="F378" s="1917"/>
      <c r="G378" s="1917"/>
      <c r="H378" s="1917"/>
      <c r="I378" s="1917"/>
      <c r="J378" s="1917"/>
      <c r="K378" s="1685"/>
      <c r="L378" s="1686"/>
    </row>
    <row r="379" spans="2:12" ht="13.5" x14ac:dyDescent="0.4">
      <c r="B379" s="641">
        <f t="shared" si="6"/>
        <v>375</v>
      </c>
      <c r="C379" s="653"/>
      <c r="D379" s="1920"/>
      <c r="E379" s="1934" t="s">
        <v>1634</v>
      </c>
      <c r="F379" s="1917"/>
      <c r="G379" s="1917"/>
      <c r="H379" s="1917"/>
      <c r="I379" s="1917"/>
      <c r="J379" s="1917"/>
      <c r="K379" s="1685"/>
      <c r="L379" s="1686"/>
    </row>
    <row r="380" spans="2:12" ht="13.5" x14ac:dyDescent="0.4">
      <c r="B380" s="641">
        <f t="shared" si="6"/>
        <v>376</v>
      </c>
      <c r="C380" s="653"/>
      <c r="D380" s="1920"/>
      <c r="E380" s="1934" t="s">
        <v>1635</v>
      </c>
      <c r="F380" s="1917"/>
      <c r="G380" s="1917"/>
      <c r="H380" s="1917"/>
      <c r="I380" s="1917"/>
      <c r="J380" s="1917"/>
      <c r="K380" s="1685"/>
      <c r="L380" s="1686"/>
    </row>
    <row r="381" spans="2:12" ht="13.5" x14ac:dyDescent="0.4">
      <c r="B381" s="641">
        <f t="shared" si="6"/>
        <v>377</v>
      </c>
      <c r="C381" s="653"/>
      <c r="D381" s="1920"/>
      <c r="E381" s="1930" t="s">
        <v>2008</v>
      </c>
      <c r="F381" s="1917"/>
      <c r="G381" s="1917"/>
      <c r="H381" s="1917"/>
      <c r="I381" s="1917"/>
      <c r="J381" s="1917"/>
      <c r="K381" s="1685"/>
      <c r="L381" s="1686"/>
    </row>
    <row r="382" spans="2:12" ht="13.5" x14ac:dyDescent="0.4">
      <c r="B382" s="641">
        <f t="shared" si="6"/>
        <v>378</v>
      </c>
      <c r="C382" s="653"/>
      <c r="D382" s="1920"/>
      <c r="E382" s="1934" t="s">
        <v>2007</v>
      </c>
      <c r="F382" s="1917"/>
      <c r="G382" s="1917"/>
      <c r="H382" s="1917"/>
      <c r="I382" s="1917"/>
      <c r="J382" s="1917"/>
      <c r="K382" s="1685"/>
      <c r="L382" s="1686"/>
    </row>
    <row r="383" spans="2:12" ht="13.5" x14ac:dyDescent="0.4">
      <c r="B383" s="641">
        <f t="shared" si="6"/>
        <v>379</v>
      </c>
      <c r="C383" s="649" t="s">
        <v>1658</v>
      </c>
      <c r="D383" s="1916"/>
      <c r="E383" s="1917"/>
      <c r="F383" s="1917"/>
      <c r="G383" s="1917"/>
      <c r="H383" s="1917"/>
      <c r="I383" s="1917"/>
      <c r="J383" s="1917"/>
      <c r="K383" s="1685"/>
      <c r="L383" s="1686"/>
    </row>
    <row r="384" spans="2:12" ht="13.5" x14ac:dyDescent="0.4">
      <c r="B384" s="641">
        <f t="shared" si="6"/>
        <v>380</v>
      </c>
      <c r="C384" s="653"/>
      <c r="D384" s="1930" t="s">
        <v>1659</v>
      </c>
      <c r="E384" s="1917"/>
      <c r="F384" s="1917"/>
      <c r="G384" s="1917"/>
      <c r="H384" s="1917"/>
      <c r="I384" s="1917"/>
      <c r="J384" s="1917"/>
      <c r="K384" s="1685"/>
      <c r="L384" s="1686"/>
    </row>
    <row r="385" spans="2:12" ht="13.5" x14ac:dyDescent="0.4">
      <c r="B385" s="641">
        <f t="shared" si="6"/>
        <v>381</v>
      </c>
      <c r="C385" s="653"/>
      <c r="D385" s="1920"/>
      <c r="E385" s="1934" t="s">
        <v>1634</v>
      </c>
      <c r="F385" s="1917"/>
      <c r="G385" s="1917"/>
      <c r="H385" s="1917"/>
      <c r="I385" s="1917"/>
      <c r="J385" s="1917"/>
      <c r="K385" s="1685"/>
      <c r="L385" s="1686"/>
    </row>
    <row r="386" spans="2:12" ht="13.5" x14ac:dyDescent="0.4">
      <c r="B386" s="641">
        <f t="shared" si="6"/>
        <v>382</v>
      </c>
      <c r="C386" s="653"/>
      <c r="D386" s="1920"/>
      <c r="E386" s="1934" t="s">
        <v>1635</v>
      </c>
      <c r="F386" s="1917"/>
      <c r="G386" s="1917"/>
      <c r="H386" s="1917"/>
      <c r="I386" s="1917"/>
      <c r="J386" s="1917"/>
      <c r="K386" s="1685"/>
      <c r="L386" s="1686"/>
    </row>
    <row r="387" spans="2:12" ht="13.5" x14ac:dyDescent="0.4">
      <c r="B387" s="641">
        <f t="shared" si="6"/>
        <v>383</v>
      </c>
      <c r="C387" s="653"/>
      <c r="D387" s="1920"/>
      <c r="E387" s="1930" t="s">
        <v>1639</v>
      </c>
      <c r="F387" s="1917"/>
      <c r="G387" s="1917"/>
      <c r="H387" s="1917"/>
      <c r="I387" s="1917"/>
      <c r="J387" s="1917"/>
      <c r="K387" s="1685"/>
      <c r="L387" s="1686"/>
    </row>
    <row r="388" spans="2:12" ht="13.5" x14ac:dyDescent="0.4">
      <c r="B388" s="641">
        <f t="shared" si="6"/>
        <v>384</v>
      </c>
      <c r="C388" s="653"/>
      <c r="D388" s="1920"/>
      <c r="E388" s="1934" t="s">
        <v>1640</v>
      </c>
      <c r="F388" s="1917"/>
      <c r="G388" s="1917"/>
      <c r="H388" s="1917"/>
      <c r="I388" s="1917"/>
      <c r="J388" s="1917"/>
      <c r="K388" s="1685"/>
      <c r="L388" s="1686"/>
    </row>
    <row r="389" spans="2:12" ht="13.5" x14ac:dyDescent="0.4">
      <c r="B389" s="641">
        <f t="shared" si="6"/>
        <v>385</v>
      </c>
      <c r="C389" s="653"/>
      <c r="D389" s="1921"/>
      <c r="E389" s="1934" t="s">
        <v>1641</v>
      </c>
      <c r="F389" s="1917"/>
      <c r="G389" s="1917"/>
      <c r="H389" s="1917"/>
      <c r="I389" s="1917"/>
      <c r="J389" s="1917"/>
      <c r="K389" s="1685"/>
      <c r="L389" s="1686"/>
    </row>
    <row r="390" spans="2:12" ht="13.5" x14ac:dyDescent="0.4">
      <c r="B390" s="641">
        <f t="shared" si="6"/>
        <v>386</v>
      </c>
      <c r="C390" s="653"/>
      <c r="D390" s="1930" t="s">
        <v>1660</v>
      </c>
      <c r="E390" s="1917"/>
      <c r="F390" s="1917"/>
      <c r="G390" s="1917"/>
      <c r="H390" s="1917"/>
      <c r="I390" s="1917"/>
      <c r="J390" s="1917"/>
      <c r="K390" s="1685"/>
      <c r="L390" s="1686"/>
    </row>
    <row r="391" spans="2:12" ht="13.5" x14ac:dyDescent="0.4">
      <c r="B391" s="641">
        <f t="shared" si="6"/>
        <v>387</v>
      </c>
      <c r="C391" s="653"/>
      <c r="D391" s="1920"/>
      <c r="E391" s="1934" t="s">
        <v>1634</v>
      </c>
      <c r="F391" s="1917"/>
      <c r="G391" s="1917"/>
      <c r="H391" s="1917"/>
      <c r="I391" s="1917"/>
      <c r="J391" s="1917"/>
      <c r="K391" s="1685"/>
      <c r="L391" s="1686"/>
    </row>
    <row r="392" spans="2:12" ht="13.5" x14ac:dyDescent="0.4">
      <c r="B392" s="641">
        <f t="shared" si="6"/>
        <v>388</v>
      </c>
      <c r="C392" s="653"/>
      <c r="D392" s="1920"/>
      <c r="E392" s="1934" t="s">
        <v>1635</v>
      </c>
      <c r="F392" s="1917"/>
      <c r="G392" s="1917"/>
      <c r="H392" s="1917"/>
      <c r="I392" s="1917"/>
      <c r="J392" s="1917"/>
      <c r="K392" s="1685"/>
      <c r="L392" s="1686"/>
    </row>
    <row r="393" spans="2:12" ht="13.5" x14ac:dyDescent="0.4">
      <c r="B393" s="641">
        <f t="shared" si="6"/>
        <v>389</v>
      </c>
      <c r="C393" s="653"/>
      <c r="D393" s="1920"/>
      <c r="E393" s="1930" t="s">
        <v>1639</v>
      </c>
      <c r="F393" s="1917"/>
      <c r="G393" s="1917"/>
      <c r="H393" s="1917"/>
      <c r="I393" s="1917"/>
      <c r="J393" s="1917"/>
      <c r="K393" s="1685"/>
      <c r="L393" s="1686"/>
    </row>
    <row r="394" spans="2:12" ht="13.5" x14ac:dyDescent="0.4">
      <c r="B394" s="641">
        <f t="shared" si="6"/>
        <v>390</v>
      </c>
      <c r="C394" s="653"/>
      <c r="D394" s="1920"/>
      <c r="E394" s="1934" t="s">
        <v>1640</v>
      </c>
      <c r="F394" s="1917"/>
      <c r="G394" s="1917"/>
      <c r="H394" s="1917"/>
      <c r="I394" s="1917"/>
      <c r="J394" s="1917"/>
      <c r="K394" s="1685"/>
      <c r="L394" s="1686"/>
    </row>
    <row r="395" spans="2:12" ht="13.5" x14ac:dyDescent="0.4">
      <c r="B395" s="641">
        <f t="shared" si="6"/>
        <v>391</v>
      </c>
      <c r="C395" s="653"/>
      <c r="D395" s="1921"/>
      <c r="E395" s="1934" t="s">
        <v>1641</v>
      </c>
      <c r="F395" s="1917"/>
      <c r="G395" s="1917"/>
      <c r="H395" s="1917"/>
      <c r="I395" s="1917"/>
      <c r="J395" s="1917"/>
      <c r="K395" s="1685"/>
      <c r="L395" s="1686"/>
    </row>
    <row r="396" spans="2:12" ht="13.5" x14ac:dyDescent="0.4">
      <c r="B396" s="641">
        <f t="shared" si="6"/>
        <v>392</v>
      </c>
      <c r="C396" s="653"/>
      <c r="D396" s="1930" t="s">
        <v>1661</v>
      </c>
      <c r="E396" s="1934"/>
      <c r="F396" s="1917"/>
      <c r="G396" s="1917"/>
      <c r="H396" s="1917"/>
      <c r="I396" s="1917"/>
      <c r="J396" s="1917"/>
      <c r="K396" s="1685"/>
      <c r="L396" s="1686"/>
    </row>
    <row r="397" spans="2:12" ht="13.5" x14ac:dyDescent="0.4">
      <c r="B397" s="641">
        <f t="shared" si="6"/>
        <v>393</v>
      </c>
      <c r="C397" s="653"/>
      <c r="D397" s="788"/>
      <c r="E397" s="1934" t="s">
        <v>1634</v>
      </c>
      <c r="F397" s="1917"/>
      <c r="G397" s="1917"/>
      <c r="H397" s="1917"/>
      <c r="I397" s="1917"/>
      <c r="J397" s="1917"/>
      <c r="K397" s="1685"/>
      <c r="L397" s="1686"/>
    </row>
    <row r="398" spans="2:12" ht="13.5" x14ac:dyDescent="0.4">
      <c r="B398" s="641">
        <f t="shared" si="6"/>
        <v>394</v>
      </c>
      <c r="C398" s="653"/>
      <c r="D398" s="788"/>
      <c r="E398" s="1934" t="s">
        <v>1635</v>
      </c>
      <c r="F398" s="1917"/>
      <c r="G398" s="1917"/>
      <c r="H398" s="1917"/>
      <c r="I398" s="1917"/>
      <c r="J398" s="1917"/>
      <c r="K398" s="1685"/>
      <c r="L398" s="1686"/>
    </row>
    <row r="399" spans="2:12" ht="13.5" x14ac:dyDescent="0.4">
      <c r="B399" s="641">
        <f t="shared" si="6"/>
        <v>395</v>
      </c>
      <c r="C399" s="653"/>
      <c r="D399" s="788"/>
      <c r="E399" s="1930" t="s">
        <v>1639</v>
      </c>
      <c r="F399" s="1917"/>
      <c r="G399" s="1917"/>
      <c r="H399" s="1917"/>
      <c r="I399" s="1917"/>
      <c r="J399" s="1917"/>
      <c r="K399" s="1685"/>
      <c r="L399" s="1686"/>
    </row>
    <row r="400" spans="2:12" ht="13.5" x14ac:dyDescent="0.4">
      <c r="B400" s="641">
        <f t="shared" si="6"/>
        <v>396</v>
      </c>
      <c r="C400" s="653"/>
      <c r="D400" s="788"/>
      <c r="E400" s="1934" t="s">
        <v>1640</v>
      </c>
      <c r="F400" s="1917"/>
      <c r="G400" s="1917"/>
      <c r="H400" s="1917"/>
      <c r="I400" s="1917"/>
      <c r="J400" s="1917"/>
      <c r="K400" s="1685"/>
      <c r="L400" s="1686"/>
    </row>
    <row r="401" spans="2:12" ht="13.5" x14ac:dyDescent="0.4">
      <c r="B401" s="641">
        <f t="shared" si="6"/>
        <v>397</v>
      </c>
      <c r="C401" s="653"/>
      <c r="D401" s="1029"/>
      <c r="E401" s="1934" t="s">
        <v>1641</v>
      </c>
      <c r="F401" s="1917"/>
      <c r="G401" s="1917"/>
      <c r="H401" s="1917"/>
      <c r="I401" s="1917"/>
      <c r="J401" s="1917"/>
      <c r="K401" s="1685"/>
      <c r="L401" s="1686"/>
    </row>
    <row r="402" spans="2:12" ht="13.5" x14ac:dyDescent="0.4">
      <c r="B402" s="641">
        <f t="shared" si="6"/>
        <v>398</v>
      </c>
      <c r="C402" s="653"/>
      <c r="D402" s="1930" t="s">
        <v>1662</v>
      </c>
      <c r="E402" s="1934"/>
      <c r="F402" s="1917"/>
      <c r="G402" s="1917"/>
      <c r="H402" s="1917"/>
      <c r="I402" s="1917"/>
      <c r="J402" s="1917"/>
      <c r="K402" s="1685"/>
      <c r="L402" s="1686"/>
    </row>
    <row r="403" spans="2:12" ht="13.5" x14ac:dyDescent="0.4">
      <c r="B403" s="641">
        <f t="shared" si="6"/>
        <v>399</v>
      </c>
      <c r="C403" s="653"/>
      <c r="D403" s="788"/>
      <c r="E403" s="1934" t="s">
        <v>1634</v>
      </c>
      <c r="F403" s="1917"/>
      <c r="G403" s="1917"/>
      <c r="H403" s="1917"/>
      <c r="I403" s="1917"/>
      <c r="J403" s="1917"/>
      <c r="K403" s="1685"/>
      <c r="L403" s="1686"/>
    </row>
    <row r="404" spans="2:12" ht="13.5" x14ac:dyDescent="0.4">
      <c r="B404" s="641">
        <f t="shared" si="6"/>
        <v>400</v>
      </c>
      <c r="C404" s="653"/>
      <c r="D404" s="788"/>
      <c r="E404" s="1934" t="s">
        <v>1635</v>
      </c>
      <c r="F404" s="1917"/>
      <c r="G404" s="1917"/>
      <c r="H404" s="1917"/>
      <c r="I404" s="1917"/>
      <c r="J404" s="1917"/>
      <c r="K404" s="1685"/>
      <c r="L404" s="1686"/>
    </row>
    <row r="405" spans="2:12" ht="13.5" x14ac:dyDescent="0.4">
      <c r="B405" s="641">
        <f t="shared" si="6"/>
        <v>401</v>
      </c>
      <c r="C405" s="653"/>
      <c r="D405" s="788"/>
      <c r="E405" s="1930" t="s">
        <v>1639</v>
      </c>
      <c r="F405" s="1917"/>
      <c r="G405" s="1917"/>
      <c r="H405" s="1917"/>
      <c r="I405" s="1917"/>
      <c r="J405" s="1917"/>
      <c r="K405" s="1685"/>
      <c r="L405" s="1686"/>
    </row>
    <row r="406" spans="2:12" ht="13.5" x14ac:dyDescent="0.4">
      <c r="B406" s="641">
        <f t="shared" ref="B406:B469" si="7">B405+1</f>
        <v>402</v>
      </c>
      <c r="C406" s="1913"/>
      <c r="D406" s="1029"/>
      <c r="E406" s="1934" t="s">
        <v>1637</v>
      </c>
      <c r="F406" s="1917"/>
      <c r="G406" s="1917"/>
      <c r="H406" s="1917"/>
      <c r="I406" s="1917"/>
      <c r="J406" s="1917"/>
      <c r="K406" s="1685"/>
      <c r="L406" s="1686"/>
    </row>
    <row r="407" spans="2:12" ht="13.5" x14ac:dyDescent="0.4">
      <c r="B407" s="641">
        <f t="shared" si="7"/>
        <v>403</v>
      </c>
      <c r="C407" s="649" t="s">
        <v>1663</v>
      </c>
      <c r="D407" s="1934"/>
      <c r="E407" s="1934"/>
      <c r="F407" s="1917"/>
      <c r="G407" s="1917"/>
      <c r="H407" s="1917"/>
      <c r="I407" s="1917"/>
      <c r="J407" s="1917"/>
      <c r="K407" s="1685"/>
      <c r="L407" s="1686"/>
    </row>
    <row r="408" spans="2:12" ht="13.5" x14ac:dyDescent="0.4">
      <c r="B408" s="641">
        <f t="shared" si="7"/>
        <v>404</v>
      </c>
      <c r="C408" s="653"/>
      <c r="D408" s="1930" t="s">
        <v>1664</v>
      </c>
      <c r="E408" s="1934"/>
      <c r="F408" s="1917"/>
      <c r="G408" s="1917"/>
      <c r="H408" s="1917"/>
      <c r="I408" s="1917"/>
      <c r="J408" s="1917"/>
      <c r="K408" s="1685"/>
      <c r="L408" s="1686"/>
    </row>
    <row r="409" spans="2:12" ht="13.5" x14ac:dyDescent="0.4">
      <c r="B409" s="641">
        <f t="shared" si="7"/>
        <v>405</v>
      </c>
      <c r="C409" s="653"/>
      <c r="D409" s="788"/>
      <c r="E409" s="1934" t="s">
        <v>1634</v>
      </c>
      <c r="F409" s="1917"/>
      <c r="G409" s="1917"/>
      <c r="H409" s="1917"/>
      <c r="I409" s="1917"/>
      <c r="J409" s="1917"/>
      <c r="K409" s="1685"/>
      <c r="L409" s="1686"/>
    </row>
    <row r="410" spans="2:12" ht="13.5" x14ac:dyDescent="0.4">
      <c r="B410" s="641">
        <f t="shared" si="7"/>
        <v>406</v>
      </c>
      <c r="C410" s="653"/>
      <c r="D410" s="788"/>
      <c r="E410" s="1934" t="s">
        <v>1635</v>
      </c>
      <c r="F410" s="1917"/>
      <c r="G410" s="1917"/>
      <c r="H410" s="1917"/>
      <c r="I410" s="1917"/>
      <c r="J410" s="1917"/>
      <c r="K410" s="1685"/>
      <c r="L410" s="1686"/>
    </row>
    <row r="411" spans="2:12" ht="13.5" x14ac:dyDescent="0.4">
      <c r="B411" s="641">
        <f t="shared" si="7"/>
        <v>407</v>
      </c>
      <c r="C411" s="653"/>
      <c r="D411" s="788"/>
      <c r="E411" s="1930" t="s">
        <v>1636</v>
      </c>
      <c r="F411" s="1917"/>
      <c r="G411" s="1917"/>
      <c r="H411" s="1917"/>
      <c r="I411" s="1917"/>
      <c r="J411" s="1917"/>
      <c r="K411" s="1685"/>
      <c r="L411" s="1686"/>
    </row>
    <row r="412" spans="2:12" ht="13.5" x14ac:dyDescent="0.4">
      <c r="B412" s="641">
        <f t="shared" si="7"/>
        <v>408</v>
      </c>
      <c r="C412" s="653"/>
      <c r="D412" s="788"/>
      <c r="E412" s="1934" t="s">
        <v>1640</v>
      </c>
      <c r="F412" s="1917"/>
      <c r="G412" s="1917"/>
      <c r="H412" s="1917"/>
      <c r="I412" s="1917"/>
      <c r="J412" s="1917"/>
      <c r="K412" s="1685"/>
      <c r="L412" s="1686"/>
    </row>
    <row r="413" spans="2:12" ht="13.5" x14ac:dyDescent="0.4">
      <c r="B413" s="641">
        <f t="shared" si="7"/>
        <v>409</v>
      </c>
      <c r="C413" s="653"/>
      <c r="D413" s="1029"/>
      <c r="E413" s="1934" t="s">
        <v>1641</v>
      </c>
      <c r="F413" s="1917"/>
      <c r="G413" s="1917"/>
      <c r="H413" s="1917"/>
      <c r="I413" s="1917"/>
      <c r="J413" s="1917"/>
      <c r="K413" s="1685"/>
      <c r="L413" s="1686"/>
    </row>
    <row r="414" spans="2:12" ht="13.5" x14ac:dyDescent="0.4">
      <c r="B414" s="641">
        <f t="shared" si="7"/>
        <v>410</v>
      </c>
      <c r="C414" s="653"/>
      <c r="D414" s="1930" t="s">
        <v>1665</v>
      </c>
      <c r="E414" s="1934"/>
      <c r="F414" s="1917"/>
      <c r="G414" s="1917"/>
      <c r="H414" s="1917"/>
      <c r="I414" s="1917"/>
      <c r="J414" s="1917"/>
      <c r="K414" s="1685"/>
      <c r="L414" s="1686"/>
    </row>
    <row r="415" spans="2:12" ht="13.5" x14ac:dyDescent="0.4">
      <c r="B415" s="641">
        <f t="shared" si="7"/>
        <v>411</v>
      </c>
      <c r="C415" s="653"/>
      <c r="D415" s="788"/>
      <c r="E415" s="1934" t="s">
        <v>1634</v>
      </c>
      <c r="F415" s="1917"/>
      <c r="G415" s="1917"/>
      <c r="H415" s="1917"/>
      <c r="I415" s="1917"/>
      <c r="J415" s="1917"/>
      <c r="K415" s="1685"/>
      <c r="L415" s="1686"/>
    </row>
    <row r="416" spans="2:12" ht="13.5" x14ac:dyDescent="0.4">
      <c r="B416" s="641">
        <f t="shared" si="7"/>
        <v>412</v>
      </c>
      <c r="C416" s="653"/>
      <c r="D416" s="788"/>
      <c r="E416" s="1934" t="s">
        <v>1635</v>
      </c>
      <c r="F416" s="1917"/>
      <c r="G416" s="1917"/>
      <c r="H416" s="1917"/>
      <c r="I416" s="1917"/>
      <c r="J416" s="1917"/>
      <c r="K416" s="1685"/>
      <c r="L416" s="1686"/>
    </row>
    <row r="417" spans="2:12" ht="13.5" x14ac:dyDescent="0.4">
      <c r="B417" s="641">
        <f t="shared" si="7"/>
        <v>413</v>
      </c>
      <c r="C417" s="653"/>
      <c r="D417" s="788"/>
      <c r="E417" s="1930" t="s">
        <v>1639</v>
      </c>
      <c r="F417" s="1917"/>
      <c r="G417" s="1917"/>
      <c r="H417" s="1917"/>
      <c r="I417" s="1917"/>
      <c r="J417" s="1917"/>
      <c r="K417" s="1685"/>
      <c r="L417" s="1686"/>
    </row>
    <row r="418" spans="2:12" ht="13.5" x14ac:dyDescent="0.4">
      <c r="B418" s="641">
        <f t="shared" si="7"/>
        <v>414</v>
      </c>
      <c r="C418" s="653"/>
      <c r="D418" s="788"/>
      <c r="E418" s="1934" t="s">
        <v>1640</v>
      </c>
      <c r="F418" s="1917"/>
      <c r="G418" s="1917"/>
      <c r="H418" s="1917"/>
      <c r="I418" s="1917"/>
      <c r="J418" s="1917"/>
      <c r="K418" s="1685"/>
      <c r="L418" s="1686"/>
    </row>
    <row r="419" spans="2:12" ht="13.5" x14ac:dyDescent="0.4">
      <c r="B419" s="641">
        <f t="shared" si="7"/>
        <v>415</v>
      </c>
      <c r="C419" s="653"/>
      <c r="D419" s="1029"/>
      <c r="E419" s="1934" t="s">
        <v>1641</v>
      </c>
      <c r="F419" s="1917"/>
      <c r="G419" s="1917"/>
      <c r="H419" s="1917"/>
      <c r="I419" s="1917"/>
      <c r="J419" s="1917"/>
      <c r="K419" s="1685"/>
      <c r="L419" s="1686"/>
    </row>
    <row r="420" spans="2:12" ht="13.5" x14ac:dyDescent="0.4">
      <c r="B420" s="641">
        <f t="shared" si="7"/>
        <v>416</v>
      </c>
      <c r="C420" s="653"/>
      <c r="D420" s="1930" t="s">
        <v>1666</v>
      </c>
      <c r="E420" s="1934"/>
      <c r="F420" s="1917"/>
      <c r="G420" s="1917"/>
      <c r="H420" s="1917"/>
      <c r="I420" s="1917"/>
      <c r="J420" s="1917"/>
      <c r="K420" s="1685"/>
      <c r="L420" s="1686"/>
    </row>
    <row r="421" spans="2:12" ht="13.5" x14ac:dyDescent="0.4">
      <c r="B421" s="641">
        <f t="shared" si="7"/>
        <v>417</v>
      </c>
      <c r="C421" s="653"/>
      <c r="D421" s="788"/>
      <c r="E421" s="1934" t="s">
        <v>1634</v>
      </c>
      <c r="F421" s="1917"/>
      <c r="G421" s="1917"/>
      <c r="H421" s="1917"/>
      <c r="I421" s="1917"/>
      <c r="J421" s="1917"/>
      <c r="K421" s="1685"/>
      <c r="L421" s="1686"/>
    </row>
    <row r="422" spans="2:12" ht="13.5" x14ac:dyDescent="0.4">
      <c r="B422" s="641">
        <f t="shared" si="7"/>
        <v>418</v>
      </c>
      <c r="C422" s="653"/>
      <c r="D422" s="788"/>
      <c r="E422" s="1934" t="s">
        <v>1635</v>
      </c>
      <c r="F422" s="1917"/>
      <c r="G422" s="1917"/>
      <c r="H422" s="1917"/>
      <c r="I422" s="1917"/>
      <c r="J422" s="1917"/>
      <c r="K422" s="1685"/>
      <c r="L422" s="1686"/>
    </row>
    <row r="423" spans="2:12" ht="13.5" x14ac:dyDescent="0.4">
      <c r="B423" s="641">
        <f t="shared" si="7"/>
        <v>419</v>
      </c>
      <c r="C423" s="653"/>
      <c r="D423" s="788"/>
      <c r="E423" s="1930" t="s">
        <v>1639</v>
      </c>
      <c r="F423" s="1917"/>
      <c r="G423" s="1917"/>
      <c r="H423" s="1917"/>
      <c r="I423" s="1917"/>
      <c r="J423" s="1917"/>
      <c r="K423" s="1685"/>
      <c r="L423" s="1686"/>
    </row>
    <row r="424" spans="2:12" ht="13.5" x14ac:dyDescent="0.4">
      <c r="B424" s="641">
        <f t="shared" si="7"/>
        <v>420</v>
      </c>
      <c r="C424" s="653"/>
      <c r="D424" s="788"/>
      <c r="E424" s="1934" t="s">
        <v>1640</v>
      </c>
      <c r="F424" s="1917"/>
      <c r="G424" s="1917"/>
      <c r="H424" s="1917"/>
      <c r="I424" s="1917"/>
      <c r="J424" s="1917"/>
      <c r="K424" s="1685"/>
      <c r="L424" s="1686"/>
    </row>
    <row r="425" spans="2:12" ht="13.5" x14ac:dyDescent="0.4">
      <c r="B425" s="641">
        <f t="shared" si="7"/>
        <v>421</v>
      </c>
      <c r="C425" s="653"/>
      <c r="D425" s="1029"/>
      <c r="E425" s="1934" t="s">
        <v>1641</v>
      </c>
      <c r="F425" s="1917"/>
      <c r="G425" s="1917"/>
      <c r="H425" s="1917"/>
      <c r="I425" s="1917"/>
      <c r="J425" s="1917"/>
      <c r="K425" s="1685"/>
      <c r="L425" s="1686"/>
    </row>
    <row r="426" spans="2:12" ht="13.5" x14ac:dyDescent="0.4">
      <c r="B426" s="641">
        <f t="shared" si="7"/>
        <v>422</v>
      </c>
      <c r="C426" s="653"/>
      <c r="D426" s="1930" t="s">
        <v>1667</v>
      </c>
      <c r="E426" s="1934"/>
      <c r="F426" s="1917"/>
      <c r="G426" s="1917"/>
      <c r="H426" s="1917"/>
      <c r="I426" s="1917"/>
      <c r="J426" s="1917"/>
      <c r="K426" s="1685"/>
      <c r="L426" s="1686"/>
    </row>
    <row r="427" spans="2:12" ht="13.5" x14ac:dyDescent="0.4">
      <c r="B427" s="641">
        <f t="shared" si="7"/>
        <v>423</v>
      </c>
      <c r="C427" s="653"/>
      <c r="D427" s="788"/>
      <c r="E427" s="1934" t="s">
        <v>1634</v>
      </c>
      <c r="F427" s="1917"/>
      <c r="G427" s="1917"/>
      <c r="H427" s="1917"/>
      <c r="I427" s="1917"/>
      <c r="J427" s="1917"/>
      <c r="K427" s="1685"/>
      <c r="L427" s="1686"/>
    </row>
    <row r="428" spans="2:12" ht="13.5" x14ac:dyDescent="0.4">
      <c r="B428" s="641">
        <f t="shared" si="7"/>
        <v>424</v>
      </c>
      <c r="C428" s="653"/>
      <c r="D428" s="788"/>
      <c r="E428" s="1934" t="s">
        <v>1635</v>
      </c>
      <c r="F428" s="1917"/>
      <c r="G428" s="1917"/>
      <c r="H428" s="1917"/>
      <c r="I428" s="1917"/>
      <c r="J428" s="1917"/>
      <c r="K428" s="1685"/>
      <c r="L428" s="1686"/>
    </row>
    <row r="429" spans="2:12" ht="13.5" x14ac:dyDescent="0.4">
      <c r="B429" s="641">
        <f t="shared" si="7"/>
        <v>425</v>
      </c>
      <c r="C429" s="653"/>
      <c r="D429" s="788"/>
      <c r="E429" s="1930" t="s">
        <v>1639</v>
      </c>
      <c r="F429" s="1917"/>
      <c r="G429" s="1917"/>
      <c r="H429" s="1917"/>
      <c r="I429" s="1917"/>
      <c r="J429" s="1917"/>
      <c r="K429" s="1685"/>
      <c r="L429" s="1686"/>
    </row>
    <row r="430" spans="2:12" ht="13.5" x14ac:dyDescent="0.4">
      <c r="B430" s="641">
        <f t="shared" si="7"/>
        <v>426</v>
      </c>
      <c r="C430" s="653"/>
      <c r="D430" s="788"/>
      <c r="E430" s="1934" t="s">
        <v>1640</v>
      </c>
      <c r="F430" s="1917"/>
      <c r="G430" s="1917"/>
      <c r="H430" s="1917"/>
      <c r="I430" s="1917"/>
      <c r="J430" s="1917"/>
      <c r="K430" s="1685"/>
      <c r="L430" s="1686"/>
    </row>
    <row r="431" spans="2:12" ht="13.5" x14ac:dyDescent="0.4">
      <c r="B431" s="641">
        <f t="shared" si="7"/>
        <v>427</v>
      </c>
      <c r="C431" s="1913"/>
      <c r="D431" s="1029"/>
      <c r="E431" s="1934" t="s">
        <v>1641</v>
      </c>
      <c r="F431" s="1917"/>
      <c r="G431" s="1917"/>
      <c r="H431" s="1917"/>
      <c r="I431" s="1917"/>
      <c r="J431" s="1917"/>
      <c r="K431" s="1685"/>
      <c r="L431" s="1686"/>
    </row>
    <row r="432" spans="2:12" ht="13.5" x14ac:dyDescent="0.4">
      <c r="B432" s="641">
        <f t="shared" si="7"/>
        <v>428</v>
      </c>
      <c r="C432" s="1909" t="s">
        <v>1668</v>
      </c>
      <c r="D432" s="1934"/>
      <c r="E432" s="1934"/>
      <c r="F432" s="1917"/>
      <c r="G432" s="1917"/>
      <c r="H432" s="1917"/>
      <c r="I432" s="1917"/>
      <c r="J432" s="1917"/>
      <c r="K432" s="1685"/>
      <c r="L432" s="1686"/>
    </row>
    <row r="433" spans="2:12" ht="13.5" x14ac:dyDescent="0.4">
      <c r="B433" s="641">
        <f t="shared" si="7"/>
        <v>429</v>
      </c>
      <c r="C433" s="649" t="s">
        <v>1669</v>
      </c>
      <c r="D433" s="1934"/>
      <c r="E433" s="1934"/>
      <c r="F433" s="1917"/>
      <c r="G433" s="1917"/>
      <c r="H433" s="1917"/>
      <c r="I433" s="1917"/>
      <c r="J433" s="1917"/>
      <c r="K433" s="1685"/>
      <c r="L433" s="1686"/>
    </row>
    <row r="434" spans="2:12" ht="13.5" x14ac:dyDescent="0.4">
      <c r="B434" s="641">
        <f t="shared" si="7"/>
        <v>430</v>
      </c>
      <c r="C434" s="653"/>
      <c r="D434" s="1930" t="s">
        <v>1670</v>
      </c>
      <c r="E434" s="1934"/>
      <c r="F434" s="1917"/>
      <c r="G434" s="1917"/>
      <c r="H434" s="1917"/>
      <c r="I434" s="1917"/>
      <c r="J434" s="1917"/>
      <c r="K434" s="1685"/>
      <c r="L434" s="1686"/>
    </row>
    <row r="435" spans="2:12" ht="13.5" x14ac:dyDescent="0.4">
      <c r="B435" s="641">
        <f t="shared" si="7"/>
        <v>431</v>
      </c>
      <c r="C435" s="653"/>
      <c r="D435" s="788"/>
      <c r="E435" s="1934" t="s">
        <v>1634</v>
      </c>
      <c r="F435" s="1917"/>
      <c r="G435" s="1917"/>
      <c r="H435" s="1917"/>
      <c r="I435" s="1917"/>
      <c r="J435" s="1917"/>
      <c r="K435" s="1685"/>
      <c r="L435" s="1686"/>
    </row>
    <row r="436" spans="2:12" ht="13.5" x14ac:dyDescent="0.4">
      <c r="B436" s="641">
        <f t="shared" si="7"/>
        <v>432</v>
      </c>
      <c r="C436" s="653"/>
      <c r="D436" s="788"/>
      <c r="E436" s="1934" t="s">
        <v>1635</v>
      </c>
      <c r="F436" s="1917"/>
      <c r="G436" s="1917"/>
      <c r="H436" s="1917"/>
      <c r="I436" s="1917"/>
      <c r="J436" s="1917"/>
      <c r="K436" s="1685"/>
      <c r="L436" s="1686"/>
    </row>
    <row r="437" spans="2:12" ht="13.5" x14ac:dyDescent="0.4">
      <c r="B437" s="641">
        <f t="shared" si="7"/>
        <v>433</v>
      </c>
      <c r="C437" s="653"/>
      <c r="D437" s="788"/>
      <c r="E437" s="1930" t="s">
        <v>1639</v>
      </c>
      <c r="F437" s="1917"/>
      <c r="G437" s="1917"/>
      <c r="H437" s="1917"/>
      <c r="I437" s="1917"/>
      <c r="J437" s="1917"/>
      <c r="K437" s="1685"/>
      <c r="L437" s="1686"/>
    </row>
    <row r="438" spans="2:12" ht="13.5" x14ac:dyDescent="0.4">
      <c r="B438" s="641">
        <f t="shared" si="7"/>
        <v>434</v>
      </c>
      <c r="C438" s="653"/>
      <c r="D438" s="788"/>
      <c r="E438" s="1934" t="s">
        <v>1640</v>
      </c>
      <c r="F438" s="1917"/>
      <c r="G438" s="1917"/>
      <c r="H438" s="1917"/>
      <c r="I438" s="1917"/>
      <c r="J438" s="1917"/>
      <c r="K438" s="1685"/>
      <c r="L438" s="1686"/>
    </row>
    <row r="439" spans="2:12" ht="13.5" x14ac:dyDescent="0.4">
      <c r="B439" s="641">
        <f t="shared" si="7"/>
        <v>435</v>
      </c>
      <c r="C439" s="653"/>
      <c r="D439" s="1029"/>
      <c r="E439" s="1934" t="s">
        <v>1641</v>
      </c>
      <c r="F439" s="1917"/>
      <c r="G439" s="1917"/>
      <c r="H439" s="1917"/>
      <c r="I439" s="1917"/>
      <c r="J439" s="1917"/>
      <c r="K439" s="1685"/>
      <c r="L439" s="1686"/>
    </row>
    <row r="440" spans="2:12" ht="13.5" x14ac:dyDescent="0.4">
      <c r="B440" s="641">
        <f t="shared" si="7"/>
        <v>436</v>
      </c>
      <c r="C440" s="653"/>
      <c r="D440" s="1930" t="s">
        <v>1671</v>
      </c>
      <c r="E440" s="1934"/>
      <c r="F440" s="1917"/>
      <c r="G440" s="1917"/>
      <c r="H440" s="1917"/>
      <c r="I440" s="1917"/>
      <c r="J440" s="1917"/>
      <c r="K440" s="1685"/>
      <c r="L440" s="1686"/>
    </row>
    <row r="441" spans="2:12" ht="13.5" x14ac:dyDescent="0.4">
      <c r="B441" s="641">
        <f t="shared" si="7"/>
        <v>437</v>
      </c>
      <c r="C441" s="653"/>
      <c r="D441" s="788"/>
      <c r="E441" s="1934" t="s">
        <v>1634</v>
      </c>
      <c r="F441" s="1917"/>
      <c r="G441" s="1917"/>
      <c r="H441" s="1917"/>
      <c r="I441" s="1917"/>
      <c r="J441" s="1917"/>
      <c r="K441" s="1685"/>
      <c r="L441" s="1686"/>
    </row>
    <row r="442" spans="2:12" ht="13.5" x14ac:dyDescent="0.4">
      <c r="B442" s="641">
        <f t="shared" si="7"/>
        <v>438</v>
      </c>
      <c r="C442" s="653"/>
      <c r="D442" s="788"/>
      <c r="E442" s="1934" t="s">
        <v>1635</v>
      </c>
      <c r="F442" s="1917"/>
      <c r="G442" s="1917"/>
      <c r="H442" s="1917"/>
      <c r="I442" s="1917"/>
      <c r="J442" s="1917"/>
      <c r="K442" s="1685"/>
      <c r="L442" s="1686"/>
    </row>
    <row r="443" spans="2:12" ht="13.5" x14ac:dyDescent="0.4">
      <c r="B443" s="641">
        <f t="shared" si="7"/>
        <v>439</v>
      </c>
      <c r="C443" s="653"/>
      <c r="D443" s="788"/>
      <c r="E443" s="1930" t="s">
        <v>1639</v>
      </c>
      <c r="F443" s="1917"/>
      <c r="G443" s="1917"/>
      <c r="H443" s="1917"/>
      <c r="I443" s="1917"/>
      <c r="J443" s="1917"/>
      <c r="K443" s="1685"/>
      <c r="L443" s="1686"/>
    </row>
    <row r="444" spans="2:12" ht="13.5" x14ac:dyDescent="0.4">
      <c r="B444" s="641">
        <f t="shared" si="7"/>
        <v>440</v>
      </c>
      <c r="C444" s="653"/>
      <c r="D444" s="788"/>
      <c r="E444" s="1934" t="s">
        <v>1640</v>
      </c>
      <c r="F444" s="1917"/>
      <c r="G444" s="1917"/>
      <c r="H444" s="1917"/>
      <c r="I444" s="1917"/>
      <c r="J444" s="1917"/>
      <c r="K444" s="1685"/>
      <c r="L444" s="1686"/>
    </row>
    <row r="445" spans="2:12" ht="13.5" x14ac:dyDescent="0.4">
      <c r="B445" s="641">
        <f t="shared" si="7"/>
        <v>441</v>
      </c>
      <c r="C445" s="1913"/>
      <c r="D445" s="1029"/>
      <c r="E445" s="1934" t="s">
        <v>1641</v>
      </c>
      <c r="F445" s="1917"/>
      <c r="G445" s="1917"/>
      <c r="H445" s="1917"/>
      <c r="I445" s="1917"/>
      <c r="J445" s="1917"/>
      <c r="K445" s="1685"/>
      <c r="L445" s="1686"/>
    </row>
    <row r="446" spans="2:12" ht="13.5" x14ac:dyDescent="0.4">
      <c r="B446" s="641">
        <f t="shared" si="7"/>
        <v>442</v>
      </c>
      <c r="C446" s="649" t="s">
        <v>1672</v>
      </c>
      <c r="D446" s="1934"/>
      <c r="E446" s="1934"/>
      <c r="F446" s="1917"/>
      <c r="G446" s="1917"/>
      <c r="H446" s="1917"/>
      <c r="I446" s="1917"/>
      <c r="J446" s="1917"/>
      <c r="K446" s="1685"/>
      <c r="L446" s="1686"/>
    </row>
    <row r="447" spans="2:12" ht="13.5" x14ac:dyDescent="0.4">
      <c r="B447" s="641">
        <f t="shared" si="7"/>
        <v>443</v>
      </c>
      <c r="C447" s="653"/>
      <c r="D447" s="1934" t="s">
        <v>1626</v>
      </c>
      <c r="E447" s="1934"/>
      <c r="F447" s="1917"/>
      <c r="G447" s="1917"/>
      <c r="H447" s="1917"/>
      <c r="I447" s="1917"/>
      <c r="J447" s="1917"/>
      <c r="K447" s="1685"/>
      <c r="L447" s="1686"/>
    </row>
    <row r="448" spans="2:12" ht="13.5" x14ac:dyDescent="0.4">
      <c r="B448" s="641">
        <f t="shared" si="7"/>
        <v>444</v>
      </c>
      <c r="C448" s="653"/>
      <c r="D448" s="1934" t="s">
        <v>1627</v>
      </c>
      <c r="E448" s="1934"/>
      <c r="F448" s="1917"/>
      <c r="G448" s="1917"/>
      <c r="H448" s="1917"/>
      <c r="I448" s="1917"/>
      <c r="J448" s="1917"/>
      <c r="K448" s="1685"/>
      <c r="L448" s="1686"/>
    </row>
    <row r="449" spans="2:12" ht="13.5" x14ac:dyDescent="0.4">
      <c r="B449" s="641">
        <f t="shared" si="7"/>
        <v>445</v>
      </c>
      <c r="C449" s="653"/>
      <c r="D449" s="1930" t="s">
        <v>1673</v>
      </c>
      <c r="E449" s="1934"/>
      <c r="F449" s="1917"/>
      <c r="G449" s="1917"/>
      <c r="H449" s="1917"/>
      <c r="I449" s="1917"/>
      <c r="J449" s="1917"/>
      <c r="K449" s="1685"/>
      <c r="L449" s="1686"/>
    </row>
    <row r="450" spans="2:12" ht="13.5" x14ac:dyDescent="0.4">
      <c r="B450" s="641">
        <f t="shared" si="7"/>
        <v>446</v>
      </c>
      <c r="C450" s="653"/>
      <c r="D450" s="1934" t="s">
        <v>1629</v>
      </c>
      <c r="E450" s="1934"/>
      <c r="F450" s="1917"/>
      <c r="G450" s="1917"/>
      <c r="H450" s="1917"/>
      <c r="I450" s="1917"/>
      <c r="J450" s="1917"/>
      <c r="K450" s="1685"/>
      <c r="L450" s="1686"/>
    </row>
    <row r="451" spans="2:12" ht="13.5" x14ac:dyDescent="0.4">
      <c r="B451" s="641">
        <f t="shared" si="7"/>
        <v>447</v>
      </c>
      <c r="C451" s="1913"/>
      <c r="D451" s="1934" t="s">
        <v>1642</v>
      </c>
      <c r="E451" s="1934"/>
      <c r="F451" s="1917"/>
      <c r="G451" s="1917"/>
      <c r="H451" s="1917"/>
      <c r="I451" s="1917"/>
      <c r="J451" s="1917"/>
      <c r="K451" s="1685"/>
      <c r="L451" s="1686"/>
    </row>
    <row r="452" spans="2:12" ht="13.5" x14ac:dyDescent="0.4">
      <c r="B452" s="641">
        <f t="shared" si="7"/>
        <v>448</v>
      </c>
      <c r="C452" s="649" t="s">
        <v>1674</v>
      </c>
      <c r="D452" s="1934"/>
      <c r="E452" s="1934"/>
      <c r="F452" s="1917"/>
      <c r="G452" s="1917"/>
      <c r="H452" s="1917"/>
      <c r="I452" s="1917"/>
      <c r="J452" s="1917"/>
      <c r="K452" s="1685"/>
      <c r="L452" s="1686"/>
    </row>
    <row r="453" spans="2:12" ht="13.5" x14ac:dyDescent="0.4">
      <c r="B453" s="641">
        <f t="shared" si="7"/>
        <v>449</v>
      </c>
      <c r="C453" s="653"/>
      <c r="D453" s="1934" t="s">
        <v>1626</v>
      </c>
      <c r="E453" s="1934"/>
      <c r="F453" s="1917"/>
      <c r="G453" s="1917"/>
      <c r="H453" s="1917"/>
      <c r="I453" s="1917"/>
      <c r="J453" s="1917"/>
      <c r="K453" s="1685"/>
      <c r="L453" s="1686"/>
    </row>
    <row r="454" spans="2:12" ht="13.5" x14ac:dyDescent="0.4">
      <c r="B454" s="641">
        <f t="shared" si="7"/>
        <v>450</v>
      </c>
      <c r="C454" s="653"/>
      <c r="D454" s="1934" t="s">
        <v>1627</v>
      </c>
      <c r="E454" s="1934"/>
      <c r="F454" s="1917"/>
      <c r="G454" s="1917"/>
      <c r="H454" s="1917"/>
      <c r="I454" s="1917"/>
      <c r="J454" s="1917"/>
      <c r="K454" s="1685"/>
      <c r="L454" s="1686"/>
    </row>
    <row r="455" spans="2:12" ht="13.5" x14ac:dyDescent="0.4">
      <c r="B455" s="641">
        <f t="shared" si="7"/>
        <v>451</v>
      </c>
      <c r="C455" s="653"/>
      <c r="D455" s="1930" t="s">
        <v>1645</v>
      </c>
      <c r="E455" s="1934"/>
      <c r="F455" s="1917"/>
      <c r="G455" s="1917"/>
      <c r="H455" s="1917"/>
      <c r="I455" s="1917"/>
      <c r="J455" s="1917"/>
      <c r="K455" s="1685"/>
      <c r="L455" s="1686"/>
    </row>
    <row r="456" spans="2:12" ht="13.5" x14ac:dyDescent="0.4">
      <c r="B456" s="641">
        <f t="shared" si="7"/>
        <v>452</v>
      </c>
      <c r="C456" s="653"/>
      <c r="D456" s="1934" t="s">
        <v>1629</v>
      </c>
      <c r="E456" s="1934"/>
      <c r="F456" s="1917"/>
      <c r="G456" s="1917"/>
      <c r="H456" s="1917"/>
      <c r="I456" s="1917"/>
      <c r="J456" s="1917"/>
      <c r="K456" s="1685"/>
      <c r="L456" s="1686"/>
    </row>
    <row r="457" spans="2:12" ht="13.5" x14ac:dyDescent="0.4">
      <c r="B457" s="641">
        <f t="shared" si="7"/>
        <v>453</v>
      </c>
      <c r="C457" s="1913"/>
      <c r="D457" s="1934" t="s">
        <v>1642</v>
      </c>
      <c r="E457" s="1934"/>
      <c r="F457" s="1917"/>
      <c r="G457" s="1917"/>
      <c r="H457" s="1917"/>
      <c r="I457" s="1917"/>
      <c r="J457" s="1917"/>
      <c r="K457" s="1685"/>
      <c r="L457" s="1686"/>
    </row>
    <row r="458" spans="2:12" ht="13.5" x14ac:dyDescent="0.4">
      <c r="B458" s="641">
        <f t="shared" si="7"/>
        <v>454</v>
      </c>
      <c r="C458" s="649" t="s">
        <v>1675</v>
      </c>
      <c r="D458" s="1934"/>
      <c r="E458" s="1934"/>
      <c r="F458" s="1917"/>
      <c r="G458" s="1917"/>
      <c r="H458" s="1917"/>
      <c r="I458" s="1917"/>
      <c r="J458" s="1917"/>
      <c r="K458" s="1685"/>
      <c r="L458" s="1686"/>
    </row>
    <row r="459" spans="2:12" ht="13.5" x14ac:dyDescent="0.4">
      <c r="B459" s="641">
        <f t="shared" si="7"/>
        <v>455</v>
      </c>
      <c r="C459" s="653"/>
      <c r="D459" s="1934" t="s">
        <v>1626</v>
      </c>
      <c r="E459" s="1934"/>
      <c r="F459" s="1917"/>
      <c r="G459" s="1917"/>
      <c r="H459" s="1917"/>
      <c r="I459" s="1917"/>
      <c r="J459" s="1917"/>
      <c r="K459" s="1685"/>
      <c r="L459" s="1686"/>
    </row>
    <row r="460" spans="2:12" ht="13.5" x14ac:dyDescent="0.4">
      <c r="B460" s="641">
        <f t="shared" si="7"/>
        <v>456</v>
      </c>
      <c r="C460" s="653"/>
      <c r="D460" s="1934" t="s">
        <v>1627</v>
      </c>
      <c r="E460" s="1934"/>
      <c r="F460" s="1917"/>
      <c r="G460" s="1917"/>
      <c r="H460" s="1917"/>
      <c r="I460" s="1917"/>
      <c r="J460" s="1917"/>
      <c r="K460" s="1685"/>
      <c r="L460" s="1686"/>
    </row>
    <row r="461" spans="2:12" ht="13.5" x14ac:dyDescent="0.4">
      <c r="B461" s="641">
        <f t="shared" si="7"/>
        <v>457</v>
      </c>
      <c r="C461" s="653"/>
      <c r="D461" s="1930" t="s">
        <v>1645</v>
      </c>
      <c r="E461" s="1934"/>
      <c r="F461" s="1917"/>
      <c r="G461" s="1917"/>
      <c r="H461" s="1917"/>
      <c r="I461" s="1917"/>
      <c r="J461" s="1917"/>
      <c r="K461" s="1685"/>
      <c r="L461" s="1686"/>
    </row>
    <row r="462" spans="2:12" ht="13.5" x14ac:dyDescent="0.4">
      <c r="B462" s="641">
        <f t="shared" si="7"/>
        <v>458</v>
      </c>
      <c r="C462" s="653"/>
      <c r="D462" s="1934" t="s">
        <v>1629</v>
      </c>
      <c r="E462" s="1934"/>
      <c r="F462" s="1917"/>
      <c r="G462" s="1917"/>
      <c r="H462" s="1917"/>
      <c r="I462" s="1917"/>
      <c r="J462" s="1917"/>
      <c r="K462" s="1685"/>
      <c r="L462" s="1686"/>
    </row>
    <row r="463" spans="2:12" ht="13.5" x14ac:dyDescent="0.4">
      <c r="B463" s="641">
        <f t="shared" si="7"/>
        <v>459</v>
      </c>
      <c r="C463" s="1913"/>
      <c r="D463" s="1934" t="s">
        <v>1642</v>
      </c>
      <c r="E463" s="1934"/>
      <c r="F463" s="1917"/>
      <c r="G463" s="1917"/>
      <c r="H463" s="1917"/>
      <c r="I463" s="1917"/>
      <c r="J463" s="1917"/>
      <c r="K463" s="1685"/>
      <c r="L463" s="1686"/>
    </row>
    <row r="464" spans="2:12" ht="13.5" x14ac:dyDescent="0.4">
      <c r="B464" s="641">
        <f t="shared" si="7"/>
        <v>460</v>
      </c>
      <c r="C464" s="649" t="s">
        <v>1676</v>
      </c>
      <c r="D464" s="1934"/>
      <c r="E464" s="1934"/>
      <c r="F464" s="1917"/>
      <c r="G464" s="1917"/>
      <c r="H464" s="1917"/>
      <c r="I464" s="1917"/>
      <c r="J464" s="1917"/>
      <c r="K464" s="1685"/>
      <c r="L464" s="1686"/>
    </row>
    <row r="465" spans="2:12" ht="13.5" x14ac:dyDescent="0.4">
      <c r="B465" s="641">
        <f t="shared" si="7"/>
        <v>461</v>
      </c>
      <c r="C465" s="653"/>
      <c r="D465" s="1934" t="s">
        <v>1626</v>
      </c>
      <c r="E465" s="1934"/>
      <c r="F465" s="1917"/>
      <c r="G465" s="1917"/>
      <c r="H465" s="1917"/>
      <c r="I465" s="1917"/>
      <c r="J465" s="1917"/>
      <c r="K465" s="1685"/>
      <c r="L465" s="1686"/>
    </row>
    <row r="466" spans="2:12" ht="13.5" x14ac:dyDescent="0.4">
      <c r="B466" s="641">
        <f t="shared" si="7"/>
        <v>462</v>
      </c>
      <c r="C466" s="653"/>
      <c r="D466" s="1934" t="s">
        <v>1627</v>
      </c>
      <c r="E466" s="1934"/>
      <c r="F466" s="1917"/>
      <c r="G466" s="1917"/>
      <c r="H466" s="1917"/>
      <c r="I466" s="1917"/>
      <c r="J466" s="1917"/>
      <c r="K466" s="1685"/>
      <c r="L466" s="1686"/>
    </row>
    <row r="467" spans="2:12" ht="13.5" x14ac:dyDescent="0.4">
      <c r="B467" s="641">
        <f t="shared" si="7"/>
        <v>463</v>
      </c>
      <c r="C467" s="653"/>
      <c r="D467" s="1930" t="s">
        <v>1645</v>
      </c>
      <c r="E467" s="1934"/>
      <c r="F467" s="1917"/>
      <c r="G467" s="1917"/>
      <c r="H467" s="1917"/>
      <c r="I467" s="1917"/>
      <c r="J467" s="1917"/>
      <c r="K467" s="1685"/>
      <c r="L467" s="1686"/>
    </row>
    <row r="468" spans="2:12" ht="13.5" x14ac:dyDescent="0.4">
      <c r="B468" s="641">
        <f t="shared" si="7"/>
        <v>464</v>
      </c>
      <c r="C468" s="653"/>
      <c r="D468" s="1934" t="s">
        <v>1629</v>
      </c>
      <c r="E468" s="1934"/>
      <c r="F468" s="1917"/>
      <c r="G468" s="1917"/>
      <c r="H468" s="1917"/>
      <c r="I468" s="1917"/>
      <c r="J468" s="1917"/>
      <c r="K468" s="1685"/>
      <c r="L468" s="1686"/>
    </row>
    <row r="469" spans="2:12" ht="13.5" x14ac:dyDescent="0.4">
      <c r="B469" s="641">
        <f t="shared" si="7"/>
        <v>465</v>
      </c>
      <c r="C469" s="1913"/>
      <c r="D469" s="1934" t="s">
        <v>1642</v>
      </c>
      <c r="E469" s="1934"/>
      <c r="F469" s="1917"/>
      <c r="G469" s="1917"/>
      <c r="H469" s="1917"/>
      <c r="I469" s="1917"/>
      <c r="J469" s="1917"/>
      <c r="K469" s="1685"/>
      <c r="L469" s="1686"/>
    </row>
    <row r="470" spans="2:12" ht="13.5" x14ac:dyDescent="0.4">
      <c r="B470" s="641">
        <f t="shared" ref="B470:B533" si="8">B469+1</f>
        <v>466</v>
      </c>
      <c r="C470" s="649" t="s">
        <v>1677</v>
      </c>
      <c r="D470" s="1934"/>
      <c r="E470" s="1934"/>
      <c r="F470" s="1917"/>
      <c r="G470" s="1917"/>
      <c r="H470" s="1917"/>
      <c r="I470" s="1917"/>
      <c r="J470" s="1917"/>
      <c r="K470" s="1685"/>
      <c r="L470" s="1686"/>
    </row>
    <row r="471" spans="2:12" ht="13.5" x14ac:dyDescent="0.4">
      <c r="B471" s="641">
        <f t="shared" si="8"/>
        <v>467</v>
      </c>
      <c r="C471" s="653"/>
      <c r="D471" s="1934" t="s">
        <v>1626</v>
      </c>
      <c r="E471" s="1934"/>
      <c r="F471" s="1917"/>
      <c r="G471" s="1917"/>
      <c r="H471" s="1917"/>
      <c r="I471" s="1917"/>
      <c r="J471" s="1917"/>
      <c r="K471" s="1685"/>
      <c r="L471" s="1686"/>
    </row>
    <row r="472" spans="2:12" ht="13.5" x14ac:dyDescent="0.4">
      <c r="B472" s="641">
        <f t="shared" si="8"/>
        <v>468</v>
      </c>
      <c r="C472" s="653"/>
      <c r="D472" s="1934" t="s">
        <v>1627</v>
      </c>
      <c r="E472" s="1934"/>
      <c r="F472" s="1917"/>
      <c r="G472" s="1917"/>
      <c r="H472" s="1917"/>
      <c r="I472" s="1917"/>
      <c r="J472" s="1917"/>
      <c r="K472" s="1685"/>
      <c r="L472" s="1686"/>
    </row>
    <row r="473" spans="2:12" ht="13.5" x14ac:dyDescent="0.4">
      <c r="B473" s="641">
        <f t="shared" si="8"/>
        <v>469</v>
      </c>
      <c r="C473" s="653"/>
      <c r="D473" s="1934" t="s">
        <v>1645</v>
      </c>
      <c r="E473" s="1934"/>
      <c r="F473" s="1917"/>
      <c r="G473" s="1917"/>
      <c r="H473" s="1917"/>
      <c r="I473" s="1917"/>
      <c r="J473" s="1917"/>
      <c r="K473" s="1685"/>
      <c r="L473" s="1686"/>
    </row>
    <row r="474" spans="2:12" ht="13.5" x14ac:dyDescent="0.4">
      <c r="B474" s="641">
        <f t="shared" si="8"/>
        <v>470</v>
      </c>
      <c r="C474" s="653"/>
      <c r="D474" s="1934" t="s">
        <v>1678</v>
      </c>
      <c r="E474" s="1934"/>
      <c r="F474" s="1917"/>
      <c r="G474" s="1917"/>
      <c r="H474" s="1917"/>
      <c r="I474" s="1917"/>
      <c r="J474" s="1917"/>
      <c r="K474" s="1685"/>
      <c r="L474" s="1686"/>
    </row>
    <row r="475" spans="2:12" ht="13.5" x14ac:dyDescent="0.4">
      <c r="B475" s="641">
        <f t="shared" si="8"/>
        <v>471</v>
      </c>
      <c r="C475" s="1913"/>
      <c r="D475" s="1934" t="s">
        <v>1642</v>
      </c>
      <c r="E475" s="1934"/>
      <c r="F475" s="1917"/>
      <c r="G475" s="1917"/>
      <c r="H475" s="1917"/>
      <c r="I475" s="1917"/>
      <c r="J475" s="1917"/>
      <c r="K475" s="1685"/>
      <c r="L475" s="1686"/>
    </row>
    <row r="476" spans="2:12" ht="13.5" x14ac:dyDescent="0.4">
      <c r="B476" s="641">
        <f t="shared" si="8"/>
        <v>472</v>
      </c>
      <c r="C476" s="649" t="s">
        <v>1679</v>
      </c>
      <c r="D476" s="1934"/>
      <c r="E476" s="1934"/>
      <c r="F476" s="1917"/>
      <c r="G476" s="1917"/>
      <c r="H476" s="1917"/>
      <c r="I476" s="1917"/>
      <c r="J476" s="1917"/>
      <c r="K476" s="1685"/>
      <c r="L476" s="1686"/>
    </row>
    <row r="477" spans="2:12" ht="13.5" x14ac:dyDescent="0.4">
      <c r="B477" s="641">
        <f t="shared" si="8"/>
        <v>473</v>
      </c>
      <c r="C477" s="653"/>
      <c r="D477" s="1930" t="s">
        <v>1680</v>
      </c>
      <c r="E477" s="1934"/>
      <c r="F477" s="1917"/>
      <c r="G477" s="1917"/>
      <c r="H477" s="1917"/>
      <c r="I477" s="1917"/>
      <c r="J477" s="1917"/>
      <c r="K477" s="1685"/>
      <c r="L477" s="1686"/>
    </row>
    <row r="478" spans="2:12" ht="13.5" x14ac:dyDescent="0.4">
      <c r="B478" s="641">
        <f t="shared" si="8"/>
        <v>474</v>
      </c>
      <c r="C478" s="653"/>
      <c r="D478" s="788"/>
      <c r="E478" s="1934" t="s">
        <v>1681</v>
      </c>
      <c r="F478" s="1917"/>
      <c r="G478" s="1917"/>
      <c r="H478" s="1917"/>
      <c r="I478" s="1917"/>
      <c r="J478" s="1917"/>
      <c r="K478" s="1685"/>
      <c r="L478" s="1686"/>
    </row>
    <row r="479" spans="2:12" ht="13.5" x14ac:dyDescent="0.4">
      <c r="B479" s="641">
        <f t="shared" si="8"/>
        <v>475</v>
      </c>
      <c r="C479" s="653"/>
      <c r="D479" s="788"/>
      <c r="E479" s="1934" t="s">
        <v>1682</v>
      </c>
      <c r="F479" s="1917"/>
      <c r="G479" s="1917"/>
      <c r="H479" s="1917"/>
      <c r="I479" s="1917"/>
      <c r="J479" s="1917"/>
      <c r="K479" s="1685"/>
      <c r="L479" s="1686"/>
    </row>
    <row r="480" spans="2:12" ht="13.5" x14ac:dyDescent="0.4">
      <c r="B480" s="641">
        <f t="shared" si="8"/>
        <v>476</v>
      </c>
      <c r="C480" s="653"/>
      <c r="D480" s="788"/>
      <c r="E480" s="1934" t="s">
        <v>1683</v>
      </c>
      <c r="F480" s="1917"/>
      <c r="G480" s="1917"/>
      <c r="H480" s="1917"/>
      <c r="I480" s="1917"/>
      <c r="J480" s="1917"/>
      <c r="K480" s="1685"/>
      <c r="L480" s="1686"/>
    </row>
    <row r="481" spans="2:12" ht="13.5" x14ac:dyDescent="0.4">
      <c r="B481" s="641">
        <f t="shared" si="8"/>
        <v>477</v>
      </c>
      <c r="C481" s="653"/>
      <c r="D481" s="1029"/>
      <c r="E481" s="1934" t="s">
        <v>1637</v>
      </c>
      <c r="F481" s="1917"/>
      <c r="G481" s="1917"/>
      <c r="H481" s="1917"/>
      <c r="I481" s="1917"/>
      <c r="J481" s="1917"/>
      <c r="K481" s="1685"/>
      <c r="L481" s="1686"/>
    </row>
    <row r="482" spans="2:12" ht="13.5" x14ac:dyDescent="0.4">
      <c r="B482" s="641">
        <f t="shared" si="8"/>
        <v>478</v>
      </c>
      <c r="C482" s="653"/>
      <c r="D482" s="1930" t="s">
        <v>1684</v>
      </c>
      <c r="E482" s="1934"/>
      <c r="F482" s="1917"/>
      <c r="G482" s="1917"/>
      <c r="H482" s="1917"/>
      <c r="I482" s="1917"/>
      <c r="J482" s="1917"/>
      <c r="K482" s="1685"/>
      <c r="L482" s="1686"/>
    </row>
    <row r="483" spans="2:12" ht="13.5" x14ac:dyDescent="0.4">
      <c r="B483" s="641">
        <f t="shared" si="8"/>
        <v>479</v>
      </c>
      <c r="C483" s="653"/>
      <c r="D483" s="788"/>
      <c r="E483" s="1934" t="s">
        <v>1681</v>
      </c>
      <c r="F483" s="1917"/>
      <c r="G483" s="1917"/>
      <c r="H483" s="1917"/>
      <c r="I483" s="1917"/>
      <c r="J483" s="1917"/>
      <c r="K483" s="1685"/>
      <c r="L483" s="1686"/>
    </row>
    <row r="484" spans="2:12" ht="13.5" x14ac:dyDescent="0.4">
      <c r="B484" s="641">
        <f t="shared" si="8"/>
        <v>480</v>
      </c>
      <c r="C484" s="653"/>
      <c r="D484" s="788"/>
      <c r="E484" s="1934" t="s">
        <v>1682</v>
      </c>
      <c r="F484" s="1917"/>
      <c r="G484" s="1917"/>
      <c r="H484" s="1917"/>
      <c r="I484" s="1917"/>
      <c r="J484" s="1917"/>
      <c r="K484" s="1685"/>
      <c r="L484" s="1686"/>
    </row>
    <row r="485" spans="2:12" ht="13.5" x14ac:dyDescent="0.4">
      <c r="B485" s="641">
        <f t="shared" si="8"/>
        <v>481</v>
      </c>
      <c r="C485" s="653"/>
      <c r="D485" s="788"/>
      <c r="E485" s="1934" t="s">
        <v>1683</v>
      </c>
      <c r="F485" s="1917"/>
      <c r="G485" s="1917"/>
      <c r="H485" s="1917"/>
      <c r="I485" s="1917"/>
      <c r="J485" s="1917"/>
      <c r="K485" s="1685"/>
      <c r="L485" s="1686"/>
    </row>
    <row r="486" spans="2:12" ht="13.5" x14ac:dyDescent="0.4">
      <c r="B486" s="641">
        <f t="shared" si="8"/>
        <v>482</v>
      </c>
      <c r="C486" s="653"/>
      <c r="D486" s="1029"/>
      <c r="E486" s="1934" t="s">
        <v>1637</v>
      </c>
      <c r="F486" s="1917"/>
      <c r="G486" s="1917"/>
      <c r="H486" s="1917"/>
      <c r="I486" s="1917"/>
      <c r="J486" s="1917"/>
      <c r="K486" s="1685"/>
      <c r="L486" s="1686"/>
    </row>
    <row r="487" spans="2:12" ht="13.5" x14ac:dyDescent="0.4">
      <c r="B487" s="641">
        <f t="shared" si="8"/>
        <v>483</v>
      </c>
      <c r="C487" s="653"/>
      <c r="D487" s="1930" t="s">
        <v>1685</v>
      </c>
      <c r="E487" s="1934"/>
      <c r="F487" s="1917"/>
      <c r="G487" s="1917"/>
      <c r="H487" s="1917"/>
      <c r="I487" s="1917"/>
      <c r="J487" s="1917"/>
      <c r="K487" s="1685"/>
      <c r="L487" s="1686"/>
    </row>
    <row r="488" spans="2:12" ht="13.5" x14ac:dyDescent="0.4">
      <c r="B488" s="641">
        <f t="shared" si="8"/>
        <v>484</v>
      </c>
      <c r="C488" s="653"/>
      <c r="D488" s="788"/>
      <c r="E488" s="1934" t="s">
        <v>1681</v>
      </c>
      <c r="F488" s="1917"/>
      <c r="G488" s="1917"/>
      <c r="H488" s="1917"/>
      <c r="I488" s="1917"/>
      <c r="J488" s="1917"/>
      <c r="K488" s="1685"/>
      <c r="L488" s="1686"/>
    </row>
    <row r="489" spans="2:12" ht="13.5" x14ac:dyDescent="0.4">
      <c r="B489" s="641">
        <f t="shared" si="8"/>
        <v>485</v>
      </c>
      <c r="C489" s="653"/>
      <c r="D489" s="788"/>
      <c r="E489" s="1934" t="s">
        <v>1682</v>
      </c>
      <c r="F489" s="1917"/>
      <c r="G489" s="1917"/>
      <c r="H489" s="1917"/>
      <c r="I489" s="1917"/>
      <c r="J489" s="1917"/>
      <c r="K489" s="1685"/>
      <c r="L489" s="1686"/>
    </row>
    <row r="490" spans="2:12" ht="13.5" x14ac:dyDescent="0.4">
      <c r="B490" s="641">
        <f t="shared" si="8"/>
        <v>486</v>
      </c>
      <c r="C490" s="653"/>
      <c r="D490" s="788"/>
      <c r="E490" s="1934" t="s">
        <v>1686</v>
      </c>
      <c r="F490" s="1917"/>
      <c r="G490" s="1917"/>
      <c r="H490" s="1917"/>
      <c r="I490" s="1917"/>
      <c r="J490" s="1917"/>
      <c r="K490" s="1685"/>
      <c r="L490" s="1686"/>
    </row>
    <row r="491" spans="2:12" ht="13.5" x14ac:dyDescent="0.4">
      <c r="B491" s="641">
        <f t="shared" si="8"/>
        <v>487</v>
      </c>
      <c r="C491" s="1913"/>
      <c r="D491" s="1029"/>
      <c r="E491" s="1934" t="s">
        <v>1637</v>
      </c>
      <c r="F491" s="1917"/>
      <c r="G491" s="1917"/>
      <c r="H491" s="1917"/>
      <c r="I491" s="1917"/>
      <c r="J491" s="1917"/>
      <c r="K491" s="1685"/>
      <c r="L491" s="1686"/>
    </row>
    <row r="492" spans="2:12" ht="13.5" x14ac:dyDescent="0.4">
      <c r="B492" s="641">
        <f t="shared" si="8"/>
        <v>488</v>
      </c>
      <c r="C492" s="649" t="s">
        <v>1687</v>
      </c>
      <c r="D492" s="1934"/>
      <c r="E492" s="1934"/>
      <c r="F492" s="1917"/>
      <c r="G492" s="1917"/>
      <c r="H492" s="1917"/>
      <c r="I492" s="1917"/>
      <c r="J492" s="1917"/>
      <c r="K492" s="1685"/>
      <c r="L492" s="1686"/>
    </row>
    <row r="493" spans="2:12" ht="13.5" x14ac:dyDescent="0.4">
      <c r="B493" s="641">
        <f t="shared" si="8"/>
        <v>489</v>
      </c>
      <c r="C493" s="688"/>
      <c r="D493" s="677" t="s">
        <v>2016</v>
      </c>
      <c r="E493" s="1934"/>
      <c r="F493" s="1917"/>
      <c r="G493" s="1917"/>
      <c r="H493" s="1917"/>
      <c r="I493" s="1917"/>
      <c r="J493" s="1917"/>
      <c r="K493" s="1685"/>
      <c r="L493" s="1686"/>
    </row>
    <row r="494" spans="2:12" ht="13.5" x14ac:dyDescent="0.4">
      <c r="B494" s="641">
        <f t="shared" si="8"/>
        <v>490</v>
      </c>
      <c r="C494" s="653"/>
      <c r="D494" s="788"/>
      <c r="E494" s="1934" t="s">
        <v>2009</v>
      </c>
      <c r="F494" s="1917"/>
      <c r="G494" s="1917"/>
      <c r="H494" s="1917"/>
      <c r="I494" s="1917"/>
      <c r="J494" s="1917"/>
      <c r="K494" s="1685"/>
      <c r="L494" s="1686"/>
    </row>
    <row r="495" spans="2:12" ht="13.5" x14ac:dyDescent="0.4">
      <c r="B495" s="641">
        <f t="shared" si="8"/>
        <v>491</v>
      </c>
      <c r="C495" s="653"/>
      <c r="D495" s="788"/>
      <c r="E495" s="1934" t="s">
        <v>2010</v>
      </c>
      <c r="F495" s="1917"/>
      <c r="G495" s="1917"/>
      <c r="H495" s="1917"/>
      <c r="I495" s="1917"/>
      <c r="J495" s="1917"/>
      <c r="K495" s="1685"/>
      <c r="L495" s="1686"/>
    </row>
    <row r="496" spans="2:12" ht="13.5" x14ac:dyDescent="0.4">
      <c r="B496" s="641">
        <f t="shared" si="8"/>
        <v>492</v>
      </c>
      <c r="C496" s="653"/>
      <c r="D496" s="788"/>
      <c r="E496" s="1934" t="s">
        <v>2011</v>
      </c>
      <c r="F496" s="1917"/>
      <c r="G496" s="1917"/>
      <c r="H496" s="1917"/>
      <c r="I496" s="1917"/>
      <c r="J496" s="1917"/>
      <c r="K496" s="1685"/>
      <c r="L496" s="1686"/>
    </row>
    <row r="497" spans="2:12" ht="13.5" x14ac:dyDescent="0.4">
      <c r="B497" s="641">
        <f t="shared" si="8"/>
        <v>493</v>
      </c>
      <c r="C497" s="653"/>
      <c r="D497" s="788"/>
      <c r="E497" s="1934" t="s">
        <v>2012</v>
      </c>
      <c r="F497" s="1917"/>
      <c r="G497" s="1917"/>
      <c r="H497" s="1917"/>
      <c r="I497" s="1917"/>
      <c r="J497" s="1917"/>
      <c r="K497" s="1685"/>
      <c r="L497" s="1686"/>
    </row>
    <row r="498" spans="2:12" ht="13.5" x14ac:dyDescent="0.4">
      <c r="B498" s="641">
        <f t="shared" si="8"/>
        <v>494</v>
      </c>
      <c r="C498" s="653"/>
      <c r="D498" s="1029"/>
      <c r="E498" s="1934" t="s">
        <v>2013</v>
      </c>
      <c r="F498" s="1917"/>
      <c r="G498" s="1917"/>
      <c r="H498" s="1917"/>
      <c r="I498" s="1917"/>
      <c r="J498" s="1917"/>
      <c r="K498" s="1685"/>
      <c r="L498" s="1686"/>
    </row>
    <row r="499" spans="2:12" ht="13.5" x14ac:dyDescent="0.4">
      <c r="B499" s="641">
        <f t="shared" si="8"/>
        <v>495</v>
      </c>
      <c r="C499" s="653"/>
      <c r="D499" s="677" t="s">
        <v>2017</v>
      </c>
      <c r="E499" s="1934"/>
      <c r="F499" s="1917"/>
      <c r="G499" s="1917"/>
      <c r="H499" s="1917"/>
      <c r="I499" s="1917"/>
      <c r="J499" s="1917"/>
      <c r="K499" s="1685"/>
      <c r="L499" s="1686"/>
    </row>
    <row r="500" spans="2:12" ht="13.5" x14ac:dyDescent="0.4">
      <c r="B500" s="641">
        <f t="shared" si="8"/>
        <v>496</v>
      </c>
      <c r="C500" s="653"/>
      <c r="D500" s="788"/>
      <c r="E500" s="1934" t="s">
        <v>2009</v>
      </c>
      <c r="F500" s="1917"/>
      <c r="G500" s="1917"/>
      <c r="H500" s="1917"/>
      <c r="I500" s="1917"/>
      <c r="J500" s="1917"/>
      <c r="K500" s="1685"/>
      <c r="L500" s="1686"/>
    </row>
    <row r="501" spans="2:12" ht="13.5" x14ac:dyDescent="0.4">
      <c r="B501" s="641">
        <f t="shared" si="8"/>
        <v>497</v>
      </c>
      <c r="C501" s="653"/>
      <c r="D501" s="788"/>
      <c r="E501" s="1934" t="s">
        <v>2010</v>
      </c>
      <c r="F501" s="1917"/>
      <c r="G501" s="1917"/>
      <c r="H501" s="1917"/>
      <c r="I501" s="1917"/>
      <c r="J501" s="1917"/>
      <c r="K501" s="1685"/>
      <c r="L501" s="1686"/>
    </row>
    <row r="502" spans="2:12" ht="13.5" x14ac:dyDescent="0.4">
      <c r="B502" s="641">
        <f t="shared" si="8"/>
        <v>498</v>
      </c>
      <c r="C502" s="653"/>
      <c r="D502" s="788"/>
      <c r="E502" s="1934" t="s">
        <v>2014</v>
      </c>
      <c r="F502" s="1917"/>
      <c r="G502" s="1917"/>
      <c r="H502" s="1917"/>
      <c r="I502" s="1917"/>
      <c r="J502" s="1917"/>
      <c r="K502" s="1685"/>
      <c r="L502" s="1686"/>
    </row>
    <row r="503" spans="2:12" ht="13.5" x14ac:dyDescent="0.4">
      <c r="B503" s="641">
        <f t="shared" si="8"/>
        <v>499</v>
      </c>
      <c r="C503" s="653"/>
      <c r="D503" s="788"/>
      <c r="E503" s="1934" t="s">
        <v>2012</v>
      </c>
      <c r="F503" s="1917"/>
      <c r="G503" s="1917"/>
      <c r="H503" s="1917"/>
      <c r="I503" s="1917"/>
      <c r="J503" s="1917"/>
      <c r="K503" s="1685"/>
      <c r="L503" s="1686"/>
    </row>
    <row r="504" spans="2:12" ht="13.5" x14ac:dyDescent="0.4">
      <c r="B504" s="641">
        <f t="shared" si="8"/>
        <v>500</v>
      </c>
      <c r="C504" s="653"/>
      <c r="D504" s="1029"/>
      <c r="E504" s="1934" t="s">
        <v>2013</v>
      </c>
      <c r="F504" s="1917"/>
      <c r="G504" s="1917"/>
      <c r="H504" s="1917"/>
      <c r="I504" s="1917"/>
      <c r="J504" s="1917"/>
      <c r="K504" s="1685"/>
      <c r="L504" s="1686"/>
    </row>
    <row r="505" spans="2:12" ht="13.5" x14ac:dyDescent="0.4">
      <c r="B505" s="641">
        <f t="shared" si="8"/>
        <v>501</v>
      </c>
      <c r="C505" s="688"/>
      <c r="D505" s="677" t="s">
        <v>2018</v>
      </c>
      <c r="E505" s="1934"/>
      <c r="F505" s="1917"/>
      <c r="G505" s="1917"/>
      <c r="H505" s="1917"/>
      <c r="I505" s="1917"/>
      <c r="J505" s="1917"/>
      <c r="K505" s="1685"/>
      <c r="L505" s="1686"/>
    </row>
    <row r="506" spans="2:12" ht="13.5" x14ac:dyDescent="0.4">
      <c r="B506" s="641">
        <f t="shared" si="8"/>
        <v>502</v>
      </c>
      <c r="C506" s="653"/>
      <c r="D506" s="788"/>
      <c r="E506" s="1934" t="s">
        <v>2009</v>
      </c>
      <c r="F506" s="1917"/>
      <c r="G506" s="1917"/>
      <c r="H506" s="1917"/>
      <c r="I506" s="1917"/>
      <c r="J506" s="1917"/>
      <c r="K506" s="1685"/>
      <c r="L506" s="1686"/>
    </row>
    <row r="507" spans="2:12" ht="13.5" x14ac:dyDescent="0.4">
      <c r="B507" s="641">
        <f t="shared" si="8"/>
        <v>503</v>
      </c>
      <c r="C507" s="653"/>
      <c r="D507" s="788"/>
      <c r="E507" s="1934" t="s">
        <v>2010</v>
      </c>
      <c r="F507" s="1917"/>
      <c r="G507" s="1917"/>
      <c r="H507" s="1917"/>
      <c r="I507" s="1917"/>
      <c r="J507" s="1917"/>
      <c r="K507" s="1685"/>
      <c r="L507" s="1686"/>
    </row>
    <row r="508" spans="2:12" ht="13.5" x14ac:dyDescent="0.4">
      <c r="B508" s="641">
        <f t="shared" si="8"/>
        <v>504</v>
      </c>
      <c r="C508" s="653"/>
      <c r="D508" s="788"/>
      <c r="E508" s="1934" t="s">
        <v>2015</v>
      </c>
      <c r="F508" s="1917"/>
      <c r="G508" s="1917"/>
      <c r="H508" s="1917"/>
      <c r="I508" s="1917"/>
      <c r="J508" s="1917"/>
      <c r="K508" s="1685"/>
      <c r="L508" s="1686"/>
    </row>
    <row r="509" spans="2:12" ht="13.5" x14ac:dyDescent="0.4">
      <c r="B509" s="641">
        <f t="shared" si="8"/>
        <v>505</v>
      </c>
      <c r="C509" s="653"/>
      <c r="D509" s="788"/>
      <c r="E509" s="1934" t="s">
        <v>2012</v>
      </c>
      <c r="F509" s="1917"/>
      <c r="G509" s="1917"/>
      <c r="H509" s="1917"/>
      <c r="I509" s="1917"/>
      <c r="J509" s="1917"/>
      <c r="K509" s="1685"/>
      <c r="L509" s="1686"/>
    </row>
    <row r="510" spans="2:12" ht="13.5" x14ac:dyDescent="0.4">
      <c r="B510" s="641">
        <f t="shared" si="8"/>
        <v>506</v>
      </c>
      <c r="C510" s="1913"/>
      <c r="D510" s="1029"/>
      <c r="E510" s="1934" t="s">
        <v>2013</v>
      </c>
      <c r="F510" s="1917"/>
      <c r="G510" s="1917"/>
      <c r="H510" s="1917"/>
      <c r="I510" s="1917"/>
      <c r="J510" s="1917"/>
      <c r="K510" s="1685"/>
      <c r="L510" s="1686"/>
    </row>
    <row r="511" spans="2:12" ht="13.5" x14ac:dyDescent="0.4">
      <c r="B511" s="641">
        <f t="shared" si="8"/>
        <v>507</v>
      </c>
      <c r="C511" s="649" t="s">
        <v>1688</v>
      </c>
      <c r="D511" s="1934"/>
      <c r="E511" s="1934"/>
      <c r="F511" s="1917"/>
      <c r="G511" s="1917"/>
      <c r="H511" s="1917"/>
      <c r="I511" s="1917"/>
      <c r="J511" s="1917"/>
      <c r="K511" s="1685"/>
      <c r="L511" s="1686"/>
    </row>
    <row r="512" spans="2:12" ht="13.5" x14ac:dyDescent="0.4">
      <c r="B512" s="641">
        <f t="shared" si="8"/>
        <v>508</v>
      </c>
      <c r="C512" s="653"/>
      <c r="D512" s="1930" t="s">
        <v>1689</v>
      </c>
      <c r="E512" s="1934"/>
      <c r="F512" s="1917"/>
      <c r="G512" s="1917"/>
      <c r="H512" s="1917"/>
      <c r="I512" s="1917"/>
      <c r="J512" s="1917"/>
      <c r="K512" s="1685"/>
      <c r="L512" s="1686"/>
    </row>
    <row r="513" spans="2:12" ht="13.5" x14ac:dyDescent="0.4">
      <c r="B513" s="641">
        <f t="shared" si="8"/>
        <v>509</v>
      </c>
      <c r="C513" s="653"/>
      <c r="D513" s="788"/>
      <c r="E513" s="1934" t="s">
        <v>1634</v>
      </c>
      <c r="F513" s="1917"/>
      <c r="G513" s="1917"/>
      <c r="H513" s="1917"/>
      <c r="I513" s="1917"/>
      <c r="J513" s="1917"/>
      <c r="K513" s="1685"/>
      <c r="L513" s="1686"/>
    </row>
    <row r="514" spans="2:12" ht="13.5" x14ac:dyDescent="0.4">
      <c r="B514" s="641">
        <f t="shared" si="8"/>
        <v>510</v>
      </c>
      <c r="C514" s="653"/>
      <c r="D514" s="788"/>
      <c r="E514" s="1934" t="s">
        <v>1635</v>
      </c>
      <c r="F514" s="1917"/>
      <c r="G514" s="1917"/>
      <c r="H514" s="1917"/>
      <c r="I514" s="1917"/>
      <c r="J514" s="1917"/>
      <c r="K514" s="1685"/>
      <c r="L514" s="1686"/>
    </row>
    <row r="515" spans="2:12" ht="13.5" x14ac:dyDescent="0.4">
      <c r="B515" s="641">
        <f t="shared" si="8"/>
        <v>511</v>
      </c>
      <c r="C515" s="653"/>
      <c r="D515" s="788"/>
      <c r="E515" s="1934" t="s">
        <v>1639</v>
      </c>
      <c r="F515" s="1917"/>
      <c r="G515" s="1917"/>
      <c r="H515" s="1917"/>
      <c r="I515" s="1917"/>
      <c r="J515" s="1917"/>
      <c r="K515" s="1685"/>
      <c r="L515" s="1686"/>
    </row>
    <row r="516" spans="2:12" ht="13.5" x14ac:dyDescent="0.4">
      <c r="B516" s="641">
        <f t="shared" si="8"/>
        <v>512</v>
      </c>
      <c r="C516" s="653"/>
      <c r="D516" s="788"/>
      <c r="E516" s="1934" t="s">
        <v>1640</v>
      </c>
      <c r="F516" s="1917"/>
      <c r="G516" s="1917"/>
      <c r="H516" s="1917"/>
      <c r="I516" s="1917"/>
      <c r="J516" s="1917"/>
      <c r="K516" s="1685"/>
      <c r="L516" s="1686"/>
    </row>
    <row r="517" spans="2:12" ht="13.5" x14ac:dyDescent="0.4">
      <c r="B517" s="641">
        <f t="shared" si="8"/>
        <v>513</v>
      </c>
      <c r="C517" s="653"/>
      <c r="D517" s="1029"/>
      <c r="E517" s="1934" t="s">
        <v>1641</v>
      </c>
      <c r="F517" s="1917"/>
      <c r="G517" s="1917"/>
      <c r="H517" s="1917"/>
      <c r="I517" s="1917"/>
      <c r="J517" s="1917"/>
      <c r="K517" s="1685"/>
      <c r="L517" s="1686"/>
    </row>
    <row r="518" spans="2:12" ht="13.5" x14ac:dyDescent="0.4">
      <c r="B518" s="641">
        <f t="shared" si="8"/>
        <v>514</v>
      </c>
      <c r="C518" s="653"/>
      <c r="D518" s="1930" t="s">
        <v>1690</v>
      </c>
      <c r="E518" s="1934"/>
      <c r="F518" s="1917"/>
      <c r="G518" s="1917"/>
      <c r="H518" s="1917"/>
      <c r="I518" s="1917"/>
      <c r="J518" s="1917"/>
      <c r="K518" s="1685"/>
      <c r="L518" s="1686"/>
    </row>
    <row r="519" spans="2:12" ht="13.5" x14ac:dyDescent="0.4">
      <c r="B519" s="641">
        <f t="shared" si="8"/>
        <v>515</v>
      </c>
      <c r="C519" s="653"/>
      <c r="D519" s="788"/>
      <c r="E519" s="1934" t="s">
        <v>1634</v>
      </c>
      <c r="F519" s="1917"/>
      <c r="G519" s="1917"/>
      <c r="H519" s="1917"/>
      <c r="I519" s="1917"/>
      <c r="J519" s="1917"/>
      <c r="K519" s="1685"/>
      <c r="L519" s="1686"/>
    </row>
    <row r="520" spans="2:12" ht="13.5" x14ac:dyDescent="0.4">
      <c r="B520" s="641">
        <f t="shared" si="8"/>
        <v>516</v>
      </c>
      <c r="C520" s="653"/>
      <c r="D520" s="788"/>
      <c r="E520" s="1934" t="s">
        <v>1635</v>
      </c>
      <c r="F520" s="1917"/>
      <c r="G520" s="1917"/>
      <c r="H520" s="1917"/>
      <c r="I520" s="1917"/>
      <c r="J520" s="1917"/>
      <c r="K520" s="1685"/>
      <c r="L520" s="1686"/>
    </row>
    <row r="521" spans="2:12" ht="13.5" x14ac:dyDescent="0.4">
      <c r="B521" s="641">
        <f t="shared" si="8"/>
        <v>517</v>
      </c>
      <c r="C521" s="653"/>
      <c r="D521" s="788"/>
      <c r="E521" s="1934" t="s">
        <v>2021</v>
      </c>
      <c r="F521" s="1917"/>
      <c r="G521" s="1917"/>
      <c r="H521" s="1917"/>
      <c r="I521" s="1917"/>
      <c r="J521" s="1917"/>
      <c r="K521" s="1685"/>
      <c r="L521" s="1686"/>
    </row>
    <row r="522" spans="2:12" ht="13.5" x14ac:dyDescent="0.4">
      <c r="B522" s="641">
        <f t="shared" si="8"/>
        <v>518</v>
      </c>
      <c r="C522" s="653"/>
      <c r="D522" s="788"/>
      <c r="E522" s="1934" t="s">
        <v>1640</v>
      </c>
      <c r="F522" s="1917"/>
      <c r="G522" s="1917"/>
      <c r="H522" s="1917"/>
      <c r="I522" s="1917"/>
      <c r="J522" s="1917"/>
      <c r="K522" s="1685"/>
      <c r="L522" s="1686"/>
    </row>
    <row r="523" spans="2:12" ht="13.5" x14ac:dyDescent="0.4">
      <c r="B523" s="641">
        <f t="shared" si="8"/>
        <v>519</v>
      </c>
      <c r="C523" s="1913"/>
      <c r="D523" s="1029"/>
      <c r="E523" s="1934" t="s">
        <v>1641</v>
      </c>
      <c r="F523" s="1917"/>
      <c r="G523" s="1917"/>
      <c r="H523" s="1917"/>
      <c r="I523" s="1917"/>
      <c r="J523" s="1917"/>
      <c r="K523" s="1685"/>
      <c r="L523" s="1686"/>
    </row>
    <row r="524" spans="2:12" ht="13.5" x14ac:dyDescent="0.4">
      <c r="B524" s="641">
        <f t="shared" si="8"/>
        <v>520</v>
      </c>
      <c r="C524" s="649" t="s">
        <v>2019</v>
      </c>
      <c r="D524" s="1934"/>
      <c r="E524" s="1934"/>
      <c r="F524" s="1917"/>
      <c r="G524" s="1917"/>
      <c r="H524" s="1917"/>
      <c r="I524" s="1917"/>
      <c r="J524" s="1917"/>
      <c r="K524" s="1685"/>
      <c r="L524" s="1686"/>
    </row>
    <row r="525" spans="2:12" ht="13.5" x14ac:dyDescent="0.4">
      <c r="B525" s="641">
        <f t="shared" si="8"/>
        <v>521</v>
      </c>
      <c r="C525" s="653"/>
      <c r="D525" s="1934" t="s">
        <v>1626</v>
      </c>
      <c r="E525" s="1934"/>
      <c r="F525" s="1917"/>
      <c r="G525" s="1917"/>
      <c r="H525" s="1917"/>
      <c r="I525" s="1917"/>
      <c r="J525" s="1917"/>
      <c r="K525" s="1685"/>
      <c r="L525" s="1686"/>
    </row>
    <row r="526" spans="2:12" ht="13.5" x14ac:dyDescent="0.4">
      <c r="B526" s="641">
        <f t="shared" si="8"/>
        <v>522</v>
      </c>
      <c r="C526" s="653"/>
      <c r="D526" s="1934" t="s">
        <v>1627</v>
      </c>
      <c r="E526" s="1934"/>
      <c r="F526" s="1917"/>
      <c r="G526" s="1917"/>
      <c r="H526" s="1917"/>
      <c r="I526" s="1917"/>
      <c r="J526" s="1917"/>
      <c r="K526" s="1685"/>
      <c r="L526" s="1686"/>
    </row>
    <row r="527" spans="2:12" ht="13.5" x14ac:dyDescent="0.4">
      <c r="B527" s="641">
        <f t="shared" si="8"/>
        <v>523</v>
      </c>
      <c r="C527" s="653"/>
      <c r="D527" s="1934" t="s">
        <v>1691</v>
      </c>
      <c r="E527" s="1934"/>
      <c r="F527" s="1917"/>
      <c r="G527" s="1917"/>
      <c r="H527" s="1917"/>
      <c r="I527" s="1917"/>
      <c r="J527" s="1917"/>
      <c r="K527" s="1685"/>
      <c r="L527" s="1686"/>
    </row>
    <row r="528" spans="2:12" ht="13.5" x14ac:dyDescent="0.4">
      <c r="B528" s="641">
        <f t="shared" si="8"/>
        <v>524</v>
      </c>
      <c r="C528" s="653"/>
      <c r="D528" s="1934" t="s">
        <v>1629</v>
      </c>
      <c r="E528" s="1934"/>
      <c r="F528" s="1917"/>
      <c r="G528" s="1917"/>
      <c r="H528" s="1917"/>
      <c r="I528" s="1917"/>
      <c r="J528" s="1917"/>
      <c r="K528" s="1685"/>
      <c r="L528" s="1686"/>
    </row>
    <row r="529" spans="2:12" ht="13.5" x14ac:dyDescent="0.4">
      <c r="B529" s="641">
        <f t="shared" si="8"/>
        <v>525</v>
      </c>
      <c r="C529" s="1913"/>
      <c r="D529" s="1934" t="s">
        <v>1642</v>
      </c>
      <c r="E529" s="1934"/>
      <c r="F529" s="1917"/>
      <c r="G529" s="1917"/>
      <c r="H529" s="1917"/>
      <c r="I529" s="1917"/>
      <c r="J529" s="1917"/>
      <c r="K529" s="1685"/>
      <c r="L529" s="1686"/>
    </row>
    <row r="530" spans="2:12" ht="13.5" x14ac:dyDescent="0.4">
      <c r="B530" s="641">
        <f t="shared" si="8"/>
        <v>526</v>
      </c>
      <c r="C530" s="649" t="s">
        <v>2020</v>
      </c>
      <c r="D530" s="1934"/>
      <c r="E530" s="1934"/>
      <c r="F530" s="1917"/>
      <c r="G530" s="1917"/>
      <c r="H530" s="1917"/>
      <c r="I530" s="1917"/>
      <c r="J530" s="1917"/>
      <c r="K530" s="1685"/>
      <c r="L530" s="1686"/>
    </row>
    <row r="531" spans="2:12" ht="13.5" x14ac:dyDescent="0.4">
      <c r="B531" s="641">
        <f t="shared" si="8"/>
        <v>527</v>
      </c>
      <c r="C531" s="653"/>
      <c r="D531" s="1934" t="s">
        <v>1626</v>
      </c>
      <c r="E531" s="1934"/>
      <c r="F531" s="1917"/>
      <c r="G531" s="1917"/>
      <c r="H531" s="1917"/>
      <c r="I531" s="1917"/>
      <c r="J531" s="1917"/>
      <c r="K531" s="1685"/>
      <c r="L531" s="1686"/>
    </row>
    <row r="532" spans="2:12" ht="13.5" x14ac:dyDescent="0.4">
      <c r="B532" s="641">
        <f t="shared" si="8"/>
        <v>528</v>
      </c>
      <c r="C532" s="653"/>
      <c r="D532" s="1934" t="s">
        <v>1627</v>
      </c>
      <c r="E532" s="1934"/>
      <c r="F532" s="1917"/>
      <c r="G532" s="1917"/>
      <c r="H532" s="1917"/>
      <c r="I532" s="1917"/>
      <c r="J532" s="1917"/>
      <c r="K532" s="1685"/>
      <c r="L532" s="1686"/>
    </row>
    <row r="533" spans="2:12" ht="13.5" x14ac:dyDescent="0.4">
      <c r="B533" s="641">
        <f t="shared" si="8"/>
        <v>529</v>
      </c>
      <c r="C533" s="653"/>
      <c r="D533" s="1934" t="s">
        <v>2022</v>
      </c>
      <c r="E533" s="1934"/>
      <c r="F533" s="1917"/>
      <c r="G533" s="1917"/>
      <c r="H533" s="1917"/>
      <c r="I533" s="1917"/>
      <c r="J533" s="1917"/>
      <c r="K533" s="1685"/>
      <c r="L533" s="1686"/>
    </row>
    <row r="534" spans="2:12" ht="13.5" x14ac:dyDescent="0.4">
      <c r="B534" s="641">
        <f t="shared" ref="B534:B597" si="9">B533+1</f>
        <v>530</v>
      </c>
      <c r="C534" s="653"/>
      <c r="D534" s="1934" t="s">
        <v>1629</v>
      </c>
      <c r="E534" s="1934"/>
      <c r="F534" s="1917"/>
      <c r="G534" s="1917"/>
      <c r="H534" s="1917"/>
      <c r="I534" s="1917"/>
      <c r="J534" s="1917"/>
      <c r="K534" s="1685"/>
      <c r="L534" s="1686"/>
    </row>
    <row r="535" spans="2:12" ht="13.5" x14ac:dyDescent="0.4">
      <c r="B535" s="641">
        <f t="shared" si="9"/>
        <v>531</v>
      </c>
      <c r="C535" s="649" t="s">
        <v>2024</v>
      </c>
      <c r="D535" s="1934"/>
      <c r="E535" s="1934"/>
      <c r="F535" s="1917"/>
      <c r="G535" s="1917"/>
      <c r="H535" s="1917"/>
      <c r="I535" s="1917"/>
      <c r="J535" s="1917"/>
      <c r="K535" s="1685"/>
      <c r="L535" s="1686"/>
    </row>
    <row r="536" spans="2:12" ht="13.5" x14ac:dyDescent="0.4">
      <c r="B536" s="641">
        <f t="shared" si="9"/>
        <v>532</v>
      </c>
      <c r="C536" s="653"/>
      <c r="D536" s="1934" t="s">
        <v>1626</v>
      </c>
      <c r="E536" s="1934"/>
      <c r="F536" s="1917"/>
      <c r="G536" s="1917"/>
      <c r="H536" s="1917"/>
      <c r="I536" s="1917"/>
      <c r="J536" s="1917"/>
      <c r="K536" s="1685"/>
      <c r="L536" s="1686"/>
    </row>
    <row r="537" spans="2:12" ht="13.5" x14ac:dyDescent="0.4">
      <c r="B537" s="641">
        <f t="shared" si="9"/>
        <v>533</v>
      </c>
      <c r="C537" s="653"/>
      <c r="D537" s="1934" t="s">
        <v>1627</v>
      </c>
      <c r="E537" s="1934"/>
      <c r="F537" s="1917"/>
      <c r="G537" s="1917"/>
      <c r="H537" s="1917"/>
      <c r="I537" s="1917"/>
      <c r="J537" s="1917"/>
      <c r="K537" s="1685"/>
      <c r="L537" s="1686"/>
    </row>
    <row r="538" spans="2:12" ht="13.5" x14ac:dyDescent="0.4">
      <c r="B538" s="641">
        <f t="shared" si="9"/>
        <v>534</v>
      </c>
      <c r="C538" s="653"/>
      <c r="D538" s="1934" t="s">
        <v>2022</v>
      </c>
      <c r="E538" s="1934"/>
      <c r="F538" s="1917"/>
      <c r="G538" s="1917"/>
      <c r="H538" s="1917"/>
      <c r="I538" s="1917"/>
      <c r="J538" s="1917"/>
      <c r="K538" s="1685"/>
      <c r="L538" s="1686"/>
    </row>
    <row r="539" spans="2:12" ht="13.5" x14ac:dyDescent="0.4">
      <c r="B539" s="641">
        <f t="shared" si="9"/>
        <v>535</v>
      </c>
      <c r="C539" s="653"/>
      <c r="D539" s="1934" t="s">
        <v>1629</v>
      </c>
      <c r="E539" s="1934"/>
      <c r="F539" s="1917"/>
      <c r="G539" s="1917"/>
      <c r="H539" s="1917"/>
      <c r="I539" s="1917"/>
      <c r="J539" s="1917"/>
      <c r="K539" s="1685"/>
      <c r="L539" s="1686"/>
    </row>
    <row r="540" spans="2:12" ht="13.5" x14ac:dyDescent="0.4">
      <c r="B540" s="641">
        <f t="shared" si="9"/>
        <v>536</v>
      </c>
      <c r="C540" s="649" t="s">
        <v>2025</v>
      </c>
      <c r="D540" s="1934"/>
      <c r="E540" s="1934"/>
      <c r="F540" s="1917"/>
      <c r="G540" s="1917"/>
      <c r="H540" s="1917"/>
      <c r="I540" s="1917"/>
      <c r="J540" s="1917"/>
      <c r="K540" s="1685"/>
      <c r="L540" s="1686"/>
    </row>
    <row r="541" spans="2:12" ht="13.5" x14ac:dyDescent="0.4">
      <c r="B541" s="641">
        <f t="shared" si="9"/>
        <v>537</v>
      </c>
      <c r="C541" s="653"/>
      <c r="D541" s="1934" t="s">
        <v>1626</v>
      </c>
      <c r="E541" s="1934"/>
      <c r="F541" s="1917"/>
      <c r="G541" s="1917"/>
      <c r="H541" s="1917"/>
      <c r="I541" s="1917"/>
      <c r="J541" s="1917"/>
      <c r="K541" s="1685"/>
      <c r="L541" s="1686"/>
    </row>
    <row r="542" spans="2:12" ht="13.5" x14ac:dyDescent="0.4">
      <c r="B542" s="641">
        <f t="shared" si="9"/>
        <v>538</v>
      </c>
      <c r="C542" s="653"/>
      <c r="D542" s="1934" t="s">
        <v>1627</v>
      </c>
      <c r="E542" s="1934"/>
      <c r="F542" s="1917"/>
      <c r="G542" s="1917"/>
      <c r="H542" s="1917"/>
      <c r="I542" s="1917"/>
      <c r="J542" s="1917"/>
      <c r="K542" s="1685"/>
      <c r="L542" s="1686"/>
    </row>
    <row r="543" spans="2:12" ht="13.5" x14ac:dyDescent="0.4">
      <c r="B543" s="641">
        <f t="shared" si="9"/>
        <v>539</v>
      </c>
      <c r="C543" s="653"/>
      <c r="D543" s="1934" t="s">
        <v>2022</v>
      </c>
      <c r="E543" s="1934"/>
      <c r="F543" s="1917"/>
      <c r="G543" s="1917"/>
      <c r="H543" s="1917"/>
      <c r="I543" s="1917"/>
      <c r="J543" s="1917"/>
      <c r="K543" s="1685"/>
      <c r="L543" s="1686"/>
    </row>
    <row r="544" spans="2:12" ht="13.5" x14ac:dyDescent="0.4">
      <c r="B544" s="641">
        <f t="shared" si="9"/>
        <v>540</v>
      </c>
      <c r="C544" s="653"/>
      <c r="D544" s="1934" t="s">
        <v>1629</v>
      </c>
      <c r="E544" s="1934"/>
      <c r="F544" s="1917"/>
      <c r="G544" s="1917"/>
      <c r="H544" s="1917"/>
      <c r="I544" s="1917"/>
      <c r="J544" s="1917"/>
      <c r="K544" s="1685"/>
      <c r="L544" s="1686"/>
    </row>
    <row r="545" spans="2:12" ht="13.5" x14ac:dyDescent="0.4">
      <c r="B545" s="641">
        <f t="shared" si="9"/>
        <v>541</v>
      </c>
      <c r="C545" s="649" t="s">
        <v>2023</v>
      </c>
      <c r="D545" s="1934"/>
      <c r="E545" s="1934"/>
      <c r="F545" s="1917"/>
      <c r="G545" s="1917"/>
      <c r="H545" s="1917"/>
      <c r="I545" s="1917"/>
      <c r="J545" s="1917"/>
      <c r="K545" s="1685"/>
      <c r="L545" s="1686"/>
    </row>
    <row r="546" spans="2:12" ht="13.5" x14ac:dyDescent="0.4">
      <c r="B546" s="641">
        <f t="shared" si="9"/>
        <v>542</v>
      </c>
      <c r="C546" s="653"/>
      <c r="D546" s="1934" t="s">
        <v>1626</v>
      </c>
      <c r="E546" s="1934"/>
      <c r="F546" s="1917"/>
      <c r="G546" s="1917"/>
      <c r="H546" s="1917"/>
      <c r="I546" s="1917"/>
      <c r="J546" s="1917"/>
      <c r="K546" s="1685"/>
      <c r="L546" s="1686"/>
    </row>
    <row r="547" spans="2:12" ht="13.5" x14ac:dyDescent="0.4">
      <c r="B547" s="641">
        <f t="shared" si="9"/>
        <v>543</v>
      </c>
      <c r="C547" s="653"/>
      <c r="D547" s="1934" t="s">
        <v>1627</v>
      </c>
      <c r="E547" s="1934"/>
      <c r="F547" s="1917"/>
      <c r="G547" s="1917"/>
      <c r="H547" s="1917"/>
      <c r="I547" s="1917"/>
      <c r="J547" s="1917"/>
      <c r="K547" s="1685"/>
      <c r="L547" s="1686"/>
    </row>
    <row r="548" spans="2:12" ht="13.5" x14ac:dyDescent="0.4">
      <c r="B548" s="641">
        <f t="shared" si="9"/>
        <v>544</v>
      </c>
      <c r="C548" s="653"/>
      <c r="D548" s="1934" t="s">
        <v>1645</v>
      </c>
      <c r="E548" s="1934"/>
      <c r="F548" s="1917"/>
      <c r="G548" s="1917"/>
      <c r="H548" s="1917"/>
      <c r="I548" s="1917"/>
      <c r="J548" s="1917"/>
      <c r="K548" s="1685"/>
      <c r="L548" s="1686"/>
    </row>
    <row r="549" spans="2:12" ht="13.5" x14ac:dyDescent="0.4">
      <c r="B549" s="641">
        <f t="shared" si="9"/>
        <v>545</v>
      </c>
      <c r="C549" s="653"/>
      <c r="D549" s="1934" t="s">
        <v>1629</v>
      </c>
      <c r="E549" s="1934"/>
      <c r="F549" s="1917"/>
      <c r="G549" s="1917"/>
      <c r="H549" s="1917"/>
      <c r="I549" s="1917"/>
      <c r="J549" s="1917"/>
      <c r="K549" s="1685"/>
      <c r="L549" s="1686"/>
    </row>
    <row r="550" spans="2:12" ht="13.5" x14ac:dyDescent="0.4">
      <c r="B550" s="641">
        <f t="shared" si="9"/>
        <v>546</v>
      </c>
      <c r="C550" s="1913"/>
      <c r="D550" s="1934" t="s">
        <v>1642</v>
      </c>
      <c r="E550" s="1934"/>
      <c r="F550" s="1917"/>
      <c r="G550" s="1917"/>
      <c r="H550" s="1917"/>
      <c r="I550" s="1917"/>
      <c r="J550" s="1917"/>
      <c r="K550" s="1685"/>
      <c r="L550" s="1686"/>
    </row>
    <row r="551" spans="2:12" ht="13.5" x14ac:dyDescent="0.4">
      <c r="B551" s="641">
        <f t="shared" si="9"/>
        <v>547</v>
      </c>
      <c r="C551" s="649" t="s">
        <v>1692</v>
      </c>
      <c r="D551" s="1934"/>
      <c r="E551" s="1934"/>
      <c r="F551" s="1917"/>
      <c r="G551" s="1917"/>
      <c r="H551" s="1917"/>
      <c r="I551" s="1917"/>
      <c r="J551" s="1917"/>
      <c r="K551" s="1685"/>
      <c r="L551" s="1686"/>
    </row>
    <row r="552" spans="2:12" ht="13.5" x14ac:dyDescent="0.4">
      <c r="B552" s="641">
        <f t="shared" si="9"/>
        <v>548</v>
      </c>
      <c r="C552" s="653"/>
      <c r="D552" s="1934" t="s">
        <v>1626</v>
      </c>
      <c r="E552" s="1934"/>
      <c r="F552" s="1917"/>
      <c r="G552" s="1917"/>
      <c r="H552" s="1917"/>
      <c r="I552" s="1917"/>
      <c r="J552" s="1917"/>
      <c r="K552" s="1685"/>
      <c r="L552" s="1686"/>
    </row>
    <row r="553" spans="2:12" ht="13.5" x14ac:dyDescent="0.4">
      <c r="B553" s="641">
        <f t="shared" si="9"/>
        <v>549</v>
      </c>
      <c r="C553" s="653"/>
      <c r="D553" s="1934" t="s">
        <v>1627</v>
      </c>
      <c r="E553" s="1934"/>
      <c r="F553" s="1917"/>
      <c r="G553" s="1917"/>
      <c r="H553" s="1917"/>
      <c r="I553" s="1917"/>
      <c r="J553" s="1917"/>
      <c r="K553" s="1685"/>
      <c r="L553" s="1686"/>
    </row>
    <row r="554" spans="2:12" ht="13.5" x14ac:dyDescent="0.4">
      <c r="B554" s="641">
        <f t="shared" si="9"/>
        <v>550</v>
      </c>
      <c r="C554" s="653"/>
      <c r="D554" s="1934" t="s">
        <v>1628</v>
      </c>
      <c r="E554" s="1934"/>
      <c r="F554" s="1917"/>
      <c r="G554" s="1917"/>
      <c r="H554" s="1917"/>
      <c r="I554" s="1917"/>
      <c r="J554" s="1917"/>
      <c r="K554" s="1685"/>
      <c r="L554" s="1686"/>
    </row>
    <row r="555" spans="2:12" ht="13.5" x14ac:dyDescent="0.4">
      <c r="B555" s="641">
        <f t="shared" si="9"/>
        <v>551</v>
      </c>
      <c r="C555" s="653"/>
      <c r="D555" s="1934" t="s">
        <v>2026</v>
      </c>
      <c r="E555" s="1934"/>
      <c r="F555" s="1917"/>
      <c r="G555" s="1917"/>
      <c r="H555" s="1917"/>
      <c r="I555" s="1917"/>
      <c r="J555" s="1917"/>
      <c r="K555" s="1685"/>
      <c r="L555" s="1686"/>
    </row>
    <row r="556" spans="2:12" ht="13.5" x14ac:dyDescent="0.4">
      <c r="B556" s="641">
        <f t="shared" si="9"/>
        <v>552</v>
      </c>
      <c r="C556" s="1913"/>
      <c r="D556" s="1934" t="s">
        <v>1642</v>
      </c>
      <c r="E556" s="1934"/>
      <c r="F556" s="1917"/>
      <c r="G556" s="1917"/>
      <c r="H556" s="1917"/>
      <c r="I556" s="1917"/>
      <c r="J556" s="1917"/>
      <c r="K556" s="1685"/>
      <c r="L556" s="1686"/>
    </row>
    <row r="557" spans="2:12" ht="13.5" x14ac:dyDescent="0.4">
      <c r="B557" s="641">
        <f t="shared" si="9"/>
        <v>553</v>
      </c>
      <c r="C557" s="649" t="s">
        <v>1693</v>
      </c>
      <c r="D557" s="1934"/>
      <c r="E557" s="1934"/>
      <c r="F557" s="1917"/>
      <c r="G557" s="1917"/>
      <c r="H557" s="1917"/>
      <c r="I557" s="1917"/>
      <c r="J557" s="1917"/>
      <c r="K557" s="1685"/>
      <c r="L557" s="1686"/>
    </row>
    <row r="558" spans="2:12" ht="13.5" x14ac:dyDescent="0.4">
      <c r="B558" s="641">
        <f t="shared" si="9"/>
        <v>554</v>
      </c>
      <c r="C558" s="653"/>
      <c r="D558" s="1934" t="s">
        <v>1626</v>
      </c>
      <c r="E558" s="1934"/>
      <c r="F558" s="1917"/>
      <c r="G558" s="1917"/>
      <c r="H558" s="1917"/>
      <c r="I558" s="1917"/>
      <c r="J558" s="1917"/>
      <c r="K558" s="1685"/>
      <c r="L558" s="1686"/>
    </row>
    <row r="559" spans="2:12" ht="13.5" x14ac:dyDescent="0.4">
      <c r="B559" s="641">
        <f t="shared" si="9"/>
        <v>555</v>
      </c>
      <c r="C559" s="653"/>
      <c r="D559" s="1934" t="s">
        <v>1627</v>
      </c>
      <c r="E559" s="1934"/>
      <c r="F559" s="1917"/>
      <c r="G559" s="1917"/>
      <c r="H559" s="1917"/>
      <c r="I559" s="1917"/>
      <c r="J559" s="1917"/>
      <c r="K559" s="1685"/>
      <c r="L559" s="1686"/>
    </row>
    <row r="560" spans="2:12" ht="13.5" x14ac:dyDescent="0.4">
      <c r="B560" s="641">
        <f t="shared" si="9"/>
        <v>556</v>
      </c>
      <c r="C560" s="653"/>
      <c r="D560" s="1934" t="s">
        <v>1645</v>
      </c>
      <c r="E560" s="1934"/>
      <c r="F560" s="1917"/>
      <c r="G560" s="1917"/>
      <c r="H560" s="1917"/>
      <c r="I560" s="1917"/>
      <c r="J560" s="1917"/>
      <c r="K560" s="1685"/>
      <c r="L560" s="1686"/>
    </row>
    <row r="561" spans="2:12" ht="13.5" x14ac:dyDescent="0.4">
      <c r="B561" s="641">
        <f t="shared" si="9"/>
        <v>557</v>
      </c>
      <c r="C561" s="653"/>
      <c r="D561" s="1934" t="s">
        <v>1629</v>
      </c>
      <c r="E561" s="1934"/>
      <c r="F561" s="1917"/>
      <c r="G561" s="1917"/>
      <c r="H561" s="1917"/>
      <c r="I561" s="1917"/>
      <c r="J561" s="1917"/>
      <c r="K561" s="1685"/>
      <c r="L561" s="1686"/>
    </row>
    <row r="562" spans="2:12" ht="13.5" x14ac:dyDescent="0.4">
      <c r="B562" s="641">
        <f t="shared" si="9"/>
        <v>558</v>
      </c>
      <c r="C562" s="1913"/>
      <c r="D562" s="1934" t="s">
        <v>1642</v>
      </c>
      <c r="E562" s="1934"/>
      <c r="F562" s="1917"/>
      <c r="G562" s="1917"/>
      <c r="H562" s="1917"/>
      <c r="I562" s="1917"/>
      <c r="J562" s="1917"/>
      <c r="K562" s="1685"/>
      <c r="L562" s="1686"/>
    </row>
    <row r="563" spans="2:12" ht="13.5" x14ac:dyDescent="0.4">
      <c r="B563" s="641">
        <f t="shared" si="9"/>
        <v>559</v>
      </c>
      <c r="C563" s="649" t="s">
        <v>1694</v>
      </c>
      <c r="D563" s="1934"/>
      <c r="E563" s="1934"/>
      <c r="F563" s="1917"/>
      <c r="G563" s="1917"/>
      <c r="H563" s="1917"/>
      <c r="I563" s="1917"/>
      <c r="J563" s="1917"/>
      <c r="K563" s="1685"/>
      <c r="L563" s="1686"/>
    </row>
    <row r="564" spans="2:12" ht="13.5" x14ac:dyDescent="0.4">
      <c r="B564" s="641">
        <f t="shared" si="9"/>
        <v>560</v>
      </c>
      <c r="C564" s="653"/>
      <c r="D564" s="1934" t="s">
        <v>1626</v>
      </c>
      <c r="E564" s="1934"/>
      <c r="F564" s="1917"/>
      <c r="G564" s="1917"/>
      <c r="H564" s="1917"/>
      <c r="I564" s="1917"/>
      <c r="J564" s="1917"/>
      <c r="K564" s="1685"/>
      <c r="L564" s="1686"/>
    </row>
    <row r="565" spans="2:12" ht="13.5" x14ac:dyDescent="0.4">
      <c r="B565" s="641">
        <f t="shared" si="9"/>
        <v>561</v>
      </c>
      <c r="C565" s="653"/>
      <c r="D565" s="1934" t="s">
        <v>1627</v>
      </c>
      <c r="E565" s="1934"/>
      <c r="F565" s="1917"/>
      <c r="G565" s="1917"/>
      <c r="H565" s="1917"/>
      <c r="I565" s="1917"/>
      <c r="J565" s="1917"/>
      <c r="K565" s="1685"/>
      <c r="L565" s="1686"/>
    </row>
    <row r="566" spans="2:12" ht="13.5" x14ac:dyDescent="0.4">
      <c r="B566" s="641">
        <f t="shared" si="9"/>
        <v>562</v>
      </c>
      <c r="C566" s="653"/>
      <c r="D566" s="1934" t="s">
        <v>1645</v>
      </c>
      <c r="E566" s="1934"/>
      <c r="F566" s="1917"/>
      <c r="G566" s="1917"/>
      <c r="H566" s="1917"/>
      <c r="I566" s="1917"/>
      <c r="J566" s="1917"/>
      <c r="K566" s="1685"/>
      <c r="L566" s="1686"/>
    </row>
    <row r="567" spans="2:12" ht="13.5" x14ac:dyDescent="0.4">
      <c r="B567" s="641">
        <f t="shared" si="9"/>
        <v>563</v>
      </c>
      <c r="C567" s="653"/>
      <c r="D567" s="1934" t="s">
        <v>1629</v>
      </c>
      <c r="E567" s="1934"/>
      <c r="F567" s="1917"/>
      <c r="G567" s="1917"/>
      <c r="H567" s="1917"/>
      <c r="I567" s="1917"/>
      <c r="J567" s="1917"/>
      <c r="K567" s="1685"/>
      <c r="L567" s="1686"/>
    </row>
    <row r="568" spans="2:12" ht="13.5" x14ac:dyDescent="0.4">
      <c r="B568" s="641">
        <f t="shared" si="9"/>
        <v>564</v>
      </c>
      <c r="C568" s="1913"/>
      <c r="D568" s="1934" t="s">
        <v>1642</v>
      </c>
      <c r="E568" s="1934"/>
      <c r="F568" s="1917"/>
      <c r="G568" s="1917"/>
      <c r="H568" s="1917"/>
      <c r="I568" s="1917"/>
      <c r="J568" s="1917"/>
      <c r="K568" s="1685"/>
      <c r="L568" s="1686"/>
    </row>
    <row r="569" spans="2:12" ht="13.5" x14ac:dyDescent="0.4">
      <c r="B569" s="641">
        <f t="shared" si="9"/>
        <v>565</v>
      </c>
      <c r="C569" s="1909" t="s">
        <v>1695</v>
      </c>
      <c r="D569" s="1934"/>
      <c r="E569" s="1934"/>
      <c r="F569" s="1917"/>
      <c r="G569" s="1917"/>
      <c r="H569" s="1917"/>
      <c r="I569" s="1917"/>
      <c r="J569" s="1917"/>
      <c r="K569" s="1685"/>
      <c r="L569" s="1686"/>
    </row>
    <row r="570" spans="2:12" ht="13.5" x14ac:dyDescent="0.4">
      <c r="B570" s="641">
        <f t="shared" si="9"/>
        <v>566</v>
      </c>
      <c r="C570" s="649" t="s">
        <v>1696</v>
      </c>
      <c r="D570" s="1934"/>
      <c r="E570" s="1934"/>
      <c r="F570" s="1917"/>
      <c r="G570" s="1917"/>
      <c r="H570" s="1917"/>
      <c r="I570" s="1917"/>
      <c r="J570" s="1917"/>
      <c r="K570" s="1685"/>
      <c r="L570" s="1686"/>
    </row>
    <row r="571" spans="2:12" ht="13.5" x14ac:dyDescent="0.4">
      <c r="B571" s="641">
        <f t="shared" si="9"/>
        <v>567</v>
      </c>
      <c r="C571" s="653"/>
      <c r="D571" s="1930" t="s">
        <v>1697</v>
      </c>
      <c r="E571" s="1934"/>
      <c r="F571" s="1917"/>
      <c r="G571" s="1917"/>
      <c r="H571" s="1917"/>
      <c r="I571" s="1917"/>
      <c r="J571" s="1917"/>
      <c r="K571" s="1685"/>
      <c r="L571" s="1686"/>
    </row>
    <row r="572" spans="2:12" ht="13.5" x14ac:dyDescent="0.4">
      <c r="B572" s="641">
        <f t="shared" si="9"/>
        <v>568</v>
      </c>
      <c r="C572" s="653"/>
      <c r="D572" s="788"/>
      <c r="E572" s="1934" t="s">
        <v>1634</v>
      </c>
      <c r="F572" s="1917"/>
      <c r="G572" s="1917"/>
      <c r="H572" s="1917"/>
      <c r="I572" s="1917"/>
      <c r="J572" s="1917"/>
      <c r="K572" s="1685"/>
      <c r="L572" s="1686"/>
    </row>
    <row r="573" spans="2:12" ht="13.5" x14ac:dyDescent="0.4">
      <c r="B573" s="641">
        <f t="shared" si="9"/>
        <v>569</v>
      </c>
      <c r="C573" s="653"/>
      <c r="D573" s="788"/>
      <c r="E573" s="1934" t="s">
        <v>1635</v>
      </c>
      <c r="F573" s="1917"/>
      <c r="G573" s="1917"/>
      <c r="H573" s="1917"/>
      <c r="I573" s="1917"/>
      <c r="J573" s="1917"/>
      <c r="K573" s="1685"/>
      <c r="L573" s="1686"/>
    </row>
    <row r="574" spans="2:12" ht="13.5" x14ac:dyDescent="0.4">
      <c r="B574" s="641">
        <f t="shared" si="9"/>
        <v>570</v>
      </c>
      <c r="C574" s="653"/>
      <c r="D574" s="788"/>
      <c r="E574" s="1934" t="s">
        <v>1639</v>
      </c>
      <c r="F574" s="1917"/>
      <c r="G574" s="1917"/>
      <c r="H574" s="1917"/>
      <c r="I574" s="1917"/>
      <c r="J574" s="1917"/>
      <c r="K574" s="1685"/>
      <c r="L574" s="1686"/>
    </row>
    <row r="575" spans="2:12" ht="13.5" x14ac:dyDescent="0.4">
      <c r="B575" s="641">
        <f t="shared" si="9"/>
        <v>571</v>
      </c>
      <c r="C575" s="653"/>
      <c r="D575" s="788"/>
      <c r="E575" s="1934" t="s">
        <v>1640</v>
      </c>
      <c r="F575" s="1917"/>
      <c r="G575" s="1917"/>
      <c r="H575" s="1917"/>
      <c r="I575" s="1917"/>
      <c r="J575" s="1917"/>
      <c r="K575" s="1685"/>
      <c r="L575" s="1686"/>
    </row>
    <row r="576" spans="2:12" ht="13.5" x14ac:dyDescent="0.4">
      <c r="B576" s="641">
        <f t="shared" si="9"/>
        <v>572</v>
      </c>
      <c r="C576" s="653"/>
      <c r="D576" s="1029"/>
      <c r="E576" s="1934" t="s">
        <v>1641</v>
      </c>
      <c r="F576" s="1917"/>
      <c r="G576" s="1917"/>
      <c r="H576" s="1917"/>
      <c r="I576" s="1917"/>
      <c r="J576" s="1917"/>
      <c r="K576" s="1685"/>
      <c r="L576" s="1686"/>
    </row>
    <row r="577" spans="2:12" ht="13.5" x14ac:dyDescent="0.4">
      <c r="B577" s="641">
        <f t="shared" si="9"/>
        <v>573</v>
      </c>
      <c r="C577" s="653"/>
      <c r="D577" s="1930" t="s">
        <v>1698</v>
      </c>
      <c r="E577" s="1934"/>
      <c r="F577" s="1917"/>
      <c r="G577" s="1917"/>
      <c r="H577" s="1917"/>
      <c r="I577" s="1917"/>
      <c r="J577" s="1917"/>
      <c r="K577" s="1685"/>
      <c r="L577" s="1686"/>
    </row>
    <row r="578" spans="2:12" ht="13.5" x14ac:dyDescent="0.4">
      <c r="B578" s="641">
        <f t="shared" si="9"/>
        <v>574</v>
      </c>
      <c r="C578" s="653"/>
      <c r="D578" s="788"/>
      <c r="E578" s="1934" t="s">
        <v>1699</v>
      </c>
      <c r="F578" s="1917"/>
      <c r="G578" s="1917"/>
      <c r="H578" s="1917"/>
      <c r="I578" s="1917"/>
      <c r="J578" s="1917"/>
      <c r="K578" s="1685"/>
      <c r="L578" s="1686"/>
    </row>
    <row r="579" spans="2:12" ht="13.5" x14ac:dyDescent="0.4">
      <c r="B579" s="641">
        <f t="shared" si="9"/>
        <v>575</v>
      </c>
      <c r="C579" s="653"/>
      <c r="D579" s="788"/>
      <c r="E579" s="1934" t="s">
        <v>1635</v>
      </c>
      <c r="F579" s="1917"/>
      <c r="G579" s="1917"/>
      <c r="H579" s="1917"/>
      <c r="I579" s="1917"/>
      <c r="J579" s="1917"/>
      <c r="K579" s="1685"/>
      <c r="L579" s="1686"/>
    </row>
    <row r="580" spans="2:12" ht="13.5" x14ac:dyDescent="0.4">
      <c r="B580" s="641">
        <f t="shared" si="9"/>
        <v>576</v>
      </c>
      <c r="C580" s="653"/>
      <c r="D580" s="788"/>
      <c r="E580" s="1934" t="s">
        <v>1700</v>
      </c>
      <c r="F580" s="1917"/>
      <c r="G580" s="1917"/>
      <c r="H580" s="1917"/>
      <c r="I580" s="1917"/>
      <c r="J580" s="1917"/>
      <c r="K580" s="1685"/>
      <c r="L580" s="1686"/>
    </row>
    <row r="581" spans="2:12" ht="13.5" x14ac:dyDescent="0.4">
      <c r="B581" s="641">
        <f t="shared" si="9"/>
        <v>577</v>
      </c>
      <c r="C581" s="653"/>
      <c r="D581" s="1029"/>
      <c r="E581" s="1934" t="s">
        <v>1637</v>
      </c>
      <c r="F581" s="1917"/>
      <c r="G581" s="1917"/>
      <c r="H581" s="1917"/>
      <c r="I581" s="1917"/>
      <c r="J581" s="1917"/>
      <c r="K581" s="1685"/>
      <c r="L581" s="1686"/>
    </row>
    <row r="582" spans="2:12" ht="13.5" x14ac:dyDescent="0.4">
      <c r="B582" s="641">
        <f t="shared" si="9"/>
        <v>578</v>
      </c>
      <c r="C582" s="653"/>
      <c r="D582" s="1930" t="s">
        <v>1701</v>
      </c>
      <c r="E582" s="1934"/>
      <c r="F582" s="1917"/>
      <c r="G582" s="1917"/>
      <c r="H582" s="1917"/>
      <c r="I582" s="1917"/>
      <c r="J582" s="1917"/>
      <c r="K582" s="1685"/>
      <c r="L582" s="1686"/>
    </row>
    <row r="583" spans="2:12" ht="13.5" x14ac:dyDescent="0.4">
      <c r="B583" s="641">
        <f t="shared" si="9"/>
        <v>579</v>
      </c>
      <c r="C583" s="653"/>
      <c r="D583" s="788"/>
      <c r="E583" s="1934" t="s">
        <v>1634</v>
      </c>
      <c r="F583" s="1917"/>
      <c r="G583" s="1917"/>
      <c r="H583" s="1917"/>
      <c r="I583" s="1917"/>
      <c r="J583" s="1917"/>
      <c r="K583" s="1685"/>
      <c r="L583" s="1686"/>
    </row>
    <row r="584" spans="2:12" ht="13.5" x14ac:dyDescent="0.4">
      <c r="B584" s="641">
        <f t="shared" si="9"/>
        <v>580</v>
      </c>
      <c r="C584" s="653"/>
      <c r="D584" s="788"/>
      <c r="E584" s="1934" t="s">
        <v>1635</v>
      </c>
      <c r="F584" s="1917"/>
      <c r="G584" s="1917"/>
      <c r="H584" s="1917"/>
      <c r="I584" s="1917"/>
      <c r="J584" s="1917"/>
      <c r="K584" s="1685"/>
      <c r="L584" s="1686"/>
    </row>
    <row r="585" spans="2:12" ht="13.5" x14ac:dyDescent="0.4">
      <c r="B585" s="641">
        <f t="shared" si="9"/>
        <v>581</v>
      </c>
      <c r="C585" s="653"/>
      <c r="D585" s="788"/>
      <c r="E585" s="1934" t="s">
        <v>1639</v>
      </c>
      <c r="F585" s="1917"/>
      <c r="G585" s="1917"/>
      <c r="H585" s="1917"/>
      <c r="I585" s="1917"/>
      <c r="J585" s="1917"/>
      <c r="K585" s="1685"/>
      <c r="L585" s="1686"/>
    </row>
    <row r="586" spans="2:12" ht="13.5" x14ac:dyDescent="0.4">
      <c r="B586" s="641">
        <f t="shared" si="9"/>
        <v>582</v>
      </c>
      <c r="C586" s="653"/>
      <c r="D586" s="788"/>
      <c r="E586" s="1934" t="s">
        <v>1640</v>
      </c>
      <c r="F586" s="1917"/>
      <c r="G586" s="1917"/>
      <c r="H586" s="1917"/>
      <c r="I586" s="1917"/>
      <c r="J586" s="1917"/>
      <c r="K586" s="1685"/>
      <c r="L586" s="1686"/>
    </row>
    <row r="587" spans="2:12" ht="13.5" x14ac:dyDescent="0.4">
      <c r="B587" s="641">
        <f t="shared" si="9"/>
        <v>583</v>
      </c>
      <c r="C587" s="653"/>
      <c r="D587" s="1029"/>
      <c r="E587" s="1934" t="s">
        <v>2283</v>
      </c>
      <c r="F587" s="1917"/>
      <c r="G587" s="1917"/>
      <c r="H587" s="1917"/>
      <c r="I587" s="1917"/>
      <c r="J587" s="1917"/>
      <c r="K587" s="1685"/>
      <c r="L587" s="1686"/>
    </row>
    <row r="588" spans="2:12" ht="13.5" x14ac:dyDescent="0.4">
      <c r="B588" s="641">
        <f t="shared" si="9"/>
        <v>584</v>
      </c>
      <c r="C588" s="653"/>
      <c r="D588" s="1930" t="s">
        <v>2027</v>
      </c>
      <c r="E588" s="1934"/>
      <c r="F588" s="1917"/>
      <c r="G588" s="1917"/>
      <c r="H588" s="1917"/>
      <c r="I588" s="1917"/>
      <c r="J588" s="1917"/>
      <c r="K588" s="1685"/>
      <c r="L588" s="1686"/>
    </row>
    <row r="589" spans="2:12" ht="13.5" x14ac:dyDescent="0.4">
      <c r="B589" s="641">
        <f t="shared" si="9"/>
        <v>585</v>
      </c>
      <c r="C589" s="653"/>
      <c r="D589" s="788"/>
      <c r="E589" s="1934" t="s">
        <v>1634</v>
      </c>
      <c r="F589" s="1917"/>
      <c r="G589" s="1917"/>
      <c r="H589" s="1917"/>
      <c r="I589" s="1917"/>
      <c r="J589" s="1917"/>
      <c r="K589" s="1685"/>
      <c r="L589" s="1686"/>
    </row>
    <row r="590" spans="2:12" ht="13.5" x14ac:dyDescent="0.4">
      <c r="B590" s="641">
        <f t="shared" si="9"/>
        <v>586</v>
      </c>
      <c r="C590" s="653"/>
      <c r="D590" s="788"/>
      <c r="E590" s="1934" t="s">
        <v>1635</v>
      </c>
      <c r="F590" s="1917"/>
      <c r="G590" s="1917"/>
      <c r="H590" s="1917"/>
      <c r="I590" s="1917"/>
      <c r="J590" s="1917"/>
      <c r="K590" s="1685"/>
      <c r="L590" s="1686"/>
    </row>
    <row r="591" spans="2:12" ht="13.5" x14ac:dyDescent="0.4">
      <c r="B591" s="641">
        <f t="shared" si="9"/>
        <v>587</v>
      </c>
      <c r="C591" s="653"/>
      <c r="D591" s="788"/>
      <c r="E591" s="1934" t="s">
        <v>1702</v>
      </c>
      <c r="F591" s="1917"/>
      <c r="G591" s="1917"/>
      <c r="H591" s="1917"/>
      <c r="I591" s="1917"/>
      <c r="J591" s="1917"/>
      <c r="K591" s="1685"/>
      <c r="L591" s="1686"/>
    </row>
    <row r="592" spans="2:12" ht="13.5" x14ac:dyDescent="0.4">
      <c r="B592" s="641">
        <f t="shared" si="9"/>
        <v>588</v>
      </c>
      <c r="C592" s="653"/>
      <c r="D592" s="788"/>
      <c r="E592" s="1934" t="s">
        <v>1703</v>
      </c>
      <c r="F592" s="1917"/>
      <c r="G592" s="1917"/>
      <c r="H592" s="1917"/>
      <c r="I592" s="1917"/>
      <c r="J592" s="1917"/>
      <c r="K592" s="1685"/>
      <c r="L592" s="1686"/>
    </row>
    <row r="593" spans="2:12" ht="13.5" x14ac:dyDescent="0.4">
      <c r="B593" s="641">
        <f t="shared" si="9"/>
        <v>589</v>
      </c>
      <c r="C593" s="653"/>
      <c r="D593" s="1029"/>
      <c r="E593" s="1934" t="s">
        <v>1641</v>
      </c>
      <c r="F593" s="1917"/>
      <c r="G593" s="1917"/>
      <c r="H593" s="1917"/>
      <c r="I593" s="1917"/>
      <c r="J593" s="1917"/>
      <c r="K593" s="1685"/>
      <c r="L593" s="1686"/>
    </row>
    <row r="594" spans="2:12" ht="13.5" x14ac:dyDescent="0.4">
      <c r="B594" s="641">
        <f t="shared" si="9"/>
        <v>590</v>
      </c>
      <c r="C594" s="649" t="s">
        <v>1704</v>
      </c>
      <c r="D594" s="1934"/>
      <c r="E594" s="1934"/>
      <c r="F594" s="1917"/>
      <c r="G594" s="1917"/>
      <c r="H594" s="1917"/>
      <c r="I594" s="1917"/>
      <c r="J594" s="1917"/>
      <c r="K594" s="1685"/>
      <c r="L594" s="1686"/>
    </row>
    <row r="595" spans="2:12" ht="13.5" x14ac:dyDescent="0.4">
      <c r="B595" s="641">
        <f t="shared" si="9"/>
        <v>591</v>
      </c>
      <c r="C595" s="653"/>
      <c r="D595" s="1934" t="s">
        <v>1626</v>
      </c>
      <c r="E595" s="1934"/>
      <c r="F595" s="1917"/>
      <c r="G595" s="1917"/>
      <c r="H595" s="1917"/>
      <c r="I595" s="1917"/>
      <c r="J595" s="1917"/>
      <c r="K595" s="1685"/>
      <c r="L595" s="1686"/>
    </row>
    <row r="596" spans="2:12" ht="13.5" x14ac:dyDescent="0.4">
      <c r="B596" s="641">
        <f t="shared" si="9"/>
        <v>592</v>
      </c>
      <c r="C596" s="653"/>
      <c r="D596" s="1934" t="s">
        <v>1627</v>
      </c>
      <c r="E596" s="1934"/>
      <c r="F596" s="1917"/>
      <c r="G596" s="1917"/>
      <c r="H596" s="1917"/>
      <c r="I596" s="1917"/>
      <c r="J596" s="1917"/>
      <c r="K596" s="1685"/>
      <c r="L596" s="1686"/>
    </row>
    <row r="597" spans="2:12" ht="13.5" x14ac:dyDescent="0.4">
      <c r="B597" s="641">
        <f t="shared" si="9"/>
        <v>593</v>
      </c>
      <c r="C597" s="653"/>
      <c r="D597" s="1934" t="s">
        <v>1645</v>
      </c>
      <c r="E597" s="1934"/>
      <c r="F597" s="1917"/>
      <c r="G597" s="1917"/>
      <c r="H597" s="1917"/>
      <c r="I597" s="1917"/>
      <c r="J597" s="1917"/>
      <c r="K597" s="1685"/>
      <c r="L597" s="1686"/>
    </row>
    <row r="598" spans="2:12" ht="13.5" x14ac:dyDescent="0.4">
      <c r="B598" s="641">
        <f t="shared" ref="B598:B661" si="10">B597+1</f>
        <v>594</v>
      </c>
      <c r="C598" s="653"/>
      <c r="D598" s="1934" t="s">
        <v>1629</v>
      </c>
      <c r="E598" s="1934"/>
      <c r="F598" s="1917"/>
      <c r="G598" s="1917"/>
      <c r="H598" s="1917"/>
      <c r="I598" s="1917"/>
      <c r="J598" s="1917"/>
      <c r="K598" s="1685"/>
      <c r="L598" s="1686"/>
    </row>
    <row r="599" spans="2:12" ht="13.5" x14ac:dyDescent="0.4">
      <c r="B599" s="641">
        <f t="shared" si="10"/>
        <v>595</v>
      </c>
      <c r="C599" s="1913"/>
      <c r="D599" s="1934" t="s">
        <v>1642</v>
      </c>
      <c r="E599" s="1934"/>
      <c r="F599" s="1917"/>
      <c r="G599" s="1917"/>
      <c r="H599" s="1917"/>
      <c r="I599" s="1917"/>
      <c r="J599" s="1917"/>
      <c r="K599" s="1685"/>
      <c r="L599" s="1686"/>
    </row>
    <row r="600" spans="2:12" ht="13.5" x14ac:dyDescent="0.4">
      <c r="B600" s="641">
        <f t="shared" si="10"/>
        <v>596</v>
      </c>
      <c r="C600" s="649" t="s">
        <v>1705</v>
      </c>
      <c r="D600" s="1934"/>
      <c r="E600" s="1934"/>
      <c r="F600" s="1917"/>
      <c r="G600" s="1917"/>
      <c r="H600" s="1917"/>
      <c r="I600" s="1917"/>
      <c r="J600" s="1917"/>
      <c r="K600" s="1685"/>
      <c r="L600" s="1686"/>
    </row>
    <row r="601" spans="2:12" ht="13.5" x14ac:dyDescent="0.4">
      <c r="B601" s="641">
        <f t="shared" si="10"/>
        <v>597</v>
      </c>
      <c r="C601" s="653"/>
      <c r="D601" s="1930" t="s">
        <v>1706</v>
      </c>
      <c r="E601" s="1934"/>
      <c r="F601" s="1917"/>
      <c r="G601" s="1917"/>
      <c r="H601" s="1917"/>
      <c r="I601" s="1917"/>
      <c r="J601" s="1917"/>
      <c r="K601" s="1685"/>
      <c r="L601" s="1686"/>
    </row>
    <row r="602" spans="2:12" ht="13.5" x14ac:dyDescent="0.4">
      <c r="B602" s="641">
        <f t="shared" si="10"/>
        <v>598</v>
      </c>
      <c r="C602" s="653"/>
      <c r="D602" s="788"/>
      <c r="E602" s="1934" t="s">
        <v>1634</v>
      </c>
      <c r="F602" s="1917"/>
      <c r="G602" s="1917"/>
      <c r="H602" s="1917"/>
      <c r="I602" s="1917"/>
      <c r="J602" s="1917"/>
      <c r="K602" s="1685"/>
      <c r="L602" s="1686"/>
    </row>
    <row r="603" spans="2:12" ht="13.5" x14ac:dyDescent="0.4">
      <c r="B603" s="641">
        <f t="shared" si="10"/>
        <v>599</v>
      </c>
      <c r="C603" s="653"/>
      <c r="D603" s="788"/>
      <c r="E603" s="1934" t="s">
        <v>1635</v>
      </c>
      <c r="F603" s="1917"/>
      <c r="G603" s="1917"/>
      <c r="H603" s="1917"/>
      <c r="I603" s="1917"/>
      <c r="J603" s="1917"/>
      <c r="K603" s="1685"/>
      <c r="L603" s="1686"/>
    </row>
    <row r="604" spans="2:12" ht="13.5" x14ac:dyDescent="0.4">
      <c r="B604" s="641">
        <f t="shared" si="10"/>
        <v>600</v>
      </c>
      <c r="C604" s="653"/>
      <c r="D604" s="788"/>
      <c r="E604" s="1934" t="s">
        <v>1707</v>
      </c>
      <c r="F604" s="1917"/>
      <c r="G604" s="1917"/>
      <c r="H604" s="1917"/>
      <c r="I604" s="1917"/>
      <c r="J604" s="1917"/>
      <c r="K604" s="1685"/>
      <c r="L604" s="1686"/>
    </row>
    <row r="605" spans="2:12" ht="13.5" x14ac:dyDescent="0.4">
      <c r="B605" s="641">
        <f t="shared" si="10"/>
        <v>601</v>
      </c>
      <c r="C605" s="653"/>
      <c r="D605" s="788"/>
      <c r="E605" s="1934" t="s">
        <v>1708</v>
      </c>
      <c r="F605" s="1917"/>
      <c r="G605" s="1917"/>
      <c r="H605" s="1917"/>
      <c r="I605" s="1917"/>
      <c r="J605" s="1917"/>
      <c r="K605" s="1685"/>
      <c r="L605" s="1686"/>
    </row>
    <row r="606" spans="2:12" ht="13.5" x14ac:dyDescent="0.4">
      <c r="B606" s="641">
        <f t="shared" si="10"/>
        <v>602</v>
      </c>
      <c r="C606" s="653"/>
      <c r="D606" s="788"/>
      <c r="E606" s="1934" t="s">
        <v>2029</v>
      </c>
      <c r="F606" s="1917"/>
      <c r="G606" s="1917"/>
      <c r="H606" s="1917"/>
      <c r="I606" s="1917"/>
      <c r="J606" s="1917"/>
      <c r="K606" s="1685"/>
      <c r="L606" s="1686"/>
    </row>
    <row r="607" spans="2:12" ht="13.5" x14ac:dyDescent="0.4">
      <c r="B607" s="641">
        <f t="shared" si="10"/>
        <v>603</v>
      </c>
      <c r="C607" s="653"/>
      <c r="D607" s="1029"/>
      <c r="E607" s="1934" t="s">
        <v>2028</v>
      </c>
      <c r="F607" s="1917"/>
      <c r="G607" s="1917"/>
      <c r="H607" s="1917"/>
      <c r="I607" s="1917"/>
      <c r="J607" s="1917"/>
      <c r="K607" s="1685"/>
      <c r="L607" s="1686"/>
    </row>
    <row r="608" spans="2:12" ht="13.5" x14ac:dyDescent="0.4">
      <c r="B608" s="641">
        <f t="shared" si="10"/>
        <v>604</v>
      </c>
      <c r="C608" s="653"/>
      <c r="D608" s="1930" t="s">
        <v>1709</v>
      </c>
      <c r="E608" s="1934"/>
      <c r="F608" s="1917"/>
      <c r="G608" s="1917"/>
      <c r="H608" s="1917"/>
      <c r="I608" s="1917"/>
      <c r="J608" s="1917"/>
      <c r="K608" s="1685"/>
      <c r="L608" s="1686"/>
    </row>
    <row r="609" spans="2:12" ht="13.5" x14ac:dyDescent="0.4">
      <c r="B609" s="641">
        <f t="shared" si="10"/>
        <v>605</v>
      </c>
      <c r="C609" s="653"/>
      <c r="D609" s="788"/>
      <c r="E609" s="1930" t="s">
        <v>2030</v>
      </c>
      <c r="F609" s="1917"/>
      <c r="G609" s="1917"/>
      <c r="H609" s="1917"/>
      <c r="I609" s="1917"/>
      <c r="J609" s="1917"/>
      <c r="K609" s="1685"/>
      <c r="L609" s="1686"/>
    </row>
    <row r="610" spans="2:12" ht="13.5" x14ac:dyDescent="0.4">
      <c r="B610" s="641">
        <f t="shared" si="10"/>
        <v>606</v>
      </c>
      <c r="C610" s="653"/>
      <c r="D610" s="788"/>
      <c r="E610" s="1930" t="s">
        <v>1710</v>
      </c>
      <c r="F610" s="1917"/>
      <c r="G610" s="1917"/>
      <c r="H610" s="1917"/>
      <c r="I610" s="1917"/>
      <c r="J610" s="1917"/>
      <c r="K610" s="1685"/>
      <c r="L610" s="1686"/>
    </row>
    <row r="611" spans="2:12" ht="13.5" x14ac:dyDescent="0.4">
      <c r="B611" s="641">
        <f t="shared" si="10"/>
        <v>607</v>
      </c>
      <c r="C611" s="653"/>
      <c r="D611" s="788"/>
      <c r="E611" s="788"/>
      <c r="F611" s="1934" t="s">
        <v>2284</v>
      </c>
      <c r="G611" s="1934"/>
      <c r="H611" s="1917"/>
      <c r="I611" s="1917"/>
      <c r="J611" s="1917"/>
      <c r="K611" s="1685"/>
      <c r="L611" s="1686"/>
    </row>
    <row r="612" spans="2:12" ht="13.5" x14ac:dyDescent="0.4">
      <c r="B612" s="641">
        <f t="shared" si="10"/>
        <v>608</v>
      </c>
      <c r="C612" s="653"/>
      <c r="D612" s="788"/>
      <c r="E612" s="788"/>
      <c r="F612" s="1934" t="s">
        <v>2286</v>
      </c>
      <c r="G612" s="1934"/>
      <c r="H612" s="1917"/>
      <c r="I612" s="1917"/>
      <c r="J612" s="1917"/>
      <c r="K612" s="1685"/>
      <c r="L612" s="1686"/>
    </row>
    <row r="613" spans="2:12" ht="13.5" x14ac:dyDescent="0.4">
      <c r="B613" s="641">
        <f t="shared" si="10"/>
        <v>609</v>
      </c>
      <c r="C613" s="653"/>
      <c r="D613" s="788"/>
      <c r="E613" s="788"/>
      <c r="F613" s="1934" t="s">
        <v>2287</v>
      </c>
      <c r="G613" s="1934"/>
      <c r="H613" s="1917"/>
      <c r="I613" s="1917"/>
      <c r="J613" s="1917"/>
      <c r="K613" s="1685"/>
      <c r="L613" s="1686"/>
    </row>
    <row r="614" spans="2:12" ht="13.5" x14ac:dyDescent="0.4">
      <c r="B614" s="641">
        <f t="shared" si="10"/>
        <v>610</v>
      </c>
      <c r="C614" s="653"/>
      <c r="D614" s="788"/>
      <c r="E614" s="788"/>
      <c r="F614" s="1934" t="s">
        <v>2288</v>
      </c>
      <c r="G614" s="1934"/>
      <c r="H614" s="1917"/>
      <c r="I614" s="1917"/>
      <c r="J614" s="1917"/>
      <c r="K614" s="1685"/>
      <c r="L614" s="1686"/>
    </row>
    <row r="615" spans="2:12" ht="13.5" x14ac:dyDescent="0.4">
      <c r="B615" s="641">
        <f t="shared" si="10"/>
        <v>611</v>
      </c>
      <c r="C615" s="653"/>
      <c r="D615" s="788"/>
      <c r="E615" s="1029"/>
      <c r="F615" s="1934" t="s">
        <v>2290</v>
      </c>
      <c r="G615" s="1934"/>
      <c r="H615" s="1917"/>
      <c r="I615" s="1917"/>
      <c r="J615" s="1917"/>
      <c r="K615" s="1685"/>
      <c r="L615" s="1686"/>
    </row>
    <row r="616" spans="2:12" ht="13.5" x14ac:dyDescent="0.4">
      <c r="B616" s="641">
        <f t="shared" si="10"/>
        <v>612</v>
      </c>
      <c r="C616" s="653"/>
      <c r="D616" s="788"/>
      <c r="E616" s="1930" t="s">
        <v>1711</v>
      </c>
      <c r="F616" s="1917"/>
      <c r="G616" s="1917"/>
      <c r="H616" s="1917"/>
      <c r="I616" s="1917"/>
      <c r="J616" s="1917"/>
      <c r="K616" s="1685"/>
      <c r="L616" s="1686"/>
    </row>
    <row r="617" spans="2:12" ht="13.5" x14ac:dyDescent="0.4">
      <c r="B617" s="641">
        <f t="shared" si="10"/>
        <v>613</v>
      </c>
      <c r="C617" s="653"/>
      <c r="D617" s="788"/>
      <c r="E617" s="788"/>
      <c r="F617" s="1146" t="s">
        <v>2284</v>
      </c>
      <c r="G617" s="1146"/>
      <c r="H617" s="1917"/>
      <c r="I617" s="1917"/>
      <c r="J617" s="1917"/>
      <c r="K617" s="1685"/>
      <c r="L617" s="1686"/>
    </row>
    <row r="618" spans="2:12" ht="13.5" x14ac:dyDescent="0.4">
      <c r="B618" s="641">
        <f t="shared" si="10"/>
        <v>614</v>
      </c>
      <c r="C618" s="653"/>
      <c r="D618" s="788"/>
      <c r="E618" s="788"/>
      <c r="F618" s="1146" t="s">
        <v>2291</v>
      </c>
      <c r="G618" s="1146"/>
      <c r="H618" s="1917"/>
      <c r="I618" s="1917"/>
      <c r="J618" s="1917"/>
      <c r="K618" s="1685"/>
      <c r="L618" s="1686"/>
    </row>
    <row r="619" spans="2:12" ht="13.5" x14ac:dyDescent="0.4">
      <c r="B619" s="641">
        <f t="shared" si="10"/>
        <v>615</v>
      </c>
      <c r="C619" s="653"/>
      <c r="D619" s="788"/>
      <c r="E619" s="788"/>
      <c r="F619" s="1146" t="s">
        <v>2287</v>
      </c>
      <c r="G619" s="1146"/>
      <c r="H619" s="1917"/>
      <c r="I619" s="1917"/>
      <c r="J619" s="1917"/>
      <c r="K619" s="1685"/>
      <c r="L619" s="1686"/>
    </row>
    <row r="620" spans="2:12" ht="13.5" x14ac:dyDescent="0.4">
      <c r="B620" s="641">
        <f t="shared" si="10"/>
        <v>616</v>
      </c>
      <c r="C620" s="653"/>
      <c r="D620" s="788"/>
      <c r="E620" s="788"/>
      <c r="F620" s="1146" t="s">
        <v>2288</v>
      </c>
      <c r="G620" s="1146"/>
      <c r="H620" s="1917"/>
      <c r="I620" s="1917"/>
      <c r="J620" s="1917"/>
      <c r="K620" s="1685"/>
      <c r="L620" s="1686"/>
    </row>
    <row r="621" spans="2:12" ht="13.5" x14ac:dyDescent="0.4">
      <c r="B621" s="641">
        <f t="shared" si="10"/>
        <v>617</v>
      </c>
      <c r="C621" s="653"/>
      <c r="D621" s="788"/>
      <c r="E621" s="788"/>
      <c r="F621" s="1146" t="s">
        <v>2292</v>
      </c>
      <c r="G621" s="1146"/>
      <c r="H621" s="1917"/>
      <c r="I621" s="1917"/>
      <c r="J621" s="1917"/>
      <c r="K621" s="1685"/>
      <c r="L621" s="1686"/>
    </row>
    <row r="622" spans="2:12" ht="13.5" x14ac:dyDescent="0.4">
      <c r="B622" s="641">
        <f t="shared" si="10"/>
        <v>618</v>
      </c>
      <c r="C622" s="653"/>
      <c r="D622" s="788"/>
      <c r="E622" s="1029"/>
      <c r="F622" s="1146" t="s">
        <v>2293</v>
      </c>
      <c r="G622" s="1146"/>
      <c r="H622" s="1917"/>
      <c r="I622" s="1917"/>
      <c r="J622" s="1917"/>
      <c r="K622" s="1685"/>
      <c r="L622" s="1686"/>
    </row>
    <row r="623" spans="2:12" ht="13.5" x14ac:dyDescent="0.4">
      <c r="B623" s="641">
        <f t="shared" si="10"/>
        <v>619</v>
      </c>
      <c r="C623" s="653"/>
      <c r="D623" s="788"/>
      <c r="E623" s="1930" t="s">
        <v>2031</v>
      </c>
      <c r="F623" s="1917"/>
      <c r="G623" s="1917"/>
      <c r="H623" s="1917"/>
      <c r="I623" s="1917"/>
      <c r="J623" s="1917"/>
      <c r="K623" s="1685"/>
      <c r="L623" s="1686"/>
    </row>
    <row r="624" spans="2:12" ht="13.5" x14ac:dyDescent="0.4">
      <c r="B624" s="641">
        <f t="shared" si="10"/>
        <v>620</v>
      </c>
      <c r="C624" s="653"/>
      <c r="D624" s="788"/>
      <c r="E624" s="788"/>
      <c r="F624" s="1146" t="s">
        <v>2294</v>
      </c>
      <c r="G624" s="1146"/>
      <c r="H624" s="1917"/>
      <c r="I624" s="1917"/>
      <c r="J624" s="1917"/>
      <c r="K624" s="1685"/>
      <c r="L624" s="1686"/>
    </row>
    <row r="625" spans="2:12" ht="13.5" x14ac:dyDescent="0.4">
      <c r="B625" s="641">
        <f t="shared" si="10"/>
        <v>621</v>
      </c>
      <c r="C625" s="653"/>
      <c r="D625" s="788"/>
      <c r="E625" s="788"/>
      <c r="F625" s="1146" t="s">
        <v>2286</v>
      </c>
      <c r="G625" s="1146"/>
      <c r="H625" s="1917"/>
      <c r="I625" s="1917"/>
      <c r="J625" s="1917"/>
      <c r="K625" s="1685"/>
      <c r="L625" s="1686"/>
    </row>
    <row r="626" spans="2:12" ht="13.5" x14ac:dyDescent="0.4">
      <c r="B626" s="641">
        <f t="shared" si="10"/>
        <v>622</v>
      </c>
      <c r="C626" s="653"/>
      <c r="D626" s="788"/>
      <c r="E626" s="788"/>
      <c r="F626" s="987" t="s">
        <v>2295</v>
      </c>
      <c r="G626" s="987"/>
      <c r="H626" s="1917"/>
      <c r="I626" s="1917"/>
      <c r="J626" s="1917"/>
      <c r="K626" s="1685"/>
      <c r="L626" s="1686"/>
    </row>
    <row r="627" spans="2:12" ht="13.5" x14ac:dyDescent="0.4">
      <c r="B627" s="641">
        <f t="shared" si="10"/>
        <v>623</v>
      </c>
      <c r="C627" s="653"/>
      <c r="D627" s="1029"/>
      <c r="E627" s="1002" t="s">
        <v>2013</v>
      </c>
      <c r="F627" s="1146"/>
      <c r="G627" s="1146"/>
      <c r="H627" s="1917"/>
      <c r="I627" s="1917"/>
      <c r="J627" s="1917"/>
      <c r="K627" s="1685"/>
      <c r="L627" s="1686"/>
    </row>
    <row r="628" spans="2:12" ht="13.5" x14ac:dyDescent="0.4">
      <c r="B628" s="641">
        <f t="shared" si="10"/>
        <v>624</v>
      </c>
      <c r="C628" s="653"/>
      <c r="D628" s="1930" t="s">
        <v>1712</v>
      </c>
      <c r="E628" s="1934"/>
      <c r="F628" s="1917"/>
      <c r="G628" s="1917"/>
      <c r="H628" s="1917"/>
      <c r="I628" s="1917"/>
      <c r="J628" s="1917"/>
      <c r="K628" s="1685"/>
      <c r="L628" s="1686"/>
    </row>
    <row r="629" spans="2:12" ht="13.5" x14ac:dyDescent="0.4">
      <c r="B629" s="641">
        <f t="shared" si="10"/>
        <v>625</v>
      </c>
      <c r="C629" s="653"/>
      <c r="D629" s="788"/>
      <c r="E629" s="1934" t="s">
        <v>1634</v>
      </c>
      <c r="F629" s="1917"/>
      <c r="G629" s="1917"/>
      <c r="H629" s="1917"/>
      <c r="I629" s="1917"/>
      <c r="J629" s="1917"/>
      <c r="K629" s="1685"/>
      <c r="L629" s="1686"/>
    </row>
    <row r="630" spans="2:12" ht="13.5" x14ac:dyDescent="0.4">
      <c r="B630" s="641">
        <f t="shared" si="10"/>
        <v>626</v>
      </c>
      <c r="C630" s="653"/>
      <c r="D630" s="788"/>
      <c r="E630" s="1934" t="s">
        <v>1635</v>
      </c>
      <c r="F630" s="1917"/>
      <c r="G630" s="1917"/>
      <c r="H630" s="1917"/>
      <c r="I630" s="1917"/>
      <c r="J630" s="1917"/>
      <c r="K630" s="1685"/>
      <c r="L630" s="1686"/>
    </row>
    <row r="631" spans="2:12" ht="13.5" x14ac:dyDescent="0.4">
      <c r="B631" s="641">
        <f t="shared" si="10"/>
        <v>627</v>
      </c>
      <c r="C631" s="653"/>
      <c r="D631" s="788"/>
      <c r="E631" s="1934" t="s">
        <v>1707</v>
      </c>
      <c r="F631" s="1917"/>
      <c r="G631" s="1917"/>
      <c r="H631" s="1917"/>
      <c r="I631" s="1917"/>
      <c r="J631" s="1917"/>
      <c r="K631" s="1685"/>
      <c r="L631" s="1686"/>
    </row>
    <row r="632" spans="2:12" ht="13.5" x14ac:dyDescent="0.4">
      <c r="B632" s="641">
        <f t="shared" si="10"/>
        <v>628</v>
      </c>
      <c r="C632" s="653"/>
      <c r="D632" s="788"/>
      <c r="E632" s="1930" t="s">
        <v>2032</v>
      </c>
      <c r="F632" s="1917"/>
      <c r="G632" s="1917"/>
      <c r="H632" s="1917"/>
      <c r="I632" s="1917"/>
      <c r="J632" s="1917"/>
      <c r="K632" s="1685"/>
      <c r="L632" s="1686"/>
    </row>
    <row r="633" spans="2:12" ht="13.5" x14ac:dyDescent="0.4">
      <c r="B633" s="641">
        <f t="shared" si="10"/>
        <v>629</v>
      </c>
      <c r="C633" s="653"/>
      <c r="D633" s="788"/>
      <c r="E633" s="788"/>
      <c r="F633" s="1930" t="s">
        <v>2296</v>
      </c>
      <c r="G633" s="1934"/>
      <c r="H633" s="1917"/>
      <c r="I633" s="1917"/>
      <c r="J633" s="1917"/>
      <c r="K633" s="1685"/>
      <c r="L633" s="1686"/>
    </row>
    <row r="634" spans="2:12" ht="13.5" x14ac:dyDescent="0.4">
      <c r="B634" s="641">
        <f t="shared" si="10"/>
        <v>630</v>
      </c>
      <c r="C634" s="653"/>
      <c r="D634" s="788"/>
      <c r="E634" s="788"/>
      <c r="F634" s="788"/>
      <c r="G634" s="1934" t="s">
        <v>2300</v>
      </c>
      <c r="H634" s="1917"/>
      <c r="I634" s="1917"/>
      <c r="J634" s="1917"/>
      <c r="K634" s="1685"/>
      <c r="L634" s="1686"/>
    </row>
    <row r="635" spans="2:12" ht="13.5" x14ac:dyDescent="0.4">
      <c r="B635" s="641">
        <f t="shared" si="10"/>
        <v>631</v>
      </c>
      <c r="C635" s="653"/>
      <c r="D635" s="788"/>
      <c r="E635" s="788"/>
      <c r="F635" s="788"/>
      <c r="G635" s="1934" t="s">
        <v>2301</v>
      </c>
      <c r="H635" s="1917"/>
      <c r="I635" s="1917"/>
      <c r="J635" s="1917"/>
      <c r="K635" s="1685"/>
      <c r="L635" s="1686"/>
    </row>
    <row r="636" spans="2:12" ht="13.5" x14ac:dyDescent="0.4">
      <c r="B636" s="641">
        <f t="shared" si="10"/>
        <v>632</v>
      </c>
      <c r="C636" s="653"/>
      <c r="D636" s="788"/>
      <c r="E636" s="788"/>
      <c r="F636" s="788"/>
      <c r="G636" s="1934" t="s">
        <v>2302</v>
      </c>
      <c r="H636" s="1917"/>
      <c r="I636" s="1917"/>
      <c r="J636" s="1917"/>
      <c r="K636" s="1685"/>
      <c r="L636" s="1686"/>
    </row>
    <row r="637" spans="2:12" ht="13.5" x14ac:dyDescent="0.4">
      <c r="B637" s="641">
        <f t="shared" si="10"/>
        <v>633</v>
      </c>
      <c r="C637" s="653"/>
      <c r="D637" s="788"/>
      <c r="E637" s="788"/>
      <c r="F637" s="788"/>
      <c r="G637" s="1934" t="s">
        <v>2303</v>
      </c>
      <c r="H637" s="1917"/>
      <c r="I637" s="1917"/>
      <c r="J637" s="1917"/>
      <c r="K637" s="1685"/>
      <c r="L637" s="1686"/>
    </row>
    <row r="638" spans="2:12" ht="13.5" x14ac:dyDescent="0.4">
      <c r="B638" s="641">
        <f t="shared" si="10"/>
        <v>634</v>
      </c>
      <c r="C638" s="653"/>
      <c r="D638" s="788"/>
      <c r="E638" s="788"/>
      <c r="F638" s="1930" t="s">
        <v>2297</v>
      </c>
      <c r="G638" s="1934"/>
      <c r="H638" s="1917"/>
      <c r="I638" s="1917"/>
      <c r="J638" s="1917"/>
      <c r="K638" s="1685"/>
      <c r="L638" s="1686"/>
    </row>
    <row r="639" spans="2:12" ht="13.5" x14ac:dyDescent="0.4">
      <c r="B639" s="641">
        <f t="shared" si="10"/>
        <v>635</v>
      </c>
      <c r="C639" s="653"/>
      <c r="D639" s="788"/>
      <c r="E639" s="788"/>
      <c r="F639" s="788"/>
      <c r="G639" s="1934" t="s">
        <v>2300</v>
      </c>
      <c r="H639" s="1917"/>
      <c r="I639" s="1917"/>
      <c r="J639" s="1917"/>
      <c r="K639" s="1685"/>
      <c r="L639" s="1686"/>
    </row>
    <row r="640" spans="2:12" ht="13.5" x14ac:dyDescent="0.4">
      <c r="B640" s="641">
        <f t="shared" si="10"/>
        <v>636</v>
      </c>
      <c r="C640" s="653"/>
      <c r="D640" s="788"/>
      <c r="E640" s="788"/>
      <c r="F640" s="788"/>
      <c r="G640" s="1934" t="s">
        <v>2301</v>
      </c>
      <c r="H640" s="1917"/>
      <c r="I640" s="1917"/>
      <c r="J640" s="1917"/>
      <c r="K640" s="1685"/>
      <c r="L640" s="1686"/>
    </row>
    <row r="641" spans="2:12" ht="13.5" x14ac:dyDescent="0.4">
      <c r="B641" s="641">
        <f t="shared" si="10"/>
        <v>637</v>
      </c>
      <c r="C641" s="653"/>
      <c r="D641" s="788"/>
      <c r="E641" s="788"/>
      <c r="F641" s="788"/>
      <c r="G641" s="1934" t="s">
        <v>2302</v>
      </c>
      <c r="H641" s="1917"/>
      <c r="I641" s="1917"/>
      <c r="J641" s="1917"/>
      <c r="K641" s="1685"/>
      <c r="L641" s="1686"/>
    </row>
    <row r="642" spans="2:12" ht="13.5" x14ac:dyDescent="0.4">
      <c r="B642" s="641">
        <f t="shared" si="10"/>
        <v>638</v>
      </c>
      <c r="C642" s="653"/>
      <c r="D642" s="788"/>
      <c r="E642" s="788"/>
      <c r="F642" s="788"/>
      <c r="G642" s="1934" t="s">
        <v>2303</v>
      </c>
      <c r="H642" s="1917"/>
      <c r="I642" s="1917"/>
      <c r="J642" s="1917"/>
      <c r="K642" s="1685"/>
      <c r="L642" s="1686"/>
    </row>
    <row r="643" spans="2:12" ht="13.5" x14ac:dyDescent="0.4">
      <c r="B643" s="641">
        <f t="shared" si="10"/>
        <v>639</v>
      </c>
      <c r="C643" s="653"/>
      <c r="D643" s="788"/>
      <c r="E643" s="788"/>
      <c r="F643" s="1930" t="s">
        <v>2298</v>
      </c>
      <c r="G643" s="1934"/>
      <c r="H643" s="1917"/>
      <c r="I643" s="1917"/>
      <c r="J643" s="1917"/>
      <c r="K643" s="1685"/>
      <c r="L643" s="1686"/>
    </row>
    <row r="644" spans="2:12" ht="13.5" x14ac:dyDescent="0.4">
      <c r="B644" s="641">
        <f t="shared" si="10"/>
        <v>640</v>
      </c>
      <c r="C644" s="653"/>
      <c r="D644" s="788"/>
      <c r="E644" s="788"/>
      <c r="F644" s="788"/>
      <c r="G644" s="1934" t="s">
        <v>2300</v>
      </c>
      <c r="H644" s="1917"/>
      <c r="I644" s="1917"/>
      <c r="J644" s="1917"/>
      <c r="K644" s="1685"/>
      <c r="L644" s="1686"/>
    </row>
    <row r="645" spans="2:12" ht="13.5" x14ac:dyDescent="0.4">
      <c r="B645" s="641">
        <f t="shared" si="10"/>
        <v>641</v>
      </c>
      <c r="C645" s="653"/>
      <c r="D645" s="788"/>
      <c r="E645" s="788"/>
      <c r="F645" s="788"/>
      <c r="G645" s="1934" t="s">
        <v>2301</v>
      </c>
      <c r="H645" s="1917"/>
      <c r="I645" s="1917"/>
      <c r="J645" s="1917"/>
      <c r="K645" s="1685"/>
      <c r="L645" s="1686"/>
    </row>
    <row r="646" spans="2:12" ht="13.5" x14ac:dyDescent="0.4">
      <c r="B646" s="641">
        <f t="shared" si="10"/>
        <v>642</v>
      </c>
      <c r="C646" s="653"/>
      <c r="D646" s="788"/>
      <c r="E646" s="788"/>
      <c r="F646" s="788"/>
      <c r="G646" s="1934" t="s">
        <v>2302</v>
      </c>
      <c r="H646" s="1917"/>
      <c r="I646" s="1917"/>
      <c r="J646" s="1917"/>
      <c r="K646" s="1685"/>
      <c r="L646" s="1686"/>
    </row>
    <row r="647" spans="2:12" ht="13.5" x14ac:dyDescent="0.4">
      <c r="B647" s="641">
        <f t="shared" si="10"/>
        <v>643</v>
      </c>
      <c r="C647" s="653"/>
      <c r="D647" s="788"/>
      <c r="E647" s="788"/>
      <c r="F647" s="788"/>
      <c r="G647" s="1934" t="s">
        <v>2303</v>
      </c>
      <c r="H647" s="1917"/>
      <c r="I647" s="1917"/>
      <c r="J647" s="1917"/>
      <c r="K647" s="1685"/>
      <c r="L647" s="1686"/>
    </row>
    <row r="648" spans="2:12" ht="13.5" x14ac:dyDescent="0.4">
      <c r="B648" s="641">
        <f t="shared" si="10"/>
        <v>644</v>
      </c>
      <c r="C648" s="1913"/>
      <c r="D648" s="1029"/>
      <c r="E648" s="1934" t="s">
        <v>2013</v>
      </c>
      <c r="F648" s="1917"/>
      <c r="G648" s="1917"/>
      <c r="H648" s="1917"/>
      <c r="I648" s="1917"/>
      <c r="J648" s="1917"/>
      <c r="K648" s="1685"/>
      <c r="L648" s="1686"/>
    </row>
    <row r="649" spans="2:12" ht="13.5" x14ac:dyDescent="0.4">
      <c r="B649" s="641">
        <f t="shared" si="10"/>
        <v>645</v>
      </c>
      <c r="C649" s="1909" t="s">
        <v>1713</v>
      </c>
      <c r="D649" s="1934"/>
      <c r="E649" s="1934"/>
      <c r="F649" s="1917"/>
      <c r="G649" s="1917"/>
      <c r="H649" s="1917"/>
      <c r="I649" s="1917"/>
      <c r="J649" s="1917"/>
      <c r="K649" s="1685"/>
      <c r="L649" s="1686"/>
    </row>
    <row r="650" spans="2:12" ht="13.5" x14ac:dyDescent="0.4">
      <c r="B650" s="641">
        <f t="shared" si="10"/>
        <v>646</v>
      </c>
      <c r="C650" s="649" t="s">
        <v>1714</v>
      </c>
      <c r="D650" s="1934"/>
      <c r="E650" s="1934"/>
      <c r="F650" s="1917"/>
      <c r="G650" s="1917"/>
      <c r="H650" s="1917"/>
      <c r="I650" s="1917"/>
      <c r="J650" s="1917"/>
      <c r="K650" s="1685"/>
      <c r="L650" s="1686"/>
    </row>
    <row r="651" spans="2:12" ht="13.5" x14ac:dyDescent="0.4">
      <c r="B651" s="641">
        <f t="shared" si="10"/>
        <v>647</v>
      </c>
      <c r="C651" s="653"/>
      <c r="D651" s="1930" t="s">
        <v>1715</v>
      </c>
      <c r="E651" s="1934"/>
      <c r="F651" s="1917"/>
      <c r="G651" s="1917"/>
      <c r="H651" s="1917"/>
      <c r="I651" s="1917"/>
      <c r="J651" s="1917"/>
      <c r="K651" s="1685"/>
      <c r="L651" s="1686"/>
    </row>
    <row r="652" spans="2:12" ht="13.5" x14ac:dyDescent="0.4">
      <c r="B652" s="641">
        <f t="shared" si="10"/>
        <v>648</v>
      </c>
      <c r="C652" s="653"/>
      <c r="D652" s="788"/>
      <c r="E652" s="1934" t="s">
        <v>1634</v>
      </c>
      <c r="F652" s="1917"/>
      <c r="G652" s="1917"/>
      <c r="H652" s="1917"/>
      <c r="I652" s="1917"/>
      <c r="J652" s="1917"/>
      <c r="K652" s="1685"/>
      <c r="L652" s="1686"/>
    </row>
    <row r="653" spans="2:12" ht="13.5" x14ac:dyDescent="0.4">
      <c r="B653" s="641">
        <f t="shared" si="10"/>
        <v>649</v>
      </c>
      <c r="C653" s="653"/>
      <c r="D653" s="788"/>
      <c r="E653" s="1934" t="s">
        <v>1635</v>
      </c>
      <c r="F653" s="1917"/>
      <c r="G653" s="1917"/>
      <c r="H653" s="1917"/>
      <c r="I653" s="1917"/>
      <c r="J653" s="1917"/>
      <c r="K653" s="1685"/>
      <c r="L653" s="1686"/>
    </row>
    <row r="654" spans="2:12" ht="13.5" x14ac:dyDescent="0.4">
      <c r="B654" s="641">
        <f t="shared" si="10"/>
        <v>650</v>
      </c>
      <c r="C654" s="653"/>
      <c r="D654" s="788"/>
      <c r="E654" s="1934" t="s">
        <v>1639</v>
      </c>
      <c r="F654" s="1917"/>
      <c r="G654" s="1917"/>
      <c r="H654" s="1917"/>
      <c r="I654" s="1917"/>
      <c r="J654" s="1917"/>
      <c r="K654" s="1685"/>
      <c r="L654" s="1686"/>
    </row>
    <row r="655" spans="2:12" ht="13.5" x14ac:dyDescent="0.4">
      <c r="B655" s="641">
        <f t="shared" si="10"/>
        <v>651</v>
      </c>
      <c r="C655" s="653"/>
      <c r="D655" s="788"/>
      <c r="E655" s="1934" t="s">
        <v>1640</v>
      </c>
      <c r="F655" s="1917"/>
      <c r="G655" s="1917"/>
      <c r="H655" s="1917"/>
      <c r="I655" s="1917"/>
      <c r="J655" s="1917"/>
      <c r="K655" s="1685"/>
      <c r="L655" s="1686"/>
    </row>
    <row r="656" spans="2:12" ht="13.5" x14ac:dyDescent="0.4">
      <c r="B656" s="641">
        <f t="shared" si="10"/>
        <v>652</v>
      </c>
      <c r="C656" s="653"/>
      <c r="D656" s="1029"/>
      <c r="E656" s="1934" t="s">
        <v>2013</v>
      </c>
      <c r="F656" s="1917"/>
      <c r="G656" s="1917"/>
      <c r="H656" s="1917"/>
      <c r="I656" s="1917"/>
      <c r="J656" s="1917"/>
      <c r="K656" s="1685"/>
      <c r="L656" s="1686"/>
    </row>
    <row r="657" spans="2:12" ht="13.5" x14ac:dyDescent="0.4">
      <c r="B657" s="641">
        <f t="shared" si="10"/>
        <v>653</v>
      </c>
      <c r="C657" s="653"/>
      <c r="D657" s="1930" t="s">
        <v>1716</v>
      </c>
      <c r="E657" s="1934"/>
      <c r="F657" s="1917"/>
      <c r="G657" s="1917"/>
      <c r="H657" s="1917"/>
      <c r="I657" s="1917"/>
      <c r="J657" s="1917"/>
      <c r="K657" s="1685"/>
      <c r="L657" s="1686"/>
    </row>
    <row r="658" spans="2:12" ht="13.5" x14ac:dyDescent="0.4">
      <c r="B658" s="641">
        <f t="shared" si="10"/>
        <v>654</v>
      </c>
      <c r="C658" s="649" t="s">
        <v>1717</v>
      </c>
      <c r="D658" s="1934"/>
      <c r="E658" s="1934"/>
      <c r="F658" s="1917"/>
      <c r="G658" s="1917"/>
      <c r="H658" s="1917"/>
      <c r="I658" s="1917"/>
      <c r="J658" s="1917"/>
      <c r="K658" s="1685"/>
      <c r="L658" s="1686"/>
    </row>
    <row r="659" spans="2:12" ht="13.5" x14ac:dyDescent="0.4">
      <c r="B659" s="641">
        <f t="shared" si="10"/>
        <v>655</v>
      </c>
      <c r="C659" s="653"/>
      <c r="D659" s="1934" t="s">
        <v>1626</v>
      </c>
      <c r="E659" s="1934"/>
      <c r="F659" s="1917"/>
      <c r="G659" s="1917"/>
      <c r="H659" s="1917"/>
      <c r="I659" s="1917"/>
      <c r="J659" s="1917"/>
      <c r="K659" s="1685"/>
      <c r="L659" s="1686"/>
    </row>
    <row r="660" spans="2:12" ht="13.5" x14ac:dyDescent="0.4">
      <c r="B660" s="641">
        <f t="shared" si="10"/>
        <v>656</v>
      </c>
      <c r="C660" s="653"/>
      <c r="D660" s="1934" t="s">
        <v>1627</v>
      </c>
      <c r="E660" s="1934"/>
      <c r="F660" s="1917"/>
      <c r="G660" s="1917"/>
      <c r="H660" s="1917"/>
      <c r="I660" s="1917"/>
      <c r="J660" s="1917"/>
      <c r="K660" s="1685"/>
      <c r="L660" s="1686"/>
    </row>
    <row r="661" spans="2:12" ht="13.5" x14ac:dyDescent="0.4">
      <c r="B661" s="641">
        <f t="shared" si="10"/>
        <v>657</v>
      </c>
      <c r="C661" s="653"/>
      <c r="D661" s="1934" t="s">
        <v>1628</v>
      </c>
      <c r="E661" s="1934"/>
      <c r="F661" s="1917"/>
      <c r="G661" s="1917"/>
      <c r="H661" s="1917"/>
      <c r="I661" s="1917"/>
      <c r="J661" s="1917"/>
      <c r="K661" s="1685"/>
      <c r="L661" s="1686"/>
    </row>
    <row r="662" spans="2:12" ht="13.5" x14ac:dyDescent="0.4">
      <c r="B662" s="641">
        <f t="shared" ref="B662:B725" si="11">B661+1</f>
        <v>658</v>
      </c>
      <c r="C662" s="653"/>
      <c r="D662" s="1934" t="s">
        <v>1718</v>
      </c>
      <c r="E662" s="1934"/>
      <c r="F662" s="1917"/>
      <c r="G662" s="1917"/>
      <c r="H662" s="1917"/>
      <c r="I662" s="1917"/>
      <c r="J662" s="1917"/>
      <c r="K662" s="1685"/>
      <c r="L662" s="1686"/>
    </row>
    <row r="663" spans="2:12" ht="13.5" x14ac:dyDescent="0.4">
      <c r="B663" s="641">
        <f t="shared" si="11"/>
        <v>659</v>
      </c>
      <c r="C663" s="653"/>
      <c r="D663" s="1934" t="s">
        <v>1719</v>
      </c>
      <c r="E663" s="1934"/>
      <c r="F663" s="1917"/>
      <c r="G663" s="1917"/>
      <c r="H663" s="1917"/>
      <c r="I663" s="1917"/>
      <c r="J663" s="1917"/>
      <c r="K663" s="1685"/>
      <c r="L663" s="1686"/>
    </row>
    <row r="664" spans="2:12" ht="13.5" x14ac:dyDescent="0.4">
      <c r="B664" s="641">
        <f t="shared" si="11"/>
        <v>660</v>
      </c>
      <c r="C664" s="1913"/>
      <c r="D664" s="1934" t="s">
        <v>2033</v>
      </c>
      <c r="E664" s="1934"/>
      <c r="F664" s="1917"/>
      <c r="G664" s="1917"/>
      <c r="H664" s="1917"/>
      <c r="I664" s="1917"/>
      <c r="J664" s="1917"/>
      <c r="K664" s="1685"/>
      <c r="L664" s="1686"/>
    </row>
    <row r="665" spans="2:12" ht="13.5" x14ac:dyDescent="0.4">
      <c r="B665" s="641">
        <f t="shared" si="11"/>
        <v>661</v>
      </c>
      <c r="C665" s="649" t="s">
        <v>1720</v>
      </c>
      <c r="D665" s="1934"/>
      <c r="E665" s="1934"/>
      <c r="F665" s="1917"/>
      <c r="G665" s="1917"/>
      <c r="H665" s="1917"/>
      <c r="I665" s="1917"/>
      <c r="J665" s="1917"/>
      <c r="K665" s="1685"/>
      <c r="L665" s="1686"/>
    </row>
    <row r="666" spans="2:12" ht="13.5" x14ac:dyDescent="0.4">
      <c r="B666" s="641">
        <f t="shared" si="11"/>
        <v>662</v>
      </c>
      <c r="C666" s="653"/>
      <c r="D666" s="1930" t="s">
        <v>2034</v>
      </c>
      <c r="E666" s="1934"/>
      <c r="F666" s="1917"/>
      <c r="G666" s="1917"/>
      <c r="H666" s="1917"/>
      <c r="I666" s="1917"/>
      <c r="J666" s="1917"/>
      <c r="K666" s="1685"/>
      <c r="L666" s="1686"/>
    </row>
    <row r="667" spans="2:12" ht="13.5" x14ac:dyDescent="0.4">
      <c r="B667" s="641">
        <f t="shared" si="11"/>
        <v>663</v>
      </c>
      <c r="C667" s="653"/>
      <c r="D667" s="788"/>
      <c r="E667" s="1934" t="s">
        <v>1634</v>
      </c>
      <c r="F667" s="1917"/>
      <c r="G667" s="1917"/>
      <c r="H667" s="1917"/>
      <c r="I667" s="1917"/>
      <c r="J667" s="1917"/>
      <c r="K667" s="1685"/>
      <c r="L667" s="1686"/>
    </row>
    <row r="668" spans="2:12" ht="13.5" x14ac:dyDescent="0.4">
      <c r="B668" s="641">
        <f t="shared" si="11"/>
        <v>664</v>
      </c>
      <c r="C668" s="653"/>
      <c r="D668" s="788"/>
      <c r="E668" s="1934" t="s">
        <v>1635</v>
      </c>
      <c r="F668" s="1917"/>
      <c r="G668" s="1917"/>
      <c r="H668" s="1917"/>
      <c r="I668" s="1917"/>
      <c r="J668" s="1917"/>
      <c r="K668" s="1685"/>
      <c r="L668" s="1686"/>
    </row>
    <row r="669" spans="2:12" ht="13.5" x14ac:dyDescent="0.4">
      <c r="B669" s="641">
        <f t="shared" si="11"/>
        <v>665</v>
      </c>
      <c r="C669" s="653"/>
      <c r="D669" s="788"/>
      <c r="E669" s="1934" t="s">
        <v>1721</v>
      </c>
      <c r="F669" s="1917"/>
      <c r="G669" s="1917"/>
      <c r="H669" s="1917"/>
      <c r="I669" s="1917"/>
      <c r="J669" s="1917"/>
      <c r="K669" s="1685"/>
      <c r="L669" s="1686"/>
    </row>
    <row r="670" spans="2:12" ht="13.5" x14ac:dyDescent="0.4">
      <c r="B670" s="641">
        <f t="shared" si="11"/>
        <v>666</v>
      </c>
      <c r="C670" s="653"/>
      <c r="D670" s="788"/>
      <c r="E670" s="1934" t="s">
        <v>1708</v>
      </c>
      <c r="F670" s="1917"/>
      <c r="G670" s="1917"/>
      <c r="H670" s="1917"/>
      <c r="I670" s="1917"/>
      <c r="J670" s="1917"/>
      <c r="K670" s="1685"/>
      <c r="L670" s="1686"/>
    </row>
    <row r="671" spans="2:12" ht="13.5" x14ac:dyDescent="0.4">
      <c r="B671" s="641">
        <f t="shared" si="11"/>
        <v>667</v>
      </c>
      <c r="C671" s="653"/>
      <c r="D671" s="788"/>
      <c r="E671" s="1934" t="s">
        <v>2035</v>
      </c>
      <c r="F671" s="1917"/>
      <c r="G671" s="1917"/>
      <c r="H671" s="1917"/>
      <c r="I671" s="1917"/>
      <c r="J671" s="1917"/>
      <c r="K671" s="1685"/>
      <c r="L671" s="1686"/>
    </row>
    <row r="672" spans="2:12" ht="13.5" x14ac:dyDescent="0.4">
      <c r="B672" s="641">
        <f t="shared" si="11"/>
        <v>668</v>
      </c>
      <c r="C672" s="653"/>
      <c r="D672" s="1029"/>
      <c r="E672" s="1934" t="s">
        <v>2003</v>
      </c>
      <c r="F672" s="1917"/>
      <c r="G672" s="1917"/>
      <c r="H672" s="1917"/>
      <c r="I672" s="1917"/>
      <c r="J672" s="1917"/>
      <c r="K672" s="1685"/>
      <c r="L672" s="1686"/>
    </row>
    <row r="673" spans="2:12" ht="13.5" x14ac:dyDescent="0.4">
      <c r="B673" s="641">
        <f t="shared" si="11"/>
        <v>669</v>
      </c>
      <c r="C673" s="1909" t="s">
        <v>1722</v>
      </c>
      <c r="D673" s="1934"/>
      <c r="E673" s="1934"/>
      <c r="F673" s="1917"/>
      <c r="G673" s="1917"/>
      <c r="H673" s="1917"/>
      <c r="I673" s="1917"/>
      <c r="J673" s="1917"/>
      <c r="K673" s="1685"/>
      <c r="L673" s="1686"/>
    </row>
    <row r="674" spans="2:12" ht="13.5" x14ac:dyDescent="0.4">
      <c r="B674" s="641">
        <f t="shared" si="11"/>
        <v>670</v>
      </c>
      <c r="C674" s="649" t="s">
        <v>1723</v>
      </c>
      <c r="D674" s="1934"/>
      <c r="E674" s="1934"/>
      <c r="F674" s="1917"/>
      <c r="G674" s="1917"/>
      <c r="H674" s="1917"/>
      <c r="I674" s="1917"/>
      <c r="J674" s="1917"/>
      <c r="K674" s="1685"/>
      <c r="L674" s="1686"/>
    </row>
    <row r="675" spans="2:12" ht="13.5" x14ac:dyDescent="0.4">
      <c r="B675" s="641">
        <f t="shared" si="11"/>
        <v>671</v>
      </c>
      <c r="C675" s="653"/>
      <c r="D675" s="1934" t="s">
        <v>1626</v>
      </c>
      <c r="E675" s="1934"/>
      <c r="F675" s="1917"/>
      <c r="G675" s="1917"/>
      <c r="H675" s="1917"/>
      <c r="I675" s="1917"/>
      <c r="J675" s="1917"/>
      <c r="K675" s="1685"/>
      <c r="L675" s="1686"/>
    </row>
    <row r="676" spans="2:12" ht="13.5" x14ac:dyDescent="0.4">
      <c r="B676" s="641">
        <f t="shared" si="11"/>
        <v>672</v>
      </c>
      <c r="C676" s="653"/>
      <c r="D676" s="1934" t="s">
        <v>1627</v>
      </c>
      <c r="E676" s="1934"/>
      <c r="F676" s="1917"/>
      <c r="G676" s="1917"/>
      <c r="H676" s="1917"/>
      <c r="I676" s="1917"/>
      <c r="J676" s="1917"/>
      <c r="K676" s="1685"/>
      <c r="L676" s="1686"/>
    </row>
    <row r="677" spans="2:12" ht="13.5" x14ac:dyDescent="0.4">
      <c r="B677" s="641">
        <f t="shared" si="11"/>
        <v>673</v>
      </c>
      <c r="C677" s="653"/>
      <c r="D677" s="1934" t="s">
        <v>1645</v>
      </c>
      <c r="E677" s="1934"/>
      <c r="F677" s="1917"/>
      <c r="G677" s="1917"/>
      <c r="H677" s="1917"/>
      <c r="I677" s="1917"/>
      <c r="J677" s="1917"/>
      <c r="K677" s="1685"/>
      <c r="L677" s="1686"/>
    </row>
    <row r="678" spans="2:12" ht="13.5" x14ac:dyDescent="0.4">
      <c r="B678" s="641">
        <f t="shared" si="11"/>
        <v>674</v>
      </c>
      <c r="C678" s="653"/>
      <c r="D678" s="1934" t="s">
        <v>1629</v>
      </c>
      <c r="E678" s="1934"/>
      <c r="F678" s="1917"/>
      <c r="G678" s="1917"/>
      <c r="H678" s="1917"/>
      <c r="I678" s="1917"/>
      <c r="J678" s="1917"/>
      <c r="K678" s="1685"/>
      <c r="L678" s="1686"/>
    </row>
    <row r="679" spans="2:12" ht="13.5" x14ac:dyDescent="0.4">
      <c r="B679" s="641">
        <f t="shared" si="11"/>
        <v>675</v>
      </c>
      <c r="C679" s="1913"/>
      <c r="D679" s="1934" t="s">
        <v>1642</v>
      </c>
      <c r="E679" s="1934"/>
      <c r="F679" s="1917"/>
      <c r="G679" s="1917"/>
      <c r="H679" s="1917"/>
      <c r="I679" s="1917"/>
      <c r="J679" s="1917"/>
      <c r="K679" s="1685"/>
      <c r="L679" s="1686"/>
    </row>
    <row r="680" spans="2:12" ht="13.5" x14ac:dyDescent="0.4">
      <c r="B680" s="641">
        <f t="shared" si="11"/>
        <v>676</v>
      </c>
      <c r="C680" s="649" t="s">
        <v>1724</v>
      </c>
      <c r="D680" s="1934"/>
      <c r="E680" s="1934"/>
      <c r="F680" s="1917"/>
      <c r="G680" s="1917"/>
      <c r="H680" s="1917"/>
      <c r="I680" s="1917"/>
      <c r="J680" s="1917"/>
      <c r="K680" s="1685"/>
      <c r="L680" s="1686"/>
    </row>
    <row r="681" spans="2:12" ht="13.5" x14ac:dyDescent="0.4">
      <c r="B681" s="641">
        <f t="shared" si="11"/>
        <v>677</v>
      </c>
      <c r="C681" s="653"/>
      <c r="D681" s="1934" t="s">
        <v>1626</v>
      </c>
      <c r="E681" s="1934"/>
      <c r="F681" s="1917"/>
      <c r="G681" s="1917"/>
      <c r="H681" s="1917"/>
      <c r="I681" s="1917"/>
      <c r="J681" s="1917"/>
      <c r="K681" s="1685"/>
      <c r="L681" s="1686"/>
    </row>
    <row r="682" spans="2:12" ht="13.5" x14ac:dyDescent="0.4">
      <c r="B682" s="641">
        <f t="shared" si="11"/>
        <v>678</v>
      </c>
      <c r="C682" s="653"/>
      <c r="D682" s="1934" t="s">
        <v>1627</v>
      </c>
      <c r="E682" s="1934"/>
      <c r="F682" s="1917"/>
      <c r="G682" s="1917"/>
      <c r="H682" s="1917"/>
      <c r="I682" s="1917"/>
      <c r="J682" s="1917"/>
      <c r="K682" s="1685"/>
      <c r="L682" s="1686"/>
    </row>
    <row r="683" spans="2:12" ht="13.5" x14ac:dyDescent="0.4">
      <c r="B683" s="641">
        <f t="shared" si="11"/>
        <v>679</v>
      </c>
      <c r="C683" s="653"/>
      <c r="D683" s="1934" t="s">
        <v>1645</v>
      </c>
      <c r="E683" s="1934"/>
      <c r="F683" s="1917"/>
      <c r="G683" s="1917"/>
      <c r="H683" s="1917"/>
      <c r="I683" s="1917"/>
      <c r="J683" s="1917"/>
      <c r="K683" s="1685"/>
      <c r="L683" s="1686"/>
    </row>
    <row r="684" spans="2:12" ht="13.5" x14ac:dyDescent="0.4">
      <c r="B684" s="641">
        <f t="shared" si="11"/>
        <v>680</v>
      </c>
      <c r="C684" s="653"/>
      <c r="D684" s="1934" t="s">
        <v>1629</v>
      </c>
      <c r="E684" s="1934"/>
      <c r="F684" s="1917"/>
      <c r="G684" s="1917"/>
      <c r="H684" s="1917"/>
      <c r="I684" s="1917"/>
      <c r="J684" s="1917"/>
      <c r="K684" s="1685"/>
      <c r="L684" s="1686"/>
    </row>
    <row r="685" spans="2:12" ht="13.5" x14ac:dyDescent="0.4">
      <c r="B685" s="641">
        <f t="shared" si="11"/>
        <v>681</v>
      </c>
      <c r="C685" s="1913"/>
      <c r="D685" s="1934" t="s">
        <v>1642</v>
      </c>
      <c r="E685" s="1934"/>
      <c r="F685" s="1917"/>
      <c r="G685" s="1917"/>
      <c r="H685" s="1917"/>
      <c r="I685" s="1917"/>
      <c r="J685" s="1917"/>
      <c r="K685" s="1685"/>
      <c r="L685" s="1686"/>
    </row>
    <row r="686" spans="2:12" ht="13.5" x14ac:dyDescent="0.4">
      <c r="B686" s="641">
        <f t="shared" si="11"/>
        <v>682</v>
      </c>
      <c r="C686" s="649" t="s">
        <v>1725</v>
      </c>
      <c r="D686" s="1930"/>
      <c r="E686" s="1934"/>
      <c r="F686" s="1917"/>
      <c r="G686" s="1917"/>
      <c r="H686" s="1917"/>
      <c r="I686" s="1917"/>
      <c r="J686" s="1917"/>
      <c r="K686" s="1685"/>
      <c r="L686" s="1686"/>
    </row>
    <row r="687" spans="2:12" ht="13.5" x14ac:dyDescent="0.4">
      <c r="B687" s="641">
        <f t="shared" si="11"/>
        <v>683</v>
      </c>
      <c r="C687" s="653"/>
      <c r="D687" s="1934" t="s">
        <v>1626</v>
      </c>
      <c r="E687" s="1934"/>
      <c r="F687" s="1917"/>
      <c r="G687" s="1917"/>
      <c r="H687" s="1917"/>
      <c r="I687" s="1917"/>
      <c r="J687" s="1917"/>
      <c r="K687" s="1685"/>
      <c r="L687" s="1686"/>
    </row>
    <row r="688" spans="2:12" ht="13.5" x14ac:dyDescent="0.4">
      <c r="B688" s="641">
        <f t="shared" si="11"/>
        <v>684</v>
      </c>
      <c r="C688" s="653"/>
      <c r="D688" s="1934" t="s">
        <v>1627</v>
      </c>
      <c r="E688" s="1934"/>
      <c r="F688" s="1917"/>
      <c r="G688" s="1917"/>
      <c r="H688" s="1917"/>
      <c r="I688" s="1917"/>
      <c r="J688" s="1917"/>
      <c r="K688" s="1685"/>
      <c r="L688" s="1686"/>
    </row>
    <row r="689" spans="2:12" ht="13.5" x14ac:dyDescent="0.4">
      <c r="B689" s="641">
        <f t="shared" si="11"/>
        <v>685</v>
      </c>
      <c r="C689" s="653"/>
      <c r="D689" s="1934" t="s">
        <v>1726</v>
      </c>
      <c r="E689" s="1934"/>
      <c r="F689" s="1917"/>
      <c r="G689" s="1917"/>
      <c r="H689" s="1917"/>
      <c r="I689" s="1917"/>
      <c r="J689" s="1917"/>
      <c r="K689" s="1685"/>
      <c r="L689" s="1686"/>
    </row>
    <row r="690" spans="2:12" ht="13.5" x14ac:dyDescent="0.4">
      <c r="B690" s="641">
        <f t="shared" si="11"/>
        <v>686</v>
      </c>
      <c r="C690" s="653"/>
      <c r="D690" s="1934" t="s">
        <v>1629</v>
      </c>
      <c r="E690" s="1934"/>
      <c r="F690" s="1917"/>
      <c r="G690" s="1917"/>
      <c r="H690" s="1917"/>
      <c r="I690" s="1917"/>
      <c r="J690" s="1917"/>
      <c r="K690" s="1685"/>
      <c r="L690" s="1686"/>
    </row>
    <row r="691" spans="2:12" ht="13.5" x14ac:dyDescent="0.4">
      <c r="B691" s="641">
        <f t="shared" si="11"/>
        <v>687</v>
      </c>
      <c r="C691" s="1913"/>
      <c r="D691" s="1934" t="s">
        <v>1642</v>
      </c>
      <c r="E691" s="1934"/>
      <c r="F691" s="1917"/>
      <c r="G691" s="1917"/>
      <c r="H691" s="1917"/>
      <c r="I691" s="1917"/>
      <c r="J691" s="1917"/>
      <c r="K691" s="1685"/>
      <c r="L691" s="1686"/>
    </row>
    <row r="692" spans="2:12" ht="13.5" x14ac:dyDescent="0.4">
      <c r="B692" s="641">
        <f t="shared" si="11"/>
        <v>688</v>
      </c>
      <c r="C692" s="649" t="s">
        <v>1727</v>
      </c>
      <c r="D692" s="1934"/>
      <c r="E692" s="1934"/>
      <c r="F692" s="1917"/>
      <c r="G692" s="1917"/>
      <c r="H692" s="1917"/>
      <c r="I692" s="1917"/>
      <c r="J692" s="1917"/>
      <c r="K692" s="1685"/>
      <c r="L692" s="1686"/>
    </row>
    <row r="693" spans="2:12" ht="13.5" x14ac:dyDescent="0.4">
      <c r="B693" s="641">
        <f t="shared" si="11"/>
        <v>689</v>
      </c>
      <c r="C693" s="653"/>
      <c r="D693" s="1934" t="s">
        <v>1626</v>
      </c>
      <c r="E693" s="1934"/>
      <c r="F693" s="1917"/>
      <c r="G693" s="1917"/>
      <c r="H693" s="1917"/>
      <c r="I693" s="1917"/>
      <c r="J693" s="1917"/>
      <c r="K693" s="1685"/>
      <c r="L693" s="1686"/>
    </row>
    <row r="694" spans="2:12" ht="13.5" x14ac:dyDescent="0.4">
      <c r="B694" s="641">
        <f t="shared" si="11"/>
        <v>690</v>
      </c>
      <c r="C694" s="653"/>
      <c r="D694" s="1934" t="s">
        <v>1627</v>
      </c>
      <c r="E694" s="1934"/>
      <c r="F694" s="1917"/>
      <c r="G694" s="1917"/>
      <c r="H694" s="1917"/>
      <c r="I694" s="1917"/>
      <c r="J694" s="1917"/>
      <c r="K694" s="1685"/>
      <c r="L694" s="1686"/>
    </row>
    <row r="695" spans="2:12" ht="13.5" x14ac:dyDescent="0.4">
      <c r="B695" s="641">
        <f t="shared" si="11"/>
        <v>691</v>
      </c>
      <c r="C695" s="653"/>
      <c r="D695" s="1934" t="s">
        <v>1728</v>
      </c>
      <c r="E695" s="1934"/>
      <c r="F695" s="1917"/>
      <c r="G695" s="1917"/>
      <c r="H695" s="1917"/>
      <c r="I695" s="1917"/>
      <c r="J695" s="1917"/>
      <c r="K695" s="1685"/>
      <c r="L695" s="1686"/>
    </row>
    <row r="696" spans="2:12" ht="13.5" x14ac:dyDescent="0.4">
      <c r="B696" s="641">
        <f t="shared" si="11"/>
        <v>692</v>
      </c>
      <c r="C696" s="653"/>
      <c r="D696" s="1934" t="s">
        <v>2036</v>
      </c>
      <c r="E696" s="1934"/>
      <c r="F696" s="1917"/>
      <c r="G696" s="1917"/>
      <c r="H696" s="1917"/>
      <c r="I696" s="1917"/>
      <c r="J696" s="1917"/>
      <c r="K696" s="1685"/>
      <c r="L696" s="1686"/>
    </row>
    <row r="697" spans="2:12" ht="13.5" x14ac:dyDescent="0.4">
      <c r="B697" s="641">
        <f t="shared" si="11"/>
        <v>693</v>
      </c>
      <c r="C697" s="1913"/>
      <c r="D697" s="1934" t="s">
        <v>1642</v>
      </c>
      <c r="E697" s="1934"/>
      <c r="F697" s="1917"/>
      <c r="G697" s="1917"/>
      <c r="H697" s="1917"/>
      <c r="I697" s="1917"/>
      <c r="J697" s="1917"/>
      <c r="K697" s="1685"/>
      <c r="L697" s="1686"/>
    </row>
    <row r="698" spans="2:12" ht="13.5" x14ac:dyDescent="0.4">
      <c r="B698" s="641">
        <f t="shared" si="11"/>
        <v>694</v>
      </c>
      <c r="C698" s="649" t="s">
        <v>1729</v>
      </c>
      <c r="D698" s="1934"/>
      <c r="E698" s="1934"/>
      <c r="F698" s="1917"/>
      <c r="G698" s="1917"/>
      <c r="H698" s="1917"/>
      <c r="I698" s="1917"/>
      <c r="J698" s="1917"/>
      <c r="K698" s="1685"/>
      <c r="L698" s="1686"/>
    </row>
    <row r="699" spans="2:12" ht="13.5" x14ac:dyDescent="0.4">
      <c r="B699" s="641">
        <f t="shared" si="11"/>
        <v>695</v>
      </c>
      <c r="C699" s="653"/>
      <c r="D699" s="1934" t="s">
        <v>1626</v>
      </c>
      <c r="E699" s="1934"/>
      <c r="F699" s="1917"/>
      <c r="G699" s="1917"/>
      <c r="H699" s="1917"/>
      <c r="I699" s="1917"/>
      <c r="J699" s="1917"/>
      <c r="K699" s="1685"/>
      <c r="L699" s="1686"/>
    </row>
    <row r="700" spans="2:12" ht="13.5" x14ac:dyDescent="0.4">
      <c r="B700" s="641">
        <f t="shared" si="11"/>
        <v>696</v>
      </c>
      <c r="C700" s="653"/>
      <c r="D700" s="1934" t="s">
        <v>1627</v>
      </c>
      <c r="E700" s="1934"/>
      <c r="F700" s="1917"/>
      <c r="G700" s="1917"/>
      <c r="H700" s="1917"/>
      <c r="I700" s="1917"/>
      <c r="J700" s="1917"/>
      <c r="K700" s="1685"/>
      <c r="L700" s="1686"/>
    </row>
    <row r="701" spans="2:12" ht="13.5" x14ac:dyDescent="0.4">
      <c r="B701" s="641">
        <f t="shared" si="11"/>
        <v>697</v>
      </c>
      <c r="C701" s="653"/>
      <c r="D701" s="1934" t="s">
        <v>1645</v>
      </c>
      <c r="E701" s="1934"/>
      <c r="F701" s="1917"/>
      <c r="G701" s="1917"/>
      <c r="H701" s="1917"/>
      <c r="I701" s="1917"/>
      <c r="J701" s="1917"/>
      <c r="K701" s="1685"/>
      <c r="L701" s="1686"/>
    </row>
    <row r="702" spans="2:12" ht="13.5" x14ac:dyDescent="0.4">
      <c r="B702" s="641">
        <f t="shared" si="11"/>
        <v>698</v>
      </c>
      <c r="C702" s="653"/>
      <c r="D702" s="1934" t="s">
        <v>1629</v>
      </c>
      <c r="E702" s="1934"/>
      <c r="F702" s="1917"/>
      <c r="G702" s="1917"/>
      <c r="H702" s="1917"/>
      <c r="I702" s="1917"/>
      <c r="J702" s="1917"/>
      <c r="K702" s="1685"/>
      <c r="L702" s="1686"/>
    </row>
    <row r="703" spans="2:12" ht="13.5" x14ac:dyDescent="0.4">
      <c r="B703" s="641">
        <f t="shared" si="11"/>
        <v>699</v>
      </c>
      <c r="C703" s="1913"/>
      <c r="D703" s="1934" t="s">
        <v>1642</v>
      </c>
      <c r="E703" s="1934"/>
      <c r="F703" s="1917"/>
      <c r="G703" s="1917"/>
      <c r="H703" s="1917"/>
      <c r="I703" s="1917"/>
      <c r="J703" s="1917"/>
      <c r="K703" s="1685"/>
      <c r="L703" s="1686"/>
    </row>
    <row r="704" spans="2:12" ht="13.5" x14ac:dyDescent="0.4">
      <c r="B704" s="641">
        <f t="shared" si="11"/>
        <v>700</v>
      </c>
      <c r="C704" s="649" t="s">
        <v>1730</v>
      </c>
      <c r="D704" s="1934"/>
      <c r="E704" s="1934"/>
      <c r="F704" s="1917"/>
      <c r="G704" s="1917"/>
      <c r="H704" s="1917"/>
      <c r="I704" s="1917"/>
      <c r="J704" s="1917"/>
      <c r="K704" s="1685"/>
      <c r="L704" s="1686"/>
    </row>
    <row r="705" spans="2:12" ht="13.5" x14ac:dyDescent="0.4">
      <c r="B705" s="641">
        <f t="shared" si="11"/>
        <v>701</v>
      </c>
      <c r="C705" s="653"/>
      <c r="D705" s="1934" t="s">
        <v>1626</v>
      </c>
      <c r="E705" s="1934"/>
      <c r="F705" s="1917"/>
      <c r="G705" s="1917"/>
      <c r="H705" s="1917"/>
      <c r="I705" s="1917"/>
      <c r="J705" s="1917"/>
      <c r="K705" s="1685"/>
      <c r="L705" s="1686"/>
    </row>
    <row r="706" spans="2:12" ht="13.5" x14ac:dyDescent="0.4">
      <c r="B706" s="641">
        <f t="shared" si="11"/>
        <v>702</v>
      </c>
      <c r="C706" s="653"/>
      <c r="D706" s="1934" t="s">
        <v>1627</v>
      </c>
      <c r="E706" s="1934"/>
      <c r="F706" s="1917"/>
      <c r="G706" s="1917"/>
      <c r="H706" s="1917"/>
      <c r="I706" s="1917"/>
      <c r="J706" s="1917"/>
      <c r="K706" s="1685"/>
      <c r="L706" s="1686"/>
    </row>
    <row r="707" spans="2:12" ht="13.5" x14ac:dyDescent="0.4">
      <c r="B707" s="641">
        <f t="shared" si="11"/>
        <v>703</v>
      </c>
      <c r="C707" s="653"/>
      <c r="D707" s="1934" t="s">
        <v>1645</v>
      </c>
      <c r="E707" s="1934"/>
      <c r="F707" s="1917"/>
      <c r="G707" s="1917"/>
      <c r="H707" s="1917"/>
      <c r="I707" s="1917"/>
      <c r="J707" s="1917"/>
      <c r="K707" s="1685"/>
      <c r="L707" s="1686"/>
    </row>
    <row r="708" spans="2:12" ht="13.5" x14ac:dyDescent="0.4">
      <c r="B708" s="641">
        <f t="shared" si="11"/>
        <v>704</v>
      </c>
      <c r="C708" s="653"/>
      <c r="D708" s="1934" t="s">
        <v>1629</v>
      </c>
      <c r="E708" s="1934"/>
      <c r="F708" s="1917"/>
      <c r="G708" s="1917"/>
      <c r="H708" s="1917"/>
      <c r="I708" s="1917"/>
      <c r="J708" s="1917"/>
      <c r="K708" s="1685"/>
      <c r="L708" s="1686"/>
    </row>
    <row r="709" spans="2:12" ht="13.5" x14ac:dyDescent="0.4">
      <c r="B709" s="641">
        <f t="shared" si="11"/>
        <v>705</v>
      </c>
      <c r="C709" s="1913"/>
      <c r="D709" s="1934" t="s">
        <v>1642</v>
      </c>
      <c r="E709" s="1934"/>
      <c r="F709" s="1917"/>
      <c r="G709" s="1917"/>
      <c r="H709" s="1917"/>
      <c r="I709" s="1917"/>
      <c r="J709" s="1917"/>
      <c r="K709" s="1685"/>
      <c r="L709" s="1686"/>
    </row>
    <row r="710" spans="2:12" ht="13.5" x14ac:dyDescent="0.4">
      <c r="B710" s="641">
        <f t="shared" si="11"/>
        <v>706</v>
      </c>
      <c r="C710" s="649" t="s">
        <v>1731</v>
      </c>
      <c r="D710" s="1934"/>
      <c r="E710" s="1934"/>
      <c r="F710" s="1917"/>
      <c r="G710" s="1917"/>
      <c r="H710" s="1917"/>
      <c r="I710" s="1917"/>
      <c r="J710" s="1917"/>
      <c r="K710" s="1685"/>
      <c r="L710" s="1686"/>
    </row>
    <row r="711" spans="2:12" ht="13.5" x14ac:dyDescent="0.4">
      <c r="B711" s="641">
        <f t="shared" si="11"/>
        <v>707</v>
      </c>
      <c r="C711" s="653"/>
      <c r="D711" s="1934" t="s">
        <v>1626</v>
      </c>
      <c r="E711" s="1934"/>
      <c r="F711" s="1917"/>
      <c r="G711" s="1917"/>
      <c r="H711" s="1917"/>
      <c r="I711" s="1917"/>
      <c r="J711" s="1917"/>
      <c r="K711" s="1685"/>
      <c r="L711" s="1686"/>
    </row>
    <row r="712" spans="2:12" ht="13.5" x14ac:dyDescent="0.4">
      <c r="B712" s="641">
        <f t="shared" si="11"/>
        <v>708</v>
      </c>
      <c r="C712" s="653"/>
      <c r="D712" s="1934" t="s">
        <v>1627</v>
      </c>
      <c r="E712" s="1934"/>
      <c r="F712" s="1917"/>
      <c r="G712" s="1917"/>
      <c r="H712" s="1917"/>
      <c r="I712" s="1917"/>
      <c r="J712" s="1917"/>
      <c r="K712" s="1685"/>
      <c r="L712" s="1686"/>
    </row>
    <row r="713" spans="2:12" ht="13.5" x14ac:dyDescent="0.4">
      <c r="B713" s="641">
        <f t="shared" si="11"/>
        <v>709</v>
      </c>
      <c r="C713" s="653"/>
      <c r="D713" s="1934" t="s">
        <v>1728</v>
      </c>
      <c r="E713" s="1934"/>
      <c r="F713" s="1917"/>
      <c r="G713" s="1917"/>
      <c r="H713" s="1917"/>
      <c r="I713" s="1917"/>
      <c r="J713" s="1917"/>
      <c r="K713" s="1685"/>
      <c r="L713" s="1686"/>
    </row>
    <row r="714" spans="2:12" ht="13.5" x14ac:dyDescent="0.4">
      <c r="B714" s="641">
        <f t="shared" si="11"/>
        <v>710</v>
      </c>
      <c r="C714" s="653"/>
      <c r="D714" s="1934" t="s">
        <v>1629</v>
      </c>
      <c r="E714" s="1934"/>
      <c r="F714" s="1917"/>
      <c r="G714" s="1917"/>
      <c r="H714" s="1917"/>
      <c r="I714" s="1917"/>
      <c r="J714" s="1917"/>
      <c r="K714" s="1685"/>
      <c r="L714" s="1686"/>
    </row>
    <row r="715" spans="2:12" ht="13.5" x14ac:dyDescent="0.4">
      <c r="B715" s="641">
        <f t="shared" si="11"/>
        <v>711</v>
      </c>
      <c r="C715" s="1913"/>
      <c r="D715" s="1934" t="s">
        <v>1642</v>
      </c>
      <c r="E715" s="1934"/>
      <c r="F715" s="1917"/>
      <c r="G715" s="1917"/>
      <c r="H715" s="1917"/>
      <c r="I715" s="1917"/>
      <c r="J715" s="1917"/>
      <c r="K715" s="1685"/>
      <c r="L715" s="1686"/>
    </row>
    <row r="716" spans="2:12" ht="13.5" x14ac:dyDescent="0.4">
      <c r="B716" s="641">
        <f t="shared" si="11"/>
        <v>712</v>
      </c>
      <c r="C716" s="649" t="s">
        <v>1732</v>
      </c>
      <c r="D716" s="1934"/>
      <c r="E716" s="1934"/>
      <c r="F716" s="1917"/>
      <c r="G716" s="1917"/>
      <c r="H716" s="1917"/>
      <c r="I716" s="1917"/>
      <c r="J716" s="1917"/>
      <c r="K716" s="1685"/>
      <c r="L716" s="1686"/>
    </row>
    <row r="717" spans="2:12" ht="13.5" x14ac:dyDescent="0.4">
      <c r="B717" s="641">
        <f t="shared" si="11"/>
        <v>713</v>
      </c>
      <c r="C717" s="653"/>
      <c r="D717" s="1934" t="s">
        <v>1626</v>
      </c>
      <c r="E717" s="1934"/>
      <c r="F717" s="1917"/>
      <c r="G717" s="1917"/>
      <c r="H717" s="1917"/>
      <c r="I717" s="1917"/>
      <c r="J717" s="1917"/>
      <c r="K717" s="1685"/>
      <c r="L717" s="1686"/>
    </row>
    <row r="718" spans="2:12" ht="13.5" x14ac:dyDescent="0.4">
      <c r="B718" s="641">
        <f t="shared" si="11"/>
        <v>714</v>
      </c>
      <c r="C718" s="653"/>
      <c r="D718" s="1934" t="s">
        <v>1627</v>
      </c>
      <c r="E718" s="1934"/>
      <c r="F718" s="1917"/>
      <c r="G718" s="1917"/>
      <c r="H718" s="1917"/>
      <c r="I718" s="1917"/>
      <c r="J718" s="1917"/>
      <c r="K718" s="1685"/>
      <c r="L718" s="1686"/>
    </row>
    <row r="719" spans="2:12" ht="13.5" x14ac:dyDescent="0.4">
      <c r="B719" s="641">
        <f t="shared" si="11"/>
        <v>715</v>
      </c>
      <c r="C719" s="653"/>
      <c r="D719" s="1934" t="s">
        <v>1645</v>
      </c>
      <c r="E719" s="1934"/>
      <c r="F719" s="1917"/>
      <c r="G719" s="1917"/>
      <c r="H719" s="1917"/>
      <c r="I719" s="1917"/>
      <c r="J719" s="1917"/>
      <c r="K719" s="1685"/>
      <c r="L719" s="1686"/>
    </row>
    <row r="720" spans="2:12" ht="13.5" x14ac:dyDescent="0.4">
      <c r="B720" s="641">
        <f t="shared" si="11"/>
        <v>716</v>
      </c>
      <c r="C720" s="653"/>
      <c r="D720" s="1934" t="s">
        <v>1629</v>
      </c>
      <c r="E720" s="1934"/>
      <c r="F720" s="1917"/>
      <c r="G720" s="1917"/>
      <c r="H720" s="1917"/>
      <c r="I720" s="1917"/>
      <c r="J720" s="1917"/>
      <c r="K720" s="1685"/>
      <c r="L720" s="1686"/>
    </row>
    <row r="721" spans="2:12" ht="13.5" x14ac:dyDescent="0.4">
      <c r="B721" s="641">
        <f t="shared" si="11"/>
        <v>717</v>
      </c>
      <c r="C721" s="1913"/>
      <c r="D721" s="1934" t="s">
        <v>1642</v>
      </c>
      <c r="E721" s="1934"/>
      <c r="F721" s="1917"/>
      <c r="G721" s="1917"/>
      <c r="H721" s="1917"/>
      <c r="I721" s="1917"/>
      <c r="J721" s="1917"/>
      <c r="K721" s="1685"/>
      <c r="L721" s="1686"/>
    </row>
    <row r="722" spans="2:12" ht="13.5" x14ac:dyDescent="0.4">
      <c r="B722" s="641">
        <f t="shared" si="11"/>
        <v>718</v>
      </c>
      <c r="C722" s="1909" t="s">
        <v>1733</v>
      </c>
      <c r="D722" s="1934"/>
      <c r="E722" s="1934"/>
      <c r="F722" s="1917"/>
      <c r="G722" s="1917"/>
      <c r="H722" s="1917"/>
      <c r="I722" s="1917"/>
      <c r="J722" s="1917"/>
      <c r="K722" s="1685"/>
      <c r="L722" s="1686"/>
    </row>
    <row r="723" spans="2:12" ht="13.5" x14ac:dyDescent="0.4">
      <c r="B723" s="641">
        <f t="shared" si="11"/>
        <v>719</v>
      </c>
      <c r="C723" s="649" t="s">
        <v>1734</v>
      </c>
      <c r="D723" s="1934"/>
      <c r="E723" s="1934"/>
      <c r="F723" s="1917"/>
      <c r="G723" s="1917"/>
      <c r="H723" s="1917"/>
      <c r="I723" s="1917"/>
      <c r="J723" s="1917"/>
      <c r="K723" s="1685"/>
      <c r="L723" s="1686"/>
    </row>
    <row r="724" spans="2:12" ht="13.5" x14ac:dyDescent="0.4">
      <c r="B724" s="641">
        <f t="shared" si="11"/>
        <v>720</v>
      </c>
      <c r="C724" s="653"/>
      <c r="D724" s="1934" t="s">
        <v>1626</v>
      </c>
      <c r="E724" s="1934"/>
      <c r="F724" s="1917"/>
      <c r="G724" s="1917"/>
      <c r="H724" s="1917"/>
      <c r="I724" s="1917"/>
      <c r="J724" s="1917"/>
      <c r="K724" s="1685"/>
      <c r="L724" s="1686"/>
    </row>
    <row r="725" spans="2:12" ht="13.5" x14ac:dyDescent="0.4">
      <c r="B725" s="641">
        <f t="shared" si="11"/>
        <v>721</v>
      </c>
      <c r="C725" s="653"/>
      <c r="D725" s="1934" t="s">
        <v>1627</v>
      </c>
      <c r="E725" s="1934"/>
      <c r="F725" s="1917"/>
      <c r="G725" s="1917"/>
      <c r="H725" s="1917"/>
      <c r="I725" s="1917"/>
      <c r="J725" s="1917"/>
      <c r="K725" s="1685"/>
      <c r="L725" s="1686"/>
    </row>
    <row r="726" spans="2:12" ht="13.5" x14ac:dyDescent="0.4">
      <c r="B726" s="641">
        <f t="shared" ref="B726:B789" si="12">B725+1</f>
        <v>722</v>
      </c>
      <c r="C726" s="653"/>
      <c r="D726" s="1934" t="s">
        <v>1735</v>
      </c>
      <c r="E726" s="1934"/>
      <c r="F726" s="1917"/>
      <c r="G726" s="1917"/>
      <c r="H726" s="1917"/>
      <c r="I726" s="1917"/>
      <c r="J726" s="1917"/>
      <c r="K726" s="1685"/>
      <c r="L726" s="1686"/>
    </row>
    <row r="727" spans="2:12" ht="13.5" x14ac:dyDescent="0.4">
      <c r="B727" s="641">
        <f t="shared" si="12"/>
        <v>723</v>
      </c>
      <c r="C727" s="653"/>
      <c r="D727" s="1934" t="s">
        <v>1629</v>
      </c>
      <c r="E727" s="1934"/>
      <c r="F727" s="1917"/>
      <c r="G727" s="1917"/>
      <c r="H727" s="1917"/>
      <c r="I727" s="1917"/>
      <c r="J727" s="1917"/>
      <c r="K727" s="1685"/>
      <c r="L727" s="1686"/>
    </row>
    <row r="728" spans="2:12" ht="13.5" x14ac:dyDescent="0.4">
      <c r="B728" s="641">
        <f t="shared" si="12"/>
        <v>724</v>
      </c>
      <c r="C728" s="1913"/>
      <c r="D728" s="1934" t="s">
        <v>1642</v>
      </c>
      <c r="E728" s="1934"/>
      <c r="F728" s="1917"/>
      <c r="G728" s="1917"/>
      <c r="H728" s="1917"/>
      <c r="I728" s="1917"/>
      <c r="J728" s="1917"/>
      <c r="K728" s="1685"/>
      <c r="L728" s="1686"/>
    </row>
    <row r="729" spans="2:12" ht="13.5" x14ac:dyDescent="0.4">
      <c r="B729" s="641">
        <f t="shared" si="12"/>
        <v>725</v>
      </c>
      <c r="C729" s="649" t="s">
        <v>1736</v>
      </c>
      <c r="D729" s="1934"/>
      <c r="E729" s="1934"/>
      <c r="F729" s="1917"/>
      <c r="G729" s="1917"/>
      <c r="H729" s="1917"/>
      <c r="I729" s="1917"/>
      <c r="J729" s="1917"/>
      <c r="K729" s="1685"/>
      <c r="L729" s="1686"/>
    </row>
    <row r="730" spans="2:12" ht="13.5" x14ac:dyDescent="0.4">
      <c r="B730" s="641">
        <f t="shared" si="12"/>
        <v>726</v>
      </c>
      <c r="C730" s="653"/>
      <c r="D730" s="1934" t="s">
        <v>1626</v>
      </c>
      <c r="E730" s="1934"/>
      <c r="F730" s="1917"/>
      <c r="G730" s="1917"/>
      <c r="H730" s="1917"/>
      <c r="I730" s="1917"/>
      <c r="J730" s="1917"/>
      <c r="K730" s="1685"/>
      <c r="L730" s="1686"/>
    </row>
    <row r="731" spans="2:12" ht="13.5" x14ac:dyDescent="0.4">
      <c r="B731" s="641">
        <f t="shared" si="12"/>
        <v>727</v>
      </c>
      <c r="C731" s="653"/>
      <c r="D731" s="1934" t="s">
        <v>1627</v>
      </c>
      <c r="E731" s="1934"/>
      <c r="F731" s="1917"/>
      <c r="G731" s="1917"/>
      <c r="H731" s="1917"/>
      <c r="I731" s="1917"/>
      <c r="J731" s="1917"/>
      <c r="K731" s="1685"/>
      <c r="L731" s="1686"/>
    </row>
    <row r="732" spans="2:12" ht="13.5" x14ac:dyDescent="0.4">
      <c r="B732" s="641">
        <f t="shared" si="12"/>
        <v>728</v>
      </c>
      <c r="C732" s="653"/>
      <c r="D732" s="1934" t="s">
        <v>1645</v>
      </c>
      <c r="E732" s="1934"/>
      <c r="F732" s="1917"/>
      <c r="G732" s="1917"/>
      <c r="H732" s="1917"/>
      <c r="I732" s="1917"/>
      <c r="J732" s="1917"/>
      <c r="K732" s="1685"/>
      <c r="L732" s="1686"/>
    </row>
    <row r="733" spans="2:12" ht="13.5" x14ac:dyDescent="0.4">
      <c r="B733" s="641">
        <f t="shared" si="12"/>
        <v>729</v>
      </c>
      <c r="C733" s="653"/>
      <c r="D733" s="1934" t="s">
        <v>1629</v>
      </c>
      <c r="E733" s="1934"/>
      <c r="F733" s="1917"/>
      <c r="G733" s="1917"/>
      <c r="H733" s="1917"/>
      <c r="I733" s="1917"/>
      <c r="J733" s="1917"/>
      <c r="K733" s="1685"/>
      <c r="L733" s="1686"/>
    </row>
    <row r="734" spans="2:12" ht="13.5" x14ac:dyDescent="0.4">
      <c r="B734" s="641">
        <f t="shared" si="12"/>
        <v>730</v>
      </c>
      <c r="C734" s="1913"/>
      <c r="D734" s="1934" t="s">
        <v>1642</v>
      </c>
      <c r="E734" s="1934"/>
      <c r="F734" s="1917"/>
      <c r="G734" s="1917"/>
      <c r="H734" s="1917"/>
      <c r="I734" s="1917"/>
      <c r="J734" s="1917"/>
      <c r="K734" s="1685"/>
      <c r="L734" s="1686"/>
    </row>
    <row r="735" spans="2:12" ht="13.5" x14ac:dyDescent="0.4">
      <c r="B735" s="641">
        <f t="shared" si="12"/>
        <v>731</v>
      </c>
      <c r="C735" s="649" t="s">
        <v>1737</v>
      </c>
      <c r="D735" s="1934"/>
      <c r="E735" s="1934"/>
      <c r="F735" s="1917"/>
      <c r="G735" s="1917"/>
      <c r="H735" s="1917"/>
      <c r="I735" s="1917"/>
      <c r="J735" s="1917"/>
      <c r="K735" s="1685"/>
      <c r="L735" s="1686"/>
    </row>
    <row r="736" spans="2:12" ht="13.5" x14ac:dyDescent="0.4">
      <c r="B736" s="641">
        <f t="shared" si="12"/>
        <v>732</v>
      </c>
      <c r="C736" s="653"/>
      <c r="D736" s="1934" t="s">
        <v>1626</v>
      </c>
      <c r="E736" s="1934"/>
      <c r="F736" s="1917"/>
      <c r="G736" s="1917"/>
      <c r="H736" s="1917"/>
      <c r="I736" s="1917"/>
      <c r="J736" s="1917"/>
      <c r="K736" s="1685"/>
      <c r="L736" s="1686"/>
    </row>
    <row r="737" spans="2:12" ht="13.5" x14ac:dyDescent="0.4">
      <c r="B737" s="641">
        <f t="shared" si="12"/>
        <v>733</v>
      </c>
      <c r="C737" s="653"/>
      <c r="D737" s="1934" t="s">
        <v>1627</v>
      </c>
      <c r="E737" s="1934"/>
      <c r="F737" s="1917"/>
      <c r="G737" s="1917"/>
      <c r="H737" s="1917"/>
      <c r="I737" s="1917"/>
      <c r="J737" s="1917"/>
      <c r="K737" s="1685"/>
      <c r="L737" s="1686"/>
    </row>
    <row r="738" spans="2:12" ht="13.5" x14ac:dyDescent="0.4">
      <c r="B738" s="641">
        <f t="shared" si="12"/>
        <v>734</v>
      </c>
      <c r="C738" s="653"/>
      <c r="D738" s="1934" t="s">
        <v>1645</v>
      </c>
      <c r="E738" s="1934"/>
      <c r="F738" s="1917"/>
      <c r="G738" s="1917"/>
      <c r="H738" s="1917"/>
      <c r="I738" s="1917"/>
      <c r="J738" s="1917"/>
      <c r="K738" s="1685"/>
      <c r="L738" s="1686"/>
    </row>
    <row r="739" spans="2:12" ht="13.5" x14ac:dyDescent="0.4">
      <c r="B739" s="641">
        <f t="shared" si="12"/>
        <v>735</v>
      </c>
      <c r="C739" s="653"/>
      <c r="D739" s="1934" t="s">
        <v>1629</v>
      </c>
      <c r="E739" s="1934"/>
      <c r="F739" s="1917"/>
      <c r="G739" s="1917"/>
      <c r="H739" s="1917"/>
      <c r="I739" s="1917"/>
      <c r="J739" s="1917"/>
      <c r="K739" s="1685"/>
      <c r="L739" s="1686"/>
    </row>
    <row r="740" spans="2:12" ht="13.5" x14ac:dyDescent="0.4">
      <c r="B740" s="641">
        <f t="shared" si="12"/>
        <v>736</v>
      </c>
      <c r="C740" s="1913"/>
      <c r="D740" s="1934" t="s">
        <v>1642</v>
      </c>
      <c r="E740" s="1934"/>
      <c r="F740" s="1917"/>
      <c r="G740" s="1917"/>
      <c r="H740" s="1917"/>
      <c r="I740" s="1917"/>
      <c r="J740" s="1917"/>
      <c r="K740" s="1685"/>
      <c r="L740" s="1686"/>
    </row>
    <row r="741" spans="2:12" ht="13.5" x14ac:dyDescent="0.4">
      <c r="B741" s="641">
        <f t="shared" si="12"/>
        <v>737</v>
      </c>
      <c r="C741" s="649" t="s">
        <v>1738</v>
      </c>
      <c r="D741" s="1934"/>
      <c r="E741" s="1934"/>
      <c r="F741" s="1917"/>
      <c r="G741" s="1917"/>
      <c r="H741" s="1917"/>
      <c r="I741" s="1917"/>
      <c r="J741" s="1917"/>
      <c r="K741" s="1685"/>
      <c r="L741" s="1686"/>
    </row>
    <row r="742" spans="2:12" ht="13.5" x14ac:dyDescent="0.4">
      <c r="B742" s="641">
        <f t="shared" si="12"/>
        <v>738</v>
      </c>
      <c r="C742" s="653"/>
      <c r="D742" s="1934" t="s">
        <v>1626</v>
      </c>
      <c r="E742" s="1934"/>
      <c r="F742" s="1917"/>
      <c r="G742" s="1917"/>
      <c r="H742" s="1917"/>
      <c r="I742" s="1917"/>
      <c r="J742" s="1917"/>
      <c r="K742" s="1685"/>
      <c r="L742" s="1686"/>
    </row>
    <row r="743" spans="2:12" ht="13.5" x14ac:dyDescent="0.4">
      <c r="B743" s="641">
        <f t="shared" si="12"/>
        <v>739</v>
      </c>
      <c r="C743" s="653"/>
      <c r="D743" s="1934" t="s">
        <v>1627</v>
      </c>
      <c r="E743" s="1934"/>
      <c r="F743" s="1917"/>
      <c r="G743" s="1917"/>
      <c r="H743" s="1917"/>
      <c r="I743" s="1917"/>
      <c r="J743" s="1917"/>
      <c r="K743" s="1685"/>
      <c r="L743" s="1686"/>
    </row>
    <row r="744" spans="2:12" ht="13.5" x14ac:dyDescent="0.4">
      <c r="B744" s="641">
        <f t="shared" si="12"/>
        <v>740</v>
      </c>
      <c r="C744" s="653"/>
      <c r="D744" s="1934" t="s">
        <v>1628</v>
      </c>
      <c r="E744" s="1934"/>
      <c r="F744" s="1917"/>
      <c r="G744" s="1917"/>
      <c r="H744" s="1917"/>
      <c r="I744" s="1917"/>
      <c r="J744" s="1917"/>
      <c r="K744" s="1685"/>
      <c r="L744" s="1686"/>
    </row>
    <row r="745" spans="2:12" ht="13.5" x14ac:dyDescent="0.4">
      <c r="B745" s="641">
        <f t="shared" si="12"/>
        <v>741</v>
      </c>
      <c r="C745" s="653"/>
      <c r="D745" s="1934" t="s">
        <v>2036</v>
      </c>
      <c r="E745" s="1934"/>
      <c r="F745" s="1917"/>
      <c r="G745" s="1917"/>
      <c r="H745" s="1917"/>
      <c r="I745" s="1917"/>
      <c r="J745" s="1917"/>
      <c r="K745" s="1685"/>
      <c r="L745" s="1686"/>
    </row>
    <row r="746" spans="2:12" ht="13.5" x14ac:dyDescent="0.4">
      <c r="B746" s="641">
        <f t="shared" si="12"/>
        <v>742</v>
      </c>
      <c r="C746" s="1913"/>
      <c r="D746" s="1934" t="s">
        <v>2037</v>
      </c>
      <c r="E746" s="1934"/>
      <c r="F746" s="1917"/>
      <c r="G746" s="1917"/>
      <c r="H746" s="1917"/>
      <c r="I746" s="1917"/>
      <c r="J746" s="1917"/>
      <c r="K746" s="1685"/>
      <c r="L746" s="1686"/>
    </row>
    <row r="747" spans="2:12" ht="13.5" x14ac:dyDescent="0.4">
      <c r="B747" s="641">
        <f t="shared" si="12"/>
        <v>743</v>
      </c>
      <c r="C747" s="649" t="s">
        <v>1739</v>
      </c>
      <c r="D747" s="1934"/>
      <c r="E747" s="1934"/>
      <c r="F747" s="1917"/>
      <c r="G747" s="1917"/>
      <c r="H747" s="1917"/>
      <c r="I747" s="1917"/>
      <c r="J747" s="1917"/>
      <c r="K747" s="1685"/>
      <c r="L747" s="1686"/>
    </row>
    <row r="748" spans="2:12" ht="13.5" x14ac:dyDescent="0.4">
      <c r="B748" s="641">
        <f t="shared" si="12"/>
        <v>744</v>
      </c>
      <c r="C748" s="653"/>
      <c r="D748" s="1934" t="s">
        <v>1626</v>
      </c>
      <c r="E748" s="1934"/>
      <c r="F748" s="1917"/>
      <c r="G748" s="1917"/>
      <c r="H748" s="1917"/>
      <c r="I748" s="1917"/>
      <c r="J748" s="1917"/>
      <c r="K748" s="1685"/>
      <c r="L748" s="1686"/>
    </row>
    <row r="749" spans="2:12" ht="13.5" x14ac:dyDescent="0.4">
      <c r="B749" s="641">
        <f t="shared" si="12"/>
        <v>745</v>
      </c>
      <c r="C749" s="653"/>
      <c r="D749" s="1934" t="s">
        <v>1627</v>
      </c>
      <c r="E749" s="1934"/>
      <c r="F749" s="1917"/>
      <c r="G749" s="1917"/>
      <c r="H749" s="1917"/>
      <c r="I749" s="1917"/>
      <c r="J749" s="1917"/>
      <c r="K749" s="1685"/>
      <c r="L749" s="1686"/>
    </row>
    <row r="750" spans="2:12" ht="13.5" x14ac:dyDescent="0.4">
      <c r="B750" s="641">
        <f t="shared" si="12"/>
        <v>746</v>
      </c>
      <c r="C750" s="653"/>
      <c r="D750" s="1934" t="s">
        <v>1628</v>
      </c>
      <c r="E750" s="1934"/>
      <c r="F750" s="1917"/>
      <c r="G750" s="1917"/>
      <c r="H750" s="1917"/>
      <c r="I750" s="1917"/>
      <c r="J750" s="1917"/>
      <c r="K750" s="1685"/>
      <c r="L750" s="1686"/>
    </row>
    <row r="751" spans="2:12" ht="13.5" x14ac:dyDescent="0.4">
      <c r="B751" s="641">
        <f t="shared" si="12"/>
        <v>747</v>
      </c>
      <c r="C751" s="653"/>
      <c r="D751" s="1934" t="s">
        <v>1629</v>
      </c>
      <c r="E751" s="1934"/>
      <c r="F751" s="1917"/>
      <c r="G751" s="1917"/>
      <c r="H751" s="1917"/>
      <c r="I751" s="1917"/>
      <c r="J751" s="1917"/>
      <c r="K751" s="1685"/>
      <c r="L751" s="1686"/>
    </row>
    <row r="752" spans="2:12" ht="13.5" x14ac:dyDescent="0.4">
      <c r="B752" s="641">
        <f t="shared" si="12"/>
        <v>748</v>
      </c>
      <c r="C752" s="1913"/>
      <c r="D752" s="1934" t="s">
        <v>1642</v>
      </c>
      <c r="E752" s="1934"/>
      <c r="F752" s="1917"/>
      <c r="G752" s="1917"/>
      <c r="H752" s="1917"/>
      <c r="I752" s="1917"/>
      <c r="J752" s="1917"/>
      <c r="K752" s="1685"/>
      <c r="L752" s="1686"/>
    </row>
    <row r="753" spans="2:12" ht="13.5" x14ac:dyDescent="0.4">
      <c r="B753" s="641">
        <f t="shared" si="12"/>
        <v>749</v>
      </c>
      <c r="C753" s="649" t="s">
        <v>2038</v>
      </c>
      <c r="D753" s="1934"/>
      <c r="E753" s="1934"/>
      <c r="F753" s="1917"/>
      <c r="G753" s="1917"/>
      <c r="H753" s="1917"/>
      <c r="I753" s="1917"/>
      <c r="J753" s="1917"/>
      <c r="K753" s="1685"/>
      <c r="L753" s="1686"/>
    </row>
    <row r="754" spans="2:12" ht="13.5" x14ac:dyDescent="0.4">
      <c r="B754" s="641">
        <f t="shared" si="12"/>
        <v>750</v>
      </c>
      <c r="C754" s="653"/>
      <c r="D754" s="1934" t="s">
        <v>1740</v>
      </c>
      <c r="E754" s="1934"/>
      <c r="F754" s="1917"/>
      <c r="G754" s="1917"/>
      <c r="H754" s="1917"/>
      <c r="I754" s="1917"/>
      <c r="J754" s="1917"/>
      <c r="K754" s="1685"/>
      <c r="L754" s="1686"/>
    </row>
    <row r="755" spans="2:12" ht="13.5" x14ac:dyDescent="0.4">
      <c r="B755" s="641">
        <f t="shared" si="12"/>
        <v>751</v>
      </c>
      <c r="C755" s="653"/>
      <c r="D755" s="1934" t="s">
        <v>1627</v>
      </c>
      <c r="E755" s="1934"/>
      <c r="F755" s="1917"/>
      <c r="G755" s="1917"/>
      <c r="H755" s="1917"/>
      <c r="I755" s="1917"/>
      <c r="J755" s="1917"/>
      <c r="K755" s="1685"/>
      <c r="L755" s="1686"/>
    </row>
    <row r="756" spans="2:12" ht="13.5" x14ac:dyDescent="0.4">
      <c r="B756" s="641">
        <f t="shared" si="12"/>
        <v>752</v>
      </c>
      <c r="C756" s="653"/>
      <c r="D756" s="1934" t="s">
        <v>1628</v>
      </c>
      <c r="E756" s="1934"/>
      <c r="F756" s="1917"/>
      <c r="G756" s="1917"/>
      <c r="H756" s="1917"/>
      <c r="I756" s="1917"/>
      <c r="J756" s="1917"/>
      <c r="K756" s="1685"/>
      <c r="L756" s="1686"/>
    </row>
    <row r="757" spans="2:12" ht="13.5" x14ac:dyDescent="0.4">
      <c r="B757" s="641">
        <f t="shared" si="12"/>
        <v>753</v>
      </c>
      <c r="C757" s="653"/>
      <c r="D757" s="1934" t="s">
        <v>2039</v>
      </c>
      <c r="E757" s="1934"/>
      <c r="F757" s="1917"/>
      <c r="G757" s="1917"/>
      <c r="H757" s="1917"/>
      <c r="I757" s="1917"/>
      <c r="J757" s="1917"/>
      <c r="K757" s="1685"/>
      <c r="L757" s="1686"/>
    </row>
    <row r="758" spans="2:12" ht="13.5" x14ac:dyDescent="0.4">
      <c r="B758" s="641">
        <f t="shared" si="12"/>
        <v>754</v>
      </c>
      <c r="C758" s="653"/>
      <c r="D758" s="1934" t="s">
        <v>2040</v>
      </c>
      <c r="E758" s="1934"/>
      <c r="F758" s="1917"/>
      <c r="G758" s="1917"/>
      <c r="H758" s="1917"/>
      <c r="I758" s="1917"/>
      <c r="J758" s="1917"/>
      <c r="K758" s="1685"/>
      <c r="L758" s="1686"/>
    </row>
    <row r="759" spans="2:12" ht="13.5" x14ac:dyDescent="0.4">
      <c r="B759" s="641">
        <f t="shared" si="12"/>
        <v>755</v>
      </c>
      <c r="C759" s="1913"/>
      <c r="D759" s="1934" t="s">
        <v>2041</v>
      </c>
      <c r="E759" s="1934"/>
      <c r="F759" s="1917"/>
      <c r="G759" s="1917"/>
      <c r="H759" s="1917"/>
      <c r="I759" s="1917"/>
      <c r="J759" s="1917"/>
      <c r="K759" s="1685"/>
      <c r="L759" s="1686"/>
    </row>
    <row r="760" spans="2:12" ht="13.5" x14ac:dyDescent="0.4">
      <c r="B760" s="641">
        <f t="shared" si="12"/>
        <v>756</v>
      </c>
      <c r="C760" s="649" t="s">
        <v>2042</v>
      </c>
      <c r="D760" s="1934"/>
      <c r="E760" s="1934"/>
      <c r="F760" s="1917"/>
      <c r="G760" s="1917"/>
      <c r="H760" s="1917"/>
      <c r="I760" s="1917"/>
      <c r="J760" s="1917"/>
      <c r="K760" s="1685"/>
      <c r="L760" s="1686"/>
    </row>
    <row r="761" spans="2:12" ht="13.5" x14ac:dyDescent="0.4">
      <c r="B761" s="641">
        <f t="shared" si="12"/>
        <v>757</v>
      </c>
      <c r="C761" s="653"/>
      <c r="D761" s="1934" t="s">
        <v>1740</v>
      </c>
      <c r="E761" s="1934"/>
      <c r="F761" s="1917"/>
      <c r="G761" s="1917"/>
      <c r="H761" s="1917"/>
      <c r="I761" s="1917"/>
      <c r="J761" s="1917"/>
      <c r="K761" s="1685"/>
      <c r="L761" s="1686"/>
    </row>
    <row r="762" spans="2:12" ht="13.5" x14ac:dyDescent="0.4">
      <c r="B762" s="641">
        <f t="shared" si="12"/>
        <v>758</v>
      </c>
      <c r="C762" s="653"/>
      <c r="D762" s="1934" t="s">
        <v>1627</v>
      </c>
      <c r="E762" s="1934"/>
      <c r="F762" s="1917"/>
      <c r="G762" s="1917"/>
      <c r="H762" s="1917"/>
      <c r="I762" s="1917"/>
      <c r="J762" s="1917"/>
      <c r="K762" s="1685"/>
      <c r="L762" s="1686"/>
    </row>
    <row r="763" spans="2:12" ht="13.5" x14ac:dyDescent="0.4">
      <c r="B763" s="641">
        <f t="shared" si="12"/>
        <v>759</v>
      </c>
      <c r="C763" s="653"/>
      <c r="D763" s="1934" t="s">
        <v>1628</v>
      </c>
      <c r="E763" s="1934"/>
      <c r="F763" s="1917"/>
      <c r="G763" s="1917"/>
      <c r="H763" s="1917"/>
      <c r="I763" s="1917"/>
      <c r="J763" s="1917"/>
      <c r="K763" s="1685"/>
      <c r="L763" s="1686"/>
    </row>
    <row r="764" spans="2:12" ht="13.5" x14ac:dyDescent="0.4">
      <c r="B764" s="641">
        <f t="shared" si="12"/>
        <v>760</v>
      </c>
      <c r="C764" s="653"/>
      <c r="D764" s="1934" t="s">
        <v>1629</v>
      </c>
      <c r="E764" s="1934"/>
      <c r="F764" s="1917"/>
      <c r="G764" s="1917"/>
      <c r="H764" s="1917"/>
      <c r="I764" s="1917"/>
      <c r="J764" s="1917"/>
      <c r="K764" s="1685"/>
      <c r="L764" s="1686"/>
    </row>
    <row r="765" spans="2:12" ht="13.5" x14ac:dyDescent="0.4">
      <c r="B765" s="641">
        <f t="shared" si="12"/>
        <v>761</v>
      </c>
      <c r="C765" s="1913"/>
      <c r="D765" s="1934" t="s">
        <v>2043</v>
      </c>
      <c r="E765" s="1934"/>
      <c r="F765" s="1917"/>
      <c r="G765" s="1917"/>
      <c r="H765" s="1917"/>
      <c r="I765" s="1917"/>
      <c r="J765" s="1917"/>
      <c r="K765" s="1685"/>
      <c r="L765" s="1686"/>
    </row>
    <row r="766" spans="2:12" ht="13.5" x14ac:dyDescent="0.4">
      <c r="B766" s="641">
        <f t="shared" si="12"/>
        <v>762</v>
      </c>
      <c r="C766" s="649" t="s">
        <v>2044</v>
      </c>
      <c r="D766" s="1934"/>
      <c r="E766" s="1934"/>
      <c r="F766" s="1917"/>
      <c r="G766" s="1917"/>
      <c r="H766" s="1917"/>
      <c r="I766" s="1917"/>
      <c r="J766" s="1917"/>
      <c r="K766" s="1685"/>
      <c r="L766" s="1686"/>
    </row>
    <row r="767" spans="2:12" ht="13.5" x14ac:dyDescent="0.4">
      <c r="B767" s="641">
        <f t="shared" si="12"/>
        <v>763</v>
      </c>
      <c r="C767" s="653"/>
      <c r="D767" s="1930" t="s">
        <v>1741</v>
      </c>
      <c r="E767" s="1934"/>
      <c r="F767" s="1917"/>
      <c r="G767" s="1917"/>
      <c r="H767" s="1917"/>
      <c r="I767" s="1917"/>
      <c r="J767" s="1917"/>
      <c r="K767" s="1685"/>
      <c r="L767" s="1686"/>
    </row>
    <row r="768" spans="2:12" ht="13.5" x14ac:dyDescent="0.4">
      <c r="B768" s="641">
        <f t="shared" si="12"/>
        <v>764</v>
      </c>
      <c r="C768" s="653"/>
      <c r="D768" s="788"/>
      <c r="E768" s="1934" t="s">
        <v>1634</v>
      </c>
      <c r="F768" s="1917"/>
      <c r="G768" s="1917"/>
      <c r="H768" s="1917"/>
      <c r="I768" s="1917"/>
      <c r="J768" s="1917"/>
      <c r="K768" s="1685"/>
      <c r="L768" s="1686"/>
    </row>
    <row r="769" spans="2:12" ht="13.5" x14ac:dyDescent="0.4">
      <c r="B769" s="641">
        <f t="shared" si="12"/>
        <v>765</v>
      </c>
      <c r="C769" s="653"/>
      <c r="D769" s="788"/>
      <c r="E769" s="1934" t="s">
        <v>1635</v>
      </c>
      <c r="F769" s="1917"/>
      <c r="G769" s="1917"/>
      <c r="H769" s="1917"/>
      <c r="I769" s="1917"/>
      <c r="J769" s="1917"/>
      <c r="K769" s="1685"/>
      <c r="L769" s="1686"/>
    </row>
    <row r="770" spans="2:12" ht="13.5" x14ac:dyDescent="0.4">
      <c r="B770" s="641">
        <f t="shared" si="12"/>
        <v>766</v>
      </c>
      <c r="C770" s="653"/>
      <c r="D770" s="788"/>
      <c r="E770" s="1934" t="s">
        <v>1639</v>
      </c>
      <c r="F770" s="1917"/>
      <c r="G770" s="1917"/>
      <c r="H770" s="1917"/>
      <c r="I770" s="1917"/>
      <c r="J770" s="1917"/>
      <c r="K770" s="1685"/>
      <c r="L770" s="1686"/>
    </row>
    <row r="771" spans="2:12" ht="13.5" x14ac:dyDescent="0.4">
      <c r="B771" s="641">
        <f t="shared" si="12"/>
        <v>767</v>
      </c>
      <c r="C771" s="653"/>
      <c r="D771" s="788"/>
      <c r="E771" s="1934" t="s">
        <v>1640</v>
      </c>
      <c r="F771" s="1917"/>
      <c r="G771" s="1917"/>
      <c r="H771" s="1917"/>
      <c r="I771" s="1917"/>
      <c r="J771" s="1917"/>
      <c r="K771" s="1685"/>
      <c r="L771" s="1686"/>
    </row>
    <row r="772" spans="2:12" ht="13.5" x14ac:dyDescent="0.4">
      <c r="B772" s="641">
        <f t="shared" si="12"/>
        <v>768</v>
      </c>
      <c r="C772" s="653"/>
      <c r="D772" s="1029"/>
      <c r="E772" s="1934" t="s">
        <v>1641</v>
      </c>
      <c r="F772" s="1917"/>
      <c r="G772" s="1917"/>
      <c r="H772" s="1917"/>
      <c r="I772" s="1917"/>
      <c r="J772" s="1917"/>
      <c r="K772" s="1685"/>
      <c r="L772" s="1686"/>
    </row>
    <row r="773" spans="2:12" ht="13.5" x14ac:dyDescent="0.4">
      <c r="B773" s="641">
        <f t="shared" si="12"/>
        <v>769</v>
      </c>
      <c r="C773" s="653"/>
      <c r="D773" s="1930" t="s">
        <v>1742</v>
      </c>
      <c r="E773" s="1934"/>
      <c r="F773" s="1917"/>
      <c r="G773" s="1917"/>
      <c r="H773" s="1917"/>
      <c r="I773" s="1917"/>
      <c r="J773" s="1917"/>
      <c r="K773" s="1685"/>
      <c r="L773" s="1686"/>
    </row>
    <row r="774" spans="2:12" ht="13.5" x14ac:dyDescent="0.4">
      <c r="B774" s="641">
        <f t="shared" si="12"/>
        <v>770</v>
      </c>
      <c r="C774" s="653"/>
      <c r="D774" s="788"/>
      <c r="E774" s="1934" t="s">
        <v>1634</v>
      </c>
      <c r="F774" s="1917"/>
      <c r="G774" s="1917"/>
      <c r="H774" s="1917"/>
      <c r="I774" s="1917"/>
      <c r="J774" s="1917"/>
      <c r="K774" s="1685"/>
      <c r="L774" s="1686"/>
    </row>
    <row r="775" spans="2:12" ht="13.5" x14ac:dyDescent="0.4">
      <c r="B775" s="641">
        <f t="shared" si="12"/>
        <v>771</v>
      </c>
      <c r="C775" s="653"/>
      <c r="D775" s="788"/>
      <c r="E775" s="1934" t="s">
        <v>1635</v>
      </c>
      <c r="F775" s="1917"/>
      <c r="G775" s="1917"/>
      <c r="H775" s="1917"/>
      <c r="I775" s="1917"/>
      <c r="J775" s="1917"/>
      <c r="K775" s="1685"/>
      <c r="L775" s="1686"/>
    </row>
    <row r="776" spans="2:12" ht="13.5" x14ac:dyDescent="0.4">
      <c r="B776" s="641">
        <f t="shared" si="12"/>
        <v>772</v>
      </c>
      <c r="C776" s="653"/>
      <c r="D776" s="788"/>
      <c r="E776" s="1934" t="s">
        <v>1639</v>
      </c>
      <c r="F776" s="1917"/>
      <c r="G776" s="1917"/>
      <c r="H776" s="1917"/>
      <c r="I776" s="1917"/>
      <c r="J776" s="1917"/>
      <c r="K776" s="1685"/>
      <c r="L776" s="1686"/>
    </row>
    <row r="777" spans="2:12" ht="13.5" x14ac:dyDescent="0.4">
      <c r="B777" s="641">
        <f t="shared" si="12"/>
        <v>773</v>
      </c>
      <c r="C777" s="653"/>
      <c r="D777" s="788"/>
      <c r="E777" s="1934" t="s">
        <v>1708</v>
      </c>
      <c r="F777" s="1917"/>
      <c r="G777" s="1917"/>
      <c r="H777" s="1917"/>
      <c r="I777" s="1917"/>
      <c r="J777" s="1917"/>
      <c r="K777" s="1685"/>
      <c r="L777" s="1686"/>
    </row>
    <row r="778" spans="2:12" ht="13.5" x14ac:dyDescent="0.4">
      <c r="B778" s="641">
        <f t="shared" si="12"/>
        <v>774</v>
      </c>
      <c r="C778" s="653"/>
      <c r="D778" s="788"/>
      <c r="E778" s="1934" t="s">
        <v>2045</v>
      </c>
      <c r="F778" s="1917"/>
      <c r="G778" s="1917"/>
      <c r="H778" s="1917"/>
      <c r="I778" s="1917"/>
      <c r="J778" s="1917"/>
      <c r="K778" s="1685"/>
      <c r="L778" s="1686"/>
    </row>
    <row r="779" spans="2:12" ht="13.5" x14ac:dyDescent="0.4">
      <c r="B779" s="641">
        <f t="shared" si="12"/>
        <v>775</v>
      </c>
      <c r="C779" s="653"/>
      <c r="D779" s="1029"/>
      <c r="E779" s="1934" t="s">
        <v>2003</v>
      </c>
      <c r="F779" s="1917"/>
      <c r="G779" s="1917"/>
      <c r="H779" s="1917"/>
      <c r="I779" s="1917"/>
      <c r="J779" s="1917"/>
      <c r="K779" s="1685"/>
      <c r="L779" s="1686"/>
    </row>
    <row r="780" spans="2:12" ht="13.5" x14ac:dyDescent="0.4">
      <c r="B780" s="641">
        <f t="shared" si="12"/>
        <v>776</v>
      </c>
      <c r="C780" s="653"/>
      <c r="D780" s="1930" t="s">
        <v>1743</v>
      </c>
      <c r="E780" s="1934"/>
      <c r="F780" s="1917"/>
      <c r="G780" s="1917"/>
      <c r="H780" s="1917"/>
      <c r="I780" s="1917"/>
      <c r="J780" s="1917"/>
      <c r="K780" s="1685"/>
      <c r="L780" s="1686"/>
    </row>
    <row r="781" spans="2:12" ht="13.5" x14ac:dyDescent="0.4">
      <c r="B781" s="641">
        <f t="shared" si="12"/>
        <v>777</v>
      </c>
      <c r="C781" s="653"/>
      <c r="D781" s="788"/>
      <c r="E781" s="1930" t="s">
        <v>2047</v>
      </c>
      <c r="F781" s="1917"/>
      <c r="G781" s="1917"/>
      <c r="H781" s="1917"/>
      <c r="I781" s="1917"/>
      <c r="J781" s="1917"/>
      <c r="K781" s="1685"/>
      <c r="L781" s="1686"/>
    </row>
    <row r="782" spans="2:12" ht="13.5" x14ac:dyDescent="0.4">
      <c r="B782" s="641">
        <f t="shared" si="12"/>
        <v>778</v>
      </c>
      <c r="C782" s="653"/>
      <c r="D782" s="788"/>
      <c r="E782" s="788"/>
      <c r="F782" s="1934" t="s">
        <v>2299</v>
      </c>
      <c r="G782" s="1917"/>
      <c r="H782" s="1917"/>
      <c r="I782" s="1917"/>
      <c r="J782" s="1917"/>
      <c r="K782" s="1685"/>
      <c r="L782" s="1686"/>
    </row>
    <row r="783" spans="2:12" ht="13.5" x14ac:dyDescent="0.4">
      <c r="B783" s="641">
        <f t="shared" si="12"/>
        <v>779</v>
      </c>
      <c r="C783" s="653"/>
      <c r="D783" s="788"/>
      <c r="E783" s="788"/>
      <c r="F783" s="1934" t="s">
        <v>2291</v>
      </c>
      <c r="G783" s="1917"/>
      <c r="H783" s="1917"/>
      <c r="I783" s="1917"/>
      <c r="J783" s="1917"/>
      <c r="K783" s="1685"/>
      <c r="L783" s="1686"/>
    </row>
    <row r="784" spans="2:12" ht="13.5" x14ac:dyDescent="0.4">
      <c r="B784" s="641">
        <f t="shared" si="12"/>
        <v>780</v>
      </c>
      <c r="C784" s="653"/>
      <c r="D784" s="788"/>
      <c r="E784" s="788"/>
      <c r="F784" s="1934" t="s">
        <v>2305</v>
      </c>
      <c r="G784" s="1917"/>
      <c r="H784" s="1917"/>
      <c r="I784" s="1917"/>
      <c r="J784" s="1917"/>
      <c r="K784" s="1685"/>
      <c r="L784" s="1686"/>
    </row>
    <row r="785" spans="2:12" ht="13.5" x14ac:dyDescent="0.4">
      <c r="B785" s="641">
        <f t="shared" si="12"/>
        <v>781</v>
      </c>
      <c r="C785" s="653"/>
      <c r="D785" s="788"/>
      <c r="E785" s="788"/>
      <c r="F785" s="1934" t="s">
        <v>2307</v>
      </c>
      <c r="G785" s="1917"/>
      <c r="H785" s="1917"/>
      <c r="I785" s="1917"/>
      <c r="J785" s="1917"/>
      <c r="K785" s="1685"/>
      <c r="L785" s="1686"/>
    </row>
    <row r="786" spans="2:12" ht="13.5" x14ac:dyDescent="0.4">
      <c r="B786" s="641">
        <f t="shared" si="12"/>
        <v>782</v>
      </c>
      <c r="C786" s="653"/>
      <c r="D786" s="788"/>
      <c r="E786" s="1029"/>
      <c r="F786" s="1934" t="s">
        <v>2290</v>
      </c>
      <c r="G786" s="1917"/>
      <c r="H786" s="1917"/>
      <c r="I786" s="1917"/>
      <c r="J786" s="1917"/>
      <c r="K786" s="1685"/>
      <c r="L786" s="1686"/>
    </row>
    <row r="787" spans="2:12" ht="13.5" x14ac:dyDescent="0.4">
      <c r="B787" s="641">
        <f t="shared" si="12"/>
        <v>783</v>
      </c>
      <c r="C787" s="653"/>
      <c r="D787" s="788"/>
      <c r="E787" s="1930" t="s">
        <v>2046</v>
      </c>
      <c r="F787" s="1917"/>
      <c r="G787" s="1917"/>
      <c r="H787" s="1917"/>
      <c r="I787" s="1917"/>
      <c r="J787" s="1917"/>
      <c r="K787" s="1685"/>
      <c r="L787" s="1686"/>
    </row>
    <row r="788" spans="2:12" ht="13.5" x14ac:dyDescent="0.4">
      <c r="B788" s="641">
        <f t="shared" si="12"/>
        <v>784</v>
      </c>
      <c r="C788" s="653"/>
      <c r="D788" s="788"/>
      <c r="E788" s="788"/>
      <c r="F788" s="1934" t="s">
        <v>1759</v>
      </c>
      <c r="G788" s="1917"/>
      <c r="H788" s="1917"/>
      <c r="I788" s="1917"/>
      <c r="J788" s="1917"/>
      <c r="K788" s="1685"/>
      <c r="L788" s="1686"/>
    </row>
    <row r="789" spans="2:12" ht="13.5" x14ac:dyDescent="0.4">
      <c r="B789" s="641">
        <f t="shared" si="12"/>
        <v>785</v>
      </c>
      <c r="C789" s="653"/>
      <c r="D789" s="788"/>
      <c r="E789" s="788"/>
      <c r="F789" s="1934" t="s">
        <v>2285</v>
      </c>
      <c r="G789" s="1917"/>
      <c r="H789" s="1917"/>
      <c r="I789" s="1917"/>
      <c r="J789" s="1917"/>
      <c r="K789" s="1685"/>
      <c r="L789" s="1686"/>
    </row>
    <row r="790" spans="2:12" ht="13.5" x14ac:dyDescent="0.4">
      <c r="B790" s="641">
        <f t="shared" ref="B790:B853" si="13">B789+1</f>
        <v>786</v>
      </c>
      <c r="C790" s="653"/>
      <c r="D790" s="788"/>
      <c r="E790" s="788"/>
      <c r="F790" s="1934" t="s">
        <v>2304</v>
      </c>
      <c r="G790" s="1917"/>
      <c r="H790" s="1917"/>
      <c r="I790" s="1917"/>
      <c r="J790" s="1917"/>
      <c r="K790" s="1685"/>
      <c r="L790" s="1686"/>
    </row>
    <row r="791" spans="2:12" ht="13.5" x14ac:dyDescent="0.4">
      <c r="B791" s="641">
        <f t="shared" si="13"/>
        <v>787</v>
      </c>
      <c r="C791" s="653"/>
      <c r="D791" s="788"/>
      <c r="E791" s="788"/>
      <c r="F791" s="1934" t="s">
        <v>2306</v>
      </c>
      <c r="G791" s="1917"/>
      <c r="H791" s="1917"/>
      <c r="I791" s="1917"/>
      <c r="J791" s="1917"/>
      <c r="K791" s="1685"/>
      <c r="L791" s="1686"/>
    </row>
    <row r="792" spans="2:12" ht="13.5" x14ac:dyDescent="0.4">
      <c r="B792" s="641">
        <f t="shared" si="13"/>
        <v>788</v>
      </c>
      <c r="C792" s="653"/>
      <c r="D792" s="788"/>
      <c r="E792" s="1029"/>
      <c r="F792" s="1934" t="s">
        <v>2289</v>
      </c>
      <c r="G792" s="1917"/>
      <c r="H792" s="1917"/>
      <c r="I792" s="1917"/>
      <c r="J792" s="1917"/>
      <c r="K792" s="1685"/>
      <c r="L792" s="1686"/>
    </row>
    <row r="793" spans="2:12" ht="13.5" x14ac:dyDescent="0.4">
      <c r="B793" s="641">
        <f t="shared" si="13"/>
        <v>789</v>
      </c>
      <c r="C793" s="653"/>
      <c r="D793" s="788"/>
      <c r="E793" s="1930" t="s">
        <v>1744</v>
      </c>
      <c r="F793" s="1917"/>
      <c r="G793" s="1917"/>
      <c r="H793" s="1917"/>
      <c r="I793" s="1917"/>
      <c r="J793" s="1917"/>
      <c r="K793" s="1685"/>
      <c r="L793" s="1686"/>
    </row>
    <row r="794" spans="2:12" ht="13.5" x14ac:dyDescent="0.4">
      <c r="B794" s="641">
        <f t="shared" si="13"/>
        <v>790</v>
      </c>
      <c r="C794" s="653"/>
      <c r="D794" s="788"/>
      <c r="E794" s="788"/>
      <c r="F794" s="1934" t="s">
        <v>1759</v>
      </c>
      <c r="G794" s="1917"/>
      <c r="H794" s="1917"/>
      <c r="I794" s="1917"/>
      <c r="J794" s="1917"/>
      <c r="K794" s="1685"/>
      <c r="L794" s="1686"/>
    </row>
    <row r="795" spans="2:12" ht="13.5" x14ac:dyDescent="0.4">
      <c r="B795" s="641">
        <f t="shared" si="13"/>
        <v>791</v>
      </c>
      <c r="C795" s="653"/>
      <c r="D795" s="788"/>
      <c r="E795" s="788"/>
      <c r="F795" s="1934" t="s">
        <v>2285</v>
      </c>
      <c r="G795" s="1917"/>
      <c r="H795" s="1917"/>
      <c r="I795" s="1917"/>
      <c r="J795" s="1917"/>
      <c r="K795" s="1685"/>
      <c r="L795" s="1686"/>
    </row>
    <row r="796" spans="2:12" ht="13.5" x14ac:dyDescent="0.4">
      <c r="B796" s="641">
        <f t="shared" si="13"/>
        <v>792</v>
      </c>
      <c r="C796" s="653"/>
      <c r="D796" s="788"/>
      <c r="E796" s="788"/>
      <c r="F796" s="1934" t="s">
        <v>2310</v>
      </c>
      <c r="G796" s="1917"/>
      <c r="H796" s="1917"/>
      <c r="I796" s="1917"/>
      <c r="J796" s="1917"/>
      <c r="K796" s="1685"/>
      <c r="L796" s="1686"/>
    </row>
    <row r="797" spans="2:12" ht="13.5" x14ac:dyDescent="0.4">
      <c r="B797" s="641">
        <f t="shared" si="13"/>
        <v>793</v>
      </c>
      <c r="C797" s="653"/>
      <c r="D797" s="788"/>
      <c r="E797" s="788"/>
      <c r="F797" s="1934" t="s">
        <v>2288</v>
      </c>
      <c r="G797" s="1917"/>
      <c r="H797" s="1917"/>
      <c r="I797" s="1917"/>
      <c r="J797" s="1917"/>
      <c r="K797" s="1685"/>
      <c r="L797" s="1686"/>
    </row>
    <row r="798" spans="2:12" ht="13.5" x14ac:dyDescent="0.4">
      <c r="B798" s="641">
        <f t="shared" si="13"/>
        <v>794</v>
      </c>
      <c r="C798" s="653"/>
      <c r="D798" s="788"/>
      <c r="E798" s="788"/>
      <c r="F798" s="1934" t="s">
        <v>2308</v>
      </c>
      <c r="G798" s="1917"/>
      <c r="H798" s="1917"/>
      <c r="I798" s="1917"/>
      <c r="J798" s="1917"/>
      <c r="K798" s="1685"/>
      <c r="L798" s="1686"/>
    </row>
    <row r="799" spans="2:12" ht="13.5" x14ac:dyDescent="0.4">
      <c r="B799" s="641">
        <f t="shared" si="13"/>
        <v>795</v>
      </c>
      <c r="C799" s="653"/>
      <c r="D799" s="788"/>
      <c r="E799" s="1029"/>
      <c r="F799" s="1934" t="s">
        <v>2309</v>
      </c>
      <c r="G799" s="1917"/>
      <c r="H799" s="1917"/>
      <c r="I799" s="1917"/>
      <c r="J799" s="1917"/>
      <c r="K799" s="1685"/>
      <c r="L799" s="1686"/>
    </row>
    <row r="800" spans="2:12" ht="13.5" x14ac:dyDescent="0.4">
      <c r="B800" s="641">
        <f t="shared" si="13"/>
        <v>796</v>
      </c>
      <c r="C800" s="653"/>
      <c r="D800" s="788"/>
      <c r="E800" s="1930" t="s">
        <v>1745</v>
      </c>
      <c r="F800" s="1917"/>
      <c r="G800" s="1917"/>
      <c r="H800" s="1917"/>
      <c r="I800" s="1917"/>
      <c r="J800" s="1917"/>
      <c r="K800" s="1685"/>
      <c r="L800" s="1686"/>
    </row>
    <row r="801" spans="2:12" ht="13.5" x14ac:dyDescent="0.4">
      <c r="B801" s="641">
        <f t="shared" si="13"/>
        <v>797</v>
      </c>
      <c r="C801" s="653"/>
      <c r="D801" s="788"/>
      <c r="E801" s="788"/>
      <c r="F801" s="1934" t="s">
        <v>1759</v>
      </c>
      <c r="G801" s="1917"/>
      <c r="H801" s="1917"/>
      <c r="I801" s="1917"/>
      <c r="J801" s="1917"/>
      <c r="K801" s="1685"/>
      <c r="L801" s="1686"/>
    </row>
    <row r="802" spans="2:12" ht="13.5" x14ac:dyDescent="0.4">
      <c r="B802" s="641">
        <f t="shared" si="13"/>
        <v>798</v>
      </c>
      <c r="C802" s="653"/>
      <c r="D802" s="788"/>
      <c r="E802" s="788"/>
      <c r="F802" s="1934" t="s">
        <v>2285</v>
      </c>
      <c r="G802" s="1917"/>
      <c r="H802" s="1917"/>
      <c r="I802" s="1917"/>
      <c r="J802" s="1917"/>
      <c r="K802" s="1685"/>
      <c r="L802" s="1686"/>
    </row>
    <row r="803" spans="2:12" ht="13.5" x14ac:dyDescent="0.4">
      <c r="B803" s="641">
        <f t="shared" si="13"/>
        <v>799</v>
      </c>
      <c r="C803" s="653"/>
      <c r="D803" s="788"/>
      <c r="E803" s="788"/>
      <c r="F803" s="1934" t="s">
        <v>2304</v>
      </c>
      <c r="G803" s="1917"/>
      <c r="H803" s="1917"/>
      <c r="I803" s="1917"/>
      <c r="J803" s="1917"/>
      <c r="K803" s="1685"/>
      <c r="L803" s="1686"/>
    </row>
    <row r="804" spans="2:12" ht="13.5" x14ac:dyDescent="0.4">
      <c r="B804" s="641">
        <f t="shared" si="13"/>
        <v>800</v>
      </c>
      <c r="C804" s="653"/>
      <c r="D804" s="788"/>
      <c r="E804" s="788"/>
      <c r="F804" s="1934" t="s">
        <v>2306</v>
      </c>
      <c r="G804" s="1917"/>
      <c r="H804" s="1917"/>
      <c r="I804" s="1917"/>
      <c r="J804" s="1917"/>
      <c r="K804" s="1685"/>
      <c r="L804" s="1686"/>
    </row>
    <row r="805" spans="2:12" ht="13.5" x14ac:dyDescent="0.4">
      <c r="B805" s="641">
        <f t="shared" si="13"/>
        <v>801</v>
      </c>
      <c r="C805" s="653"/>
      <c r="D805" s="788"/>
      <c r="E805" s="1029"/>
      <c r="F805" s="1934" t="s">
        <v>2289</v>
      </c>
      <c r="G805" s="1917"/>
      <c r="H805" s="1917"/>
      <c r="I805" s="1917"/>
      <c r="J805" s="1917"/>
      <c r="K805" s="1685"/>
      <c r="L805" s="1686"/>
    </row>
    <row r="806" spans="2:12" ht="13.5" x14ac:dyDescent="0.4">
      <c r="B806" s="641">
        <f t="shared" si="13"/>
        <v>802</v>
      </c>
      <c r="C806" s="653"/>
      <c r="D806" s="788"/>
      <c r="E806" s="1930" t="s">
        <v>1746</v>
      </c>
      <c r="F806" s="1917"/>
      <c r="G806" s="1917"/>
      <c r="H806" s="1917"/>
      <c r="I806" s="1917"/>
      <c r="J806" s="1917"/>
      <c r="K806" s="1685"/>
      <c r="L806" s="1686"/>
    </row>
    <row r="807" spans="2:12" ht="13.5" x14ac:dyDescent="0.4">
      <c r="B807" s="641">
        <f t="shared" si="13"/>
        <v>803</v>
      </c>
      <c r="C807" s="653"/>
      <c r="D807" s="788"/>
      <c r="E807" s="788"/>
      <c r="F807" s="1934" t="s">
        <v>1759</v>
      </c>
      <c r="G807" s="1917"/>
      <c r="H807" s="1917"/>
      <c r="I807" s="1917"/>
      <c r="J807" s="1917"/>
      <c r="K807" s="1685"/>
      <c r="L807" s="1686"/>
    </row>
    <row r="808" spans="2:12" ht="13.5" x14ac:dyDescent="0.4">
      <c r="B808" s="641">
        <f t="shared" si="13"/>
        <v>804</v>
      </c>
      <c r="C808" s="653"/>
      <c r="D808" s="788"/>
      <c r="E808" s="788"/>
      <c r="F808" s="1934" t="s">
        <v>2285</v>
      </c>
      <c r="G808" s="1917"/>
      <c r="H808" s="1917"/>
      <c r="I808" s="1917"/>
      <c r="J808" s="1917"/>
      <c r="K808" s="1685"/>
      <c r="L808" s="1686"/>
    </row>
    <row r="809" spans="2:12" ht="13.5" x14ac:dyDescent="0.4">
      <c r="B809" s="641">
        <f t="shared" si="13"/>
        <v>805</v>
      </c>
      <c r="C809" s="653"/>
      <c r="D809" s="788"/>
      <c r="E809" s="788"/>
      <c r="F809" s="1934" t="s">
        <v>2304</v>
      </c>
      <c r="G809" s="1917"/>
      <c r="H809" s="1917"/>
      <c r="I809" s="1917"/>
      <c r="J809" s="1917"/>
      <c r="K809" s="1685"/>
      <c r="L809" s="1686"/>
    </row>
    <row r="810" spans="2:12" ht="13.5" x14ac:dyDescent="0.4">
      <c r="B810" s="641">
        <f t="shared" si="13"/>
        <v>806</v>
      </c>
      <c r="C810" s="653"/>
      <c r="D810" s="788"/>
      <c r="E810" s="788"/>
      <c r="F810" s="1934" t="s">
        <v>2306</v>
      </c>
      <c r="G810" s="1917"/>
      <c r="H810" s="1917"/>
      <c r="I810" s="1917"/>
      <c r="J810" s="1917"/>
      <c r="K810" s="1685"/>
      <c r="L810" s="1686"/>
    </row>
    <row r="811" spans="2:12" ht="13.5" x14ac:dyDescent="0.4">
      <c r="B811" s="641">
        <f t="shared" si="13"/>
        <v>807</v>
      </c>
      <c r="C811" s="653"/>
      <c r="D811" s="1029"/>
      <c r="E811" s="1029"/>
      <c r="F811" s="1934" t="s">
        <v>2289</v>
      </c>
      <c r="G811" s="1917"/>
      <c r="H811" s="1917"/>
      <c r="I811" s="1917"/>
      <c r="J811" s="1917"/>
      <c r="K811" s="1685"/>
      <c r="L811" s="1686"/>
    </row>
    <row r="812" spans="2:12" ht="13.5" x14ac:dyDescent="0.4">
      <c r="B812" s="641">
        <f t="shared" si="13"/>
        <v>808</v>
      </c>
      <c r="C812" s="653"/>
      <c r="D812" s="1930" t="s">
        <v>2048</v>
      </c>
      <c r="E812" s="1934"/>
      <c r="F812" s="1917"/>
      <c r="G812" s="1917"/>
      <c r="H812" s="1917"/>
      <c r="I812" s="1917"/>
      <c r="J812" s="1917"/>
      <c r="K812" s="1685"/>
      <c r="L812" s="1686"/>
    </row>
    <row r="813" spans="2:12" ht="13.5" x14ac:dyDescent="0.4">
      <c r="B813" s="641">
        <f t="shared" si="13"/>
        <v>809</v>
      </c>
      <c r="C813" s="653"/>
      <c r="D813" s="660"/>
      <c r="E813" s="677" t="s">
        <v>2009</v>
      </c>
      <c r="F813" s="1917"/>
      <c r="G813" s="1917"/>
      <c r="H813" s="1917"/>
      <c r="I813" s="1917"/>
      <c r="J813" s="1917"/>
      <c r="K813" s="1685"/>
      <c r="L813" s="1686"/>
    </row>
    <row r="814" spans="2:12" ht="13.5" x14ac:dyDescent="0.4">
      <c r="B814" s="641">
        <f t="shared" si="13"/>
        <v>810</v>
      </c>
      <c r="C814" s="653"/>
      <c r="D814" s="660"/>
      <c r="E814" s="1002" t="s">
        <v>2010</v>
      </c>
      <c r="F814" s="1917"/>
      <c r="G814" s="1917"/>
      <c r="H814" s="1917"/>
      <c r="I814" s="1917"/>
      <c r="J814" s="1917"/>
      <c r="K814" s="1685"/>
      <c r="L814" s="1686"/>
    </row>
    <row r="815" spans="2:12" ht="13.5" x14ac:dyDescent="0.4">
      <c r="B815" s="641">
        <f t="shared" si="13"/>
        <v>811</v>
      </c>
      <c r="C815" s="653"/>
      <c r="D815" s="660"/>
      <c r="E815" s="1002" t="s">
        <v>2021</v>
      </c>
      <c r="F815" s="1917"/>
      <c r="G815" s="1917"/>
      <c r="H815" s="1917"/>
      <c r="I815" s="1917"/>
      <c r="J815" s="1917"/>
      <c r="K815" s="1685"/>
      <c r="L815" s="1686"/>
    </row>
    <row r="816" spans="2:12" ht="13.5" x14ac:dyDescent="0.4">
      <c r="B816" s="641">
        <f t="shared" si="13"/>
        <v>812</v>
      </c>
      <c r="C816" s="653"/>
      <c r="D816" s="660"/>
      <c r="E816" s="1002" t="s">
        <v>2007</v>
      </c>
      <c r="F816" s="1917"/>
      <c r="G816" s="1917"/>
      <c r="H816" s="1917"/>
      <c r="I816" s="1917"/>
      <c r="J816" s="1917"/>
      <c r="K816" s="1685"/>
      <c r="L816" s="1686"/>
    </row>
    <row r="817" spans="2:12" ht="13.5" x14ac:dyDescent="0.4">
      <c r="B817" s="641">
        <f t="shared" si="13"/>
        <v>813</v>
      </c>
      <c r="C817" s="653"/>
      <c r="D817" s="788"/>
      <c r="E817" s="1930" t="s">
        <v>2013</v>
      </c>
      <c r="F817" s="1917"/>
      <c r="G817" s="1917"/>
      <c r="H817" s="1917"/>
      <c r="I817" s="1917"/>
      <c r="J817" s="1917"/>
      <c r="K817" s="1685"/>
      <c r="L817" s="1686"/>
    </row>
    <row r="818" spans="2:12" ht="13.5" x14ac:dyDescent="0.4">
      <c r="B818" s="641">
        <f t="shared" si="13"/>
        <v>814</v>
      </c>
      <c r="C818" s="653"/>
      <c r="D818" s="1930" t="s">
        <v>1747</v>
      </c>
      <c r="E818" s="1930"/>
      <c r="F818" s="1917"/>
      <c r="G818" s="1917"/>
      <c r="H818" s="1917"/>
      <c r="I818" s="1917"/>
      <c r="J818" s="1917"/>
      <c r="K818" s="1685"/>
      <c r="L818" s="1686"/>
    </row>
    <row r="819" spans="2:12" ht="13.5" x14ac:dyDescent="0.4">
      <c r="B819" s="641">
        <f t="shared" si="13"/>
        <v>815</v>
      </c>
      <c r="C819" s="653"/>
      <c r="D819" s="660"/>
      <c r="E819" s="1074" t="s">
        <v>1634</v>
      </c>
      <c r="F819" s="1934"/>
      <c r="G819" s="1917"/>
      <c r="H819" s="1917"/>
      <c r="I819" s="1917"/>
      <c r="J819" s="1917"/>
      <c r="K819" s="1685"/>
      <c r="L819" s="1686"/>
    </row>
    <row r="820" spans="2:12" ht="13.5" x14ac:dyDescent="0.4">
      <c r="B820" s="641">
        <f t="shared" si="13"/>
        <v>816</v>
      </c>
      <c r="C820" s="653"/>
      <c r="D820" s="660"/>
      <c r="E820" s="1074" t="s">
        <v>1635</v>
      </c>
      <c r="F820" s="1934"/>
      <c r="G820" s="1917"/>
      <c r="H820" s="1917"/>
      <c r="I820" s="1917"/>
      <c r="J820" s="1917"/>
      <c r="K820" s="1685"/>
      <c r="L820" s="1686"/>
    </row>
    <row r="821" spans="2:12" ht="13.5" x14ac:dyDescent="0.4">
      <c r="B821" s="641">
        <f t="shared" si="13"/>
        <v>817</v>
      </c>
      <c r="C821" s="653"/>
      <c r="D821" s="660"/>
      <c r="E821" s="1074" t="s">
        <v>1636</v>
      </c>
      <c r="F821" s="1934"/>
      <c r="G821" s="1917"/>
      <c r="H821" s="1917"/>
      <c r="I821" s="1917"/>
      <c r="J821" s="1917"/>
      <c r="K821" s="1685"/>
      <c r="L821" s="1686"/>
    </row>
    <row r="822" spans="2:12" ht="13.5" x14ac:dyDescent="0.4">
      <c r="B822" s="641">
        <f t="shared" si="13"/>
        <v>818</v>
      </c>
      <c r="C822" s="653"/>
      <c r="D822" s="660"/>
      <c r="E822" s="1074" t="s">
        <v>1640</v>
      </c>
      <c r="F822" s="1934"/>
      <c r="G822" s="1917"/>
      <c r="H822" s="1917"/>
      <c r="I822" s="1917"/>
      <c r="J822" s="1917"/>
      <c r="K822" s="1685"/>
      <c r="L822" s="1686"/>
    </row>
    <row r="823" spans="2:12" ht="13.5" x14ac:dyDescent="0.4">
      <c r="B823" s="641">
        <f t="shared" si="13"/>
        <v>819</v>
      </c>
      <c r="C823" s="1913"/>
      <c r="D823" s="670"/>
      <c r="E823" s="1074" t="s">
        <v>1641</v>
      </c>
      <c r="F823" s="1934"/>
      <c r="G823" s="1917"/>
      <c r="H823" s="1917"/>
      <c r="I823" s="1917"/>
      <c r="J823" s="1917"/>
      <c r="K823" s="1685"/>
      <c r="L823" s="1686"/>
    </row>
    <row r="824" spans="2:12" ht="13.5" x14ac:dyDescent="0.4">
      <c r="B824" s="641">
        <f t="shared" si="13"/>
        <v>820</v>
      </c>
      <c r="C824" s="1909" t="s">
        <v>1748</v>
      </c>
      <c r="D824" s="1934"/>
      <c r="E824" s="1934"/>
      <c r="F824" s="1917"/>
      <c r="G824" s="1917"/>
      <c r="H824" s="1917"/>
      <c r="I824" s="1917"/>
      <c r="J824" s="1917"/>
      <c r="K824" s="1685"/>
      <c r="L824" s="1686"/>
    </row>
    <row r="825" spans="2:12" ht="13.5" x14ac:dyDescent="0.4">
      <c r="B825" s="641">
        <f t="shared" si="13"/>
        <v>821</v>
      </c>
      <c r="C825" s="649" t="s">
        <v>1749</v>
      </c>
      <c r="D825" s="1934"/>
      <c r="E825" s="1934"/>
      <c r="F825" s="1917"/>
      <c r="G825" s="1917"/>
      <c r="H825" s="1917"/>
      <c r="I825" s="1917"/>
      <c r="J825" s="1917"/>
      <c r="K825" s="1685"/>
      <c r="L825" s="1686"/>
    </row>
    <row r="826" spans="2:12" ht="13.5" x14ac:dyDescent="0.4">
      <c r="B826" s="641">
        <f t="shared" si="13"/>
        <v>822</v>
      </c>
      <c r="C826" s="653"/>
      <c r="D826" s="1934" t="s">
        <v>1750</v>
      </c>
      <c r="E826" s="1934"/>
      <c r="F826" s="1917"/>
      <c r="G826" s="1917"/>
      <c r="H826" s="1917"/>
      <c r="I826" s="1917"/>
      <c r="J826" s="1917"/>
      <c r="K826" s="1685"/>
      <c r="L826" s="1686"/>
    </row>
    <row r="827" spans="2:12" ht="13.5" x14ac:dyDescent="0.4">
      <c r="B827" s="641">
        <f t="shared" si="13"/>
        <v>823</v>
      </c>
      <c r="C827" s="1913"/>
      <c r="D827" s="1934" t="s">
        <v>1751</v>
      </c>
      <c r="E827" s="1934"/>
      <c r="F827" s="1917"/>
      <c r="G827" s="1917"/>
      <c r="H827" s="1917"/>
      <c r="I827" s="1917"/>
      <c r="J827" s="1917"/>
      <c r="K827" s="1685"/>
      <c r="L827" s="1686"/>
    </row>
    <row r="828" spans="2:12" ht="13.5" x14ac:dyDescent="0.4">
      <c r="B828" s="641">
        <f t="shared" si="13"/>
        <v>824</v>
      </c>
      <c r="C828" s="648" t="s">
        <v>1752</v>
      </c>
      <c r="D828" s="1934"/>
      <c r="E828" s="1934"/>
      <c r="F828" s="1917"/>
      <c r="G828" s="1917"/>
      <c r="H828" s="1917"/>
      <c r="I828" s="1917"/>
      <c r="J828" s="1917"/>
      <c r="K828" s="1685"/>
      <c r="L828" s="1686"/>
    </row>
    <row r="829" spans="2:12" ht="13.5" x14ac:dyDescent="0.4">
      <c r="B829" s="641">
        <f t="shared" si="13"/>
        <v>825</v>
      </c>
      <c r="C829" s="648" t="s">
        <v>1753</v>
      </c>
      <c r="D829" s="1934"/>
      <c r="E829" s="1934"/>
      <c r="F829" s="1917"/>
      <c r="G829" s="1917"/>
      <c r="H829" s="1917"/>
      <c r="I829" s="1917"/>
      <c r="J829" s="1917"/>
      <c r="K829" s="1685"/>
      <c r="L829" s="1686"/>
    </row>
    <row r="830" spans="2:12" ht="13.5" x14ac:dyDescent="0.4">
      <c r="B830" s="641">
        <f t="shared" si="13"/>
        <v>826</v>
      </c>
      <c r="C830" s="649" t="s">
        <v>1754</v>
      </c>
      <c r="D830" s="1934"/>
      <c r="E830" s="1934"/>
      <c r="F830" s="1917"/>
      <c r="G830" s="1917"/>
      <c r="H830" s="1917"/>
      <c r="I830" s="1917"/>
      <c r="J830" s="1917"/>
      <c r="K830" s="1685"/>
      <c r="L830" s="1686"/>
    </row>
    <row r="831" spans="2:12" ht="13.5" x14ac:dyDescent="0.4">
      <c r="B831" s="641">
        <f t="shared" si="13"/>
        <v>827</v>
      </c>
      <c r="C831" s="653"/>
      <c r="D831" s="1934" t="s">
        <v>1626</v>
      </c>
      <c r="E831" s="1934"/>
      <c r="F831" s="1917"/>
      <c r="G831" s="1917"/>
      <c r="H831" s="1917"/>
      <c r="I831" s="1917"/>
      <c r="J831" s="1917"/>
      <c r="K831" s="1685"/>
      <c r="L831" s="1686"/>
    </row>
    <row r="832" spans="2:12" ht="13.5" x14ac:dyDescent="0.4">
      <c r="B832" s="641">
        <f t="shared" si="13"/>
        <v>828</v>
      </c>
      <c r="C832" s="653"/>
      <c r="D832" s="1934" t="s">
        <v>1627</v>
      </c>
      <c r="E832" s="1934"/>
      <c r="F832" s="1917"/>
      <c r="G832" s="1917"/>
      <c r="H832" s="1917"/>
      <c r="I832" s="1917"/>
      <c r="J832" s="1917"/>
      <c r="K832" s="1685"/>
      <c r="L832" s="1686"/>
    </row>
    <row r="833" spans="2:12" ht="13.5" x14ac:dyDescent="0.4">
      <c r="B833" s="641">
        <f t="shared" si="13"/>
        <v>829</v>
      </c>
      <c r="C833" s="653"/>
      <c r="D833" s="1934" t="s">
        <v>1645</v>
      </c>
      <c r="E833" s="1934"/>
      <c r="F833" s="1917"/>
      <c r="G833" s="1917"/>
      <c r="H833" s="1917"/>
      <c r="I833" s="1917"/>
      <c r="J833" s="1917"/>
      <c r="K833" s="1685"/>
      <c r="L833" s="1686"/>
    </row>
    <row r="834" spans="2:12" ht="13.5" x14ac:dyDescent="0.4">
      <c r="B834" s="641">
        <f t="shared" si="13"/>
        <v>830</v>
      </c>
      <c r="C834" s="653"/>
      <c r="D834" s="1934" t="s">
        <v>1629</v>
      </c>
      <c r="E834" s="1934"/>
      <c r="F834" s="1917"/>
      <c r="G834" s="1917"/>
      <c r="H834" s="1917"/>
      <c r="I834" s="1917"/>
      <c r="J834" s="1917"/>
      <c r="K834" s="1685"/>
      <c r="L834" s="1686"/>
    </row>
    <row r="835" spans="2:12" ht="13.5" x14ac:dyDescent="0.4">
      <c r="B835" s="641">
        <f t="shared" si="13"/>
        <v>831</v>
      </c>
      <c r="C835" s="1913"/>
      <c r="D835" s="1934" t="s">
        <v>1642</v>
      </c>
      <c r="E835" s="1934"/>
      <c r="F835" s="1917"/>
      <c r="G835" s="1917"/>
      <c r="H835" s="1917"/>
      <c r="I835" s="1917"/>
      <c r="J835" s="1917"/>
      <c r="K835" s="1685"/>
      <c r="L835" s="1686"/>
    </row>
    <row r="836" spans="2:12" ht="13.5" x14ac:dyDescent="0.4">
      <c r="B836" s="641">
        <f t="shared" si="13"/>
        <v>832</v>
      </c>
      <c r="C836" s="649" t="s">
        <v>2049</v>
      </c>
      <c r="D836" s="1934"/>
      <c r="E836" s="1934"/>
      <c r="F836" s="1917"/>
      <c r="G836" s="1917"/>
      <c r="H836" s="1917"/>
      <c r="I836" s="1917"/>
      <c r="J836" s="1917"/>
      <c r="K836" s="1685"/>
      <c r="L836" s="1686"/>
    </row>
    <row r="837" spans="2:12" ht="13.5" x14ac:dyDescent="0.4">
      <c r="B837" s="641">
        <f t="shared" si="13"/>
        <v>833</v>
      </c>
      <c r="C837" s="653"/>
      <c r="D837" s="1934" t="s">
        <v>1626</v>
      </c>
      <c r="E837" s="1934"/>
      <c r="F837" s="1917"/>
      <c r="G837" s="1917"/>
      <c r="H837" s="1917"/>
      <c r="I837" s="1917"/>
      <c r="J837" s="1917"/>
      <c r="K837" s="1685"/>
      <c r="L837" s="1686"/>
    </row>
    <row r="838" spans="2:12" ht="13.5" x14ac:dyDescent="0.4">
      <c r="B838" s="641">
        <f t="shared" si="13"/>
        <v>834</v>
      </c>
      <c r="C838" s="653"/>
      <c r="D838" s="1934" t="s">
        <v>1627</v>
      </c>
      <c r="E838" s="1934"/>
      <c r="F838" s="1917"/>
      <c r="G838" s="1917"/>
      <c r="H838" s="1917"/>
      <c r="I838" s="1917"/>
      <c r="J838" s="1917"/>
      <c r="K838" s="1685"/>
      <c r="L838" s="1686"/>
    </row>
    <row r="839" spans="2:12" ht="13.5" x14ac:dyDescent="0.4">
      <c r="B839" s="641">
        <f t="shared" si="13"/>
        <v>835</v>
      </c>
      <c r="C839" s="653"/>
      <c r="D839" s="1934" t="s">
        <v>2050</v>
      </c>
      <c r="E839" s="1934"/>
      <c r="F839" s="1917"/>
      <c r="G839" s="1917"/>
      <c r="H839" s="1917"/>
      <c r="I839" s="1917"/>
      <c r="J839" s="1917"/>
      <c r="K839" s="1685"/>
      <c r="L839" s="1686"/>
    </row>
    <row r="840" spans="2:12" ht="13.5" x14ac:dyDescent="0.4">
      <c r="B840" s="641">
        <f t="shared" si="13"/>
        <v>836</v>
      </c>
      <c r="C840" s="1913"/>
      <c r="D840" s="1934" t="s">
        <v>1755</v>
      </c>
      <c r="E840" s="1934"/>
      <c r="F840" s="1917"/>
      <c r="G840" s="1917"/>
      <c r="H840" s="1917"/>
      <c r="I840" s="1917"/>
      <c r="J840" s="1917"/>
      <c r="K840" s="1685"/>
      <c r="L840" s="1686"/>
    </row>
    <row r="841" spans="2:12" ht="13.5" x14ac:dyDescent="0.4">
      <c r="B841" s="641">
        <f t="shared" si="13"/>
        <v>837</v>
      </c>
      <c r="C841" s="1913"/>
      <c r="D841" s="1934" t="s">
        <v>2051</v>
      </c>
      <c r="E841" s="1934"/>
      <c r="F841" s="1917"/>
      <c r="G841" s="1917"/>
      <c r="H841" s="1917"/>
      <c r="I841" s="1917"/>
      <c r="J841" s="1917"/>
      <c r="K841" s="1685"/>
      <c r="L841" s="1686"/>
    </row>
    <row r="842" spans="2:12" ht="13.5" x14ac:dyDescent="0.4">
      <c r="B842" s="641">
        <f t="shared" si="13"/>
        <v>838</v>
      </c>
      <c r="C842" s="1909" t="s">
        <v>1756</v>
      </c>
      <c r="D842" s="1934"/>
      <c r="E842" s="1934"/>
      <c r="F842" s="1917"/>
      <c r="G842" s="1917"/>
      <c r="H842" s="1917"/>
      <c r="I842" s="1917"/>
      <c r="J842" s="1917"/>
      <c r="K842" s="1685"/>
      <c r="L842" s="1686"/>
    </row>
    <row r="843" spans="2:12" ht="13.5" x14ac:dyDescent="0.4">
      <c r="B843" s="641">
        <f t="shared" si="13"/>
        <v>839</v>
      </c>
      <c r="C843" s="648" t="s">
        <v>1757</v>
      </c>
      <c r="D843" s="1934"/>
      <c r="E843" s="1934"/>
      <c r="F843" s="1917"/>
      <c r="G843" s="1917"/>
      <c r="H843" s="1917"/>
      <c r="I843" s="1917"/>
      <c r="J843" s="1917"/>
      <c r="K843" s="1685"/>
      <c r="L843" s="1686"/>
    </row>
    <row r="844" spans="2:12" ht="13.5" x14ac:dyDescent="0.4">
      <c r="B844" s="641">
        <f t="shared" si="13"/>
        <v>840</v>
      </c>
      <c r="C844" s="649" t="s">
        <v>1758</v>
      </c>
      <c r="D844" s="1930"/>
      <c r="E844" s="1934"/>
      <c r="F844" s="1917"/>
      <c r="G844" s="1917"/>
      <c r="H844" s="1917"/>
      <c r="I844" s="1917"/>
      <c r="J844" s="1917"/>
      <c r="K844" s="1685"/>
      <c r="L844" s="1686"/>
    </row>
    <row r="845" spans="2:12" ht="13.5" x14ac:dyDescent="0.4">
      <c r="B845" s="641">
        <f t="shared" si="13"/>
        <v>841</v>
      </c>
      <c r="C845" s="688"/>
      <c r="D845" s="1002" t="s">
        <v>2312</v>
      </c>
      <c r="E845" s="1934"/>
      <c r="F845" s="1917"/>
      <c r="G845" s="1917"/>
      <c r="H845" s="1917"/>
      <c r="I845" s="1917"/>
      <c r="J845" s="1917"/>
      <c r="K845" s="1685"/>
      <c r="L845" s="1686"/>
    </row>
    <row r="846" spans="2:12" ht="13.5" x14ac:dyDescent="0.4">
      <c r="B846" s="641">
        <f t="shared" si="13"/>
        <v>842</v>
      </c>
      <c r="C846" s="688"/>
      <c r="D846" s="1002" t="s">
        <v>2313</v>
      </c>
      <c r="E846" s="1934"/>
      <c r="F846" s="1917"/>
      <c r="G846" s="1917"/>
      <c r="H846" s="1917"/>
      <c r="I846" s="1917"/>
      <c r="J846" s="1917"/>
      <c r="K846" s="1685"/>
      <c r="L846" s="1686"/>
    </row>
    <row r="847" spans="2:12" ht="13.5" x14ac:dyDescent="0.4">
      <c r="B847" s="641">
        <f t="shared" si="13"/>
        <v>843</v>
      </c>
      <c r="C847" s="688"/>
      <c r="D847" s="1002" t="s">
        <v>2314</v>
      </c>
      <c r="E847" s="1934"/>
      <c r="F847" s="1917"/>
      <c r="G847" s="1917"/>
      <c r="H847" s="1917"/>
      <c r="I847" s="1917"/>
      <c r="J847" s="1917"/>
      <c r="K847" s="1685"/>
      <c r="L847" s="1686"/>
    </row>
    <row r="848" spans="2:12" ht="13.5" x14ac:dyDescent="0.4">
      <c r="B848" s="641">
        <f t="shared" si="13"/>
        <v>844</v>
      </c>
      <c r="C848" s="688"/>
      <c r="D848" s="1002" t="s">
        <v>2315</v>
      </c>
      <c r="E848" s="1934"/>
      <c r="F848" s="1917"/>
      <c r="G848" s="1917"/>
      <c r="H848" s="1917"/>
      <c r="I848" s="1917"/>
      <c r="J848" s="1917"/>
      <c r="K848" s="1685"/>
      <c r="L848" s="1686"/>
    </row>
    <row r="849" spans="2:12" ht="13.5" x14ac:dyDescent="0.4">
      <c r="B849" s="641">
        <f t="shared" si="13"/>
        <v>845</v>
      </c>
      <c r="C849" s="688"/>
      <c r="D849" s="733"/>
      <c r="E849" s="1930" t="s">
        <v>2311</v>
      </c>
      <c r="F849" s="1917"/>
      <c r="G849" s="1917"/>
      <c r="H849" s="1917"/>
      <c r="I849" s="1917"/>
      <c r="J849" s="1917"/>
      <c r="K849" s="1685"/>
      <c r="L849" s="1686"/>
    </row>
    <row r="850" spans="2:12" ht="13.5" x14ac:dyDescent="0.4">
      <c r="B850" s="641">
        <f t="shared" si="13"/>
        <v>846</v>
      </c>
      <c r="C850" s="688"/>
      <c r="D850" s="788"/>
      <c r="E850" s="788"/>
      <c r="F850" s="1146" t="s">
        <v>2316</v>
      </c>
      <c r="G850" s="1917"/>
      <c r="H850" s="1917"/>
      <c r="I850" s="1917"/>
      <c r="J850" s="1917"/>
      <c r="K850" s="1685"/>
      <c r="L850" s="1686"/>
    </row>
    <row r="851" spans="2:12" ht="13.5" x14ac:dyDescent="0.4">
      <c r="B851" s="641">
        <f t="shared" si="13"/>
        <v>847</v>
      </c>
      <c r="C851" s="688"/>
      <c r="D851" s="788"/>
      <c r="E851" s="788"/>
      <c r="F851" s="1146" t="s">
        <v>2286</v>
      </c>
      <c r="G851" s="1917"/>
      <c r="H851" s="1917"/>
      <c r="I851" s="1917"/>
      <c r="J851" s="1917"/>
      <c r="K851" s="1685"/>
      <c r="L851" s="1686"/>
    </row>
    <row r="852" spans="2:12" ht="13.5" x14ac:dyDescent="0.4">
      <c r="B852" s="641">
        <f t="shared" si="13"/>
        <v>848</v>
      </c>
      <c r="C852" s="688"/>
      <c r="D852" s="788"/>
      <c r="E852" s="788"/>
      <c r="F852" s="1146" t="s">
        <v>2317</v>
      </c>
      <c r="G852" s="1917"/>
      <c r="H852" s="1917"/>
      <c r="I852" s="1917"/>
      <c r="J852" s="1917"/>
      <c r="K852" s="1685"/>
      <c r="L852" s="1686"/>
    </row>
    <row r="853" spans="2:12" ht="13.5" x14ac:dyDescent="0.4">
      <c r="B853" s="641">
        <f t="shared" si="13"/>
        <v>849</v>
      </c>
      <c r="C853" s="688"/>
      <c r="D853" s="788"/>
      <c r="E853" s="788"/>
      <c r="F853" s="1146" t="s">
        <v>2318</v>
      </c>
      <c r="G853" s="1917"/>
      <c r="H853" s="1917"/>
      <c r="I853" s="1917"/>
      <c r="J853" s="1917"/>
      <c r="K853" s="1685"/>
      <c r="L853" s="1686"/>
    </row>
    <row r="854" spans="2:12" ht="13.5" x14ac:dyDescent="0.4">
      <c r="B854" s="641">
        <f t="shared" ref="B854:B917" si="14">B853+1</f>
        <v>850</v>
      </c>
      <c r="C854" s="688"/>
      <c r="D854" s="788"/>
      <c r="E854" s="1029"/>
      <c r="F854" s="1146" t="s">
        <v>2319</v>
      </c>
      <c r="G854" s="1917"/>
      <c r="H854" s="1917"/>
      <c r="I854" s="1917"/>
      <c r="J854" s="1917"/>
      <c r="K854" s="1685"/>
      <c r="L854" s="1686"/>
    </row>
    <row r="855" spans="2:12" ht="13.5" x14ac:dyDescent="0.4">
      <c r="B855" s="641">
        <f t="shared" si="14"/>
        <v>851</v>
      </c>
      <c r="C855" s="653"/>
      <c r="D855" s="788"/>
      <c r="E855" s="1930" t="s">
        <v>2320</v>
      </c>
      <c r="F855" s="1917"/>
      <c r="G855" s="1917"/>
      <c r="H855" s="1917"/>
      <c r="I855" s="1917"/>
      <c r="J855" s="1917"/>
      <c r="K855" s="1685"/>
      <c r="L855" s="1686"/>
    </row>
    <row r="856" spans="2:12" ht="13.5" x14ac:dyDescent="0.4">
      <c r="B856" s="641">
        <f t="shared" si="14"/>
        <v>852</v>
      </c>
      <c r="C856" s="653"/>
      <c r="D856" s="788"/>
      <c r="E856" s="2021"/>
      <c r="F856" s="1146" t="s">
        <v>2284</v>
      </c>
      <c r="G856" s="1917"/>
      <c r="H856" s="1917"/>
      <c r="I856" s="1917"/>
      <c r="J856" s="1917"/>
      <c r="K856" s="1685"/>
      <c r="L856" s="1686"/>
    </row>
    <row r="857" spans="2:12" ht="13.5" x14ac:dyDescent="0.4">
      <c r="B857" s="641">
        <f t="shared" si="14"/>
        <v>853</v>
      </c>
      <c r="C857" s="653"/>
      <c r="D857" s="788"/>
      <c r="E857" s="2021"/>
      <c r="F857" s="1146" t="s">
        <v>2291</v>
      </c>
      <c r="G857" s="1917"/>
      <c r="H857" s="1917"/>
      <c r="I857" s="1917"/>
      <c r="J857" s="1917"/>
      <c r="K857" s="1685"/>
      <c r="L857" s="1686"/>
    </row>
    <row r="858" spans="2:12" ht="13.5" x14ac:dyDescent="0.4">
      <c r="B858" s="641">
        <f t="shared" si="14"/>
        <v>854</v>
      </c>
      <c r="C858" s="653"/>
      <c r="D858" s="788"/>
      <c r="E858" s="2021"/>
      <c r="F858" s="1146" t="s">
        <v>2322</v>
      </c>
      <c r="G858" s="1917"/>
      <c r="H858" s="1917"/>
      <c r="I858" s="1917"/>
      <c r="J858" s="1917"/>
      <c r="K858" s="1685"/>
      <c r="L858" s="1686"/>
    </row>
    <row r="859" spans="2:12" ht="13.5" x14ac:dyDescent="0.4">
      <c r="B859" s="641">
        <f t="shared" si="14"/>
        <v>855</v>
      </c>
      <c r="C859" s="653"/>
      <c r="D859" s="788"/>
      <c r="E859" s="2021"/>
      <c r="F859" s="1146" t="s">
        <v>2307</v>
      </c>
      <c r="G859" s="1917"/>
      <c r="H859" s="1917"/>
      <c r="I859" s="1917"/>
      <c r="J859" s="1917"/>
      <c r="K859" s="1685"/>
      <c r="L859" s="1686"/>
    </row>
    <row r="860" spans="2:12" ht="13.5" x14ac:dyDescent="0.4">
      <c r="B860" s="641">
        <f t="shared" si="14"/>
        <v>856</v>
      </c>
      <c r="C860" s="653"/>
      <c r="D860" s="788"/>
      <c r="E860" s="2022"/>
      <c r="F860" s="1146" t="s">
        <v>2323</v>
      </c>
      <c r="G860" s="1917"/>
      <c r="H860" s="1917"/>
      <c r="I860" s="1917"/>
      <c r="J860" s="1917"/>
      <c r="K860" s="1685"/>
      <c r="L860" s="1686"/>
    </row>
    <row r="861" spans="2:12" ht="13.5" x14ac:dyDescent="0.4">
      <c r="B861" s="641">
        <f t="shared" si="14"/>
        <v>857</v>
      </c>
      <c r="C861" s="653"/>
      <c r="D861" s="788"/>
      <c r="E861" s="987" t="s">
        <v>2321</v>
      </c>
      <c r="F861" s="1146"/>
      <c r="G861" s="1917"/>
      <c r="H861" s="1917"/>
      <c r="I861" s="1917"/>
      <c r="J861" s="1917"/>
      <c r="K861" s="1685"/>
      <c r="L861" s="1686"/>
    </row>
    <row r="862" spans="2:12" ht="13.5" x14ac:dyDescent="0.4">
      <c r="B862" s="641">
        <f t="shared" si="14"/>
        <v>858</v>
      </c>
      <c r="C862" s="653"/>
      <c r="D862" s="788"/>
      <c r="E862" s="2021"/>
      <c r="F862" s="1146" t="s">
        <v>2284</v>
      </c>
      <c r="G862" s="1917"/>
      <c r="H862" s="1917"/>
      <c r="I862" s="1917"/>
      <c r="J862" s="1917"/>
      <c r="K862" s="1685"/>
      <c r="L862" s="1686"/>
    </row>
    <row r="863" spans="2:12" ht="13.5" x14ac:dyDescent="0.4">
      <c r="B863" s="641">
        <f t="shared" si="14"/>
        <v>859</v>
      </c>
      <c r="C863" s="653"/>
      <c r="D863" s="788"/>
      <c r="E863" s="2021"/>
      <c r="F863" s="1146" t="s">
        <v>2291</v>
      </c>
      <c r="G863" s="1917"/>
      <c r="H863" s="1917"/>
      <c r="I863" s="1917"/>
      <c r="J863" s="1917"/>
      <c r="K863" s="1685"/>
      <c r="L863" s="1686"/>
    </row>
    <row r="864" spans="2:12" ht="13.5" x14ac:dyDescent="0.4">
      <c r="B864" s="641">
        <f t="shared" si="14"/>
        <v>860</v>
      </c>
      <c r="C864" s="653"/>
      <c r="D864" s="788"/>
      <c r="E864" s="2021"/>
      <c r="F864" s="1146" t="s">
        <v>2322</v>
      </c>
      <c r="G864" s="1917"/>
      <c r="H864" s="1917"/>
      <c r="I864" s="1917"/>
      <c r="J864" s="1917"/>
      <c r="K864" s="1685"/>
      <c r="L864" s="1686"/>
    </row>
    <row r="865" spans="2:12" ht="13.5" x14ac:dyDescent="0.4">
      <c r="B865" s="641">
        <f t="shared" si="14"/>
        <v>861</v>
      </c>
      <c r="C865" s="653"/>
      <c r="D865" s="788"/>
      <c r="E865" s="2021"/>
      <c r="F865" s="1146" t="s">
        <v>2307</v>
      </c>
      <c r="G865" s="1917"/>
      <c r="H865" s="1917"/>
      <c r="I865" s="1917"/>
      <c r="J865" s="1917"/>
      <c r="K865" s="1685"/>
      <c r="L865" s="1686"/>
    </row>
    <row r="866" spans="2:12" ht="13.5" x14ac:dyDescent="0.4">
      <c r="B866" s="641">
        <f t="shared" si="14"/>
        <v>862</v>
      </c>
      <c r="C866" s="653"/>
      <c r="D866" s="788"/>
      <c r="E866" s="2022"/>
      <c r="F866" s="1146" t="s">
        <v>2323</v>
      </c>
      <c r="G866" s="1917"/>
      <c r="H866" s="1917"/>
      <c r="I866" s="1917"/>
      <c r="J866" s="1917"/>
      <c r="K866" s="1685"/>
      <c r="L866" s="1686"/>
    </row>
    <row r="867" spans="2:12" ht="27" customHeight="1" x14ac:dyDescent="0.4">
      <c r="B867" s="641">
        <f t="shared" si="14"/>
        <v>863</v>
      </c>
      <c r="C867" s="653"/>
      <c r="D867" s="2023"/>
      <c r="E867" s="3245" t="s">
        <v>2324</v>
      </c>
      <c r="F867" s="3246"/>
      <c r="G867" s="3246"/>
      <c r="H867" s="3246"/>
      <c r="I867" s="3246"/>
      <c r="J867" s="3247"/>
      <c r="K867" s="1685"/>
      <c r="L867" s="1686"/>
    </row>
    <row r="868" spans="2:12" ht="13.5" x14ac:dyDescent="0.4">
      <c r="B868" s="641">
        <f t="shared" si="14"/>
        <v>864</v>
      </c>
      <c r="C868" s="653"/>
      <c r="D868" s="788"/>
      <c r="E868" s="2021"/>
      <c r="F868" s="1146" t="s">
        <v>2284</v>
      </c>
      <c r="G868" s="1917"/>
      <c r="H868" s="1917"/>
      <c r="I868" s="1917"/>
      <c r="J868" s="1917"/>
      <c r="K868" s="1685"/>
      <c r="L868" s="1686"/>
    </row>
    <row r="869" spans="2:12" ht="13.5" x14ac:dyDescent="0.4">
      <c r="B869" s="641">
        <f t="shared" si="14"/>
        <v>865</v>
      </c>
      <c r="C869" s="653"/>
      <c r="D869" s="788"/>
      <c r="E869" s="2021"/>
      <c r="F869" s="1146" t="s">
        <v>2291</v>
      </c>
      <c r="G869" s="1917"/>
      <c r="H869" s="1917"/>
      <c r="I869" s="1917"/>
      <c r="J869" s="1917"/>
      <c r="K869" s="1685"/>
      <c r="L869" s="1686"/>
    </row>
    <row r="870" spans="2:12" ht="13.5" x14ac:dyDescent="0.4">
      <c r="B870" s="641">
        <f t="shared" si="14"/>
        <v>866</v>
      </c>
      <c r="C870" s="653"/>
      <c r="D870" s="788"/>
      <c r="E870" s="2021"/>
      <c r="F870" s="1146" t="s">
        <v>2322</v>
      </c>
      <c r="G870" s="1917"/>
      <c r="H870" s="1917"/>
      <c r="I870" s="1917"/>
      <c r="J870" s="1917"/>
      <c r="K870" s="1685"/>
      <c r="L870" s="1686"/>
    </row>
    <row r="871" spans="2:12" ht="13.5" x14ac:dyDescent="0.4">
      <c r="B871" s="641">
        <f t="shared" si="14"/>
        <v>867</v>
      </c>
      <c r="C871" s="653"/>
      <c r="D871" s="788"/>
      <c r="E871" s="2021"/>
      <c r="F871" s="1146" t="s">
        <v>2307</v>
      </c>
      <c r="G871" s="1917"/>
      <c r="H871" s="1917"/>
      <c r="I871" s="1917"/>
      <c r="J871" s="1917"/>
      <c r="K871" s="1685"/>
      <c r="L871" s="1686"/>
    </row>
    <row r="872" spans="2:12" ht="13.5" x14ac:dyDescent="0.4">
      <c r="B872" s="641">
        <f t="shared" si="14"/>
        <v>868</v>
      </c>
      <c r="C872" s="653"/>
      <c r="D872" s="788"/>
      <c r="E872" s="1930" t="s">
        <v>2325</v>
      </c>
      <c r="F872" s="1917"/>
      <c r="G872" s="1917"/>
      <c r="H872" s="1917"/>
      <c r="I872" s="1917"/>
      <c r="J872" s="1917"/>
      <c r="K872" s="1685"/>
      <c r="L872" s="1686"/>
    </row>
    <row r="873" spans="2:12" ht="13.5" x14ac:dyDescent="0.4">
      <c r="B873" s="641">
        <f t="shared" si="14"/>
        <v>869</v>
      </c>
      <c r="C873" s="653"/>
      <c r="D873" s="788"/>
      <c r="E873" s="788"/>
      <c r="F873" s="1146" t="s">
        <v>2284</v>
      </c>
      <c r="G873" s="1917"/>
      <c r="H873" s="1917"/>
      <c r="I873" s="1917"/>
      <c r="J873" s="1917"/>
      <c r="K873" s="1685"/>
      <c r="L873" s="1686"/>
    </row>
    <row r="874" spans="2:12" ht="13.5" x14ac:dyDescent="0.4">
      <c r="B874" s="641">
        <f t="shared" si="14"/>
        <v>870</v>
      </c>
      <c r="C874" s="653"/>
      <c r="D874" s="788"/>
      <c r="E874" s="788"/>
      <c r="F874" s="1146" t="s">
        <v>2291</v>
      </c>
      <c r="G874" s="1917"/>
      <c r="H874" s="1917"/>
      <c r="I874" s="1917"/>
      <c r="J874" s="1917"/>
      <c r="K874" s="1685"/>
      <c r="L874" s="1686"/>
    </row>
    <row r="875" spans="2:12" ht="13.5" x14ac:dyDescent="0.4">
      <c r="B875" s="641">
        <f t="shared" si="14"/>
        <v>871</v>
      </c>
      <c r="C875" s="653"/>
      <c r="D875" s="788"/>
      <c r="E875" s="788"/>
      <c r="F875" s="1146" t="s">
        <v>2322</v>
      </c>
      <c r="G875" s="1917"/>
      <c r="H875" s="1917"/>
      <c r="I875" s="1917"/>
      <c r="J875" s="1917"/>
      <c r="K875" s="1685"/>
      <c r="L875" s="1686"/>
    </row>
    <row r="876" spans="2:12" ht="13.5" x14ac:dyDescent="0.4">
      <c r="B876" s="641">
        <f t="shared" si="14"/>
        <v>872</v>
      </c>
      <c r="C876" s="653"/>
      <c r="D876" s="788"/>
      <c r="E876" s="1029"/>
      <c r="F876" s="1146" t="s">
        <v>2307</v>
      </c>
      <c r="G876" s="1917"/>
      <c r="H876" s="1917"/>
      <c r="I876" s="1917"/>
      <c r="J876" s="1917"/>
      <c r="K876" s="1685"/>
      <c r="L876" s="1686"/>
    </row>
    <row r="877" spans="2:12" ht="13.5" x14ac:dyDescent="0.4">
      <c r="B877" s="641">
        <f t="shared" si="14"/>
        <v>873</v>
      </c>
      <c r="C877" s="653"/>
      <c r="D877" s="788"/>
      <c r="E877" s="1930" t="s">
        <v>2326</v>
      </c>
      <c r="F877" s="1146"/>
      <c r="G877" s="1917"/>
      <c r="H877" s="1917"/>
      <c r="I877" s="1917"/>
      <c r="J877" s="1917"/>
      <c r="K877" s="1685"/>
      <c r="L877" s="1686"/>
    </row>
    <row r="878" spans="2:12" ht="13.5" x14ac:dyDescent="0.4">
      <c r="B878" s="641">
        <f t="shared" si="14"/>
        <v>874</v>
      </c>
      <c r="C878" s="653"/>
      <c r="D878" s="788"/>
      <c r="E878" s="788"/>
      <c r="F878" s="1146" t="s">
        <v>2284</v>
      </c>
      <c r="G878" s="1917"/>
      <c r="H878" s="1917"/>
      <c r="I878" s="1917"/>
      <c r="J878" s="1917"/>
      <c r="K878" s="1685"/>
      <c r="L878" s="1686"/>
    </row>
    <row r="879" spans="2:12" ht="13.5" x14ac:dyDescent="0.4">
      <c r="B879" s="641">
        <f t="shared" si="14"/>
        <v>875</v>
      </c>
      <c r="C879" s="653"/>
      <c r="D879" s="788"/>
      <c r="E879" s="788"/>
      <c r="F879" s="1146" t="s">
        <v>2291</v>
      </c>
      <c r="G879" s="1917"/>
      <c r="H879" s="1917"/>
      <c r="I879" s="1917"/>
      <c r="J879" s="1917"/>
      <c r="K879" s="1685"/>
      <c r="L879" s="1686"/>
    </row>
    <row r="880" spans="2:12" ht="13.5" x14ac:dyDescent="0.4">
      <c r="B880" s="641">
        <f t="shared" si="14"/>
        <v>876</v>
      </c>
      <c r="C880" s="653"/>
      <c r="D880" s="788"/>
      <c r="E880" s="788"/>
      <c r="F880" s="1146" t="s">
        <v>2322</v>
      </c>
      <c r="G880" s="1917"/>
      <c r="H880" s="1917"/>
      <c r="I880" s="1917"/>
      <c r="J880" s="1917"/>
      <c r="K880" s="1685"/>
      <c r="L880" s="1686"/>
    </row>
    <row r="881" spans="2:12" ht="13.5" x14ac:dyDescent="0.4">
      <c r="B881" s="641">
        <f t="shared" si="14"/>
        <v>877</v>
      </c>
      <c r="C881" s="1913"/>
      <c r="D881" s="1029"/>
      <c r="E881" s="1029"/>
      <c r="F881" s="1146" t="s">
        <v>2307</v>
      </c>
      <c r="G881" s="1917"/>
      <c r="H881" s="1917"/>
      <c r="I881" s="1917"/>
      <c r="J881" s="1917"/>
      <c r="K881" s="1685"/>
      <c r="L881" s="1686"/>
    </row>
    <row r="882" spans="2:12" ht="13.5" x14ac:dyDescent="0.4">
      <c r="B882" s="641">
        <f t="shared" si="14"/>
        <v>878</v>
      </c>
      <c r="C882" s="649" t="s">
        <v>2052</v>
      </c>
      <c r="D882" s="1934"/>
      <c r="E882" s="1934"/>
      <c r="F882" s="1917"/>
      <c r="G882" s="1917"/>
      <c r="H882" s="1917"/>
      <c r="I882" s="1917"/>
      <c r="J882" s="1917"/>
      <c r="K882" s="1685"/>
      <c r="L882" s="1686"/>
    </row>
    <row r="883" spans="2:12" ht="13.5" x14ac:dyDescent="0.4">
      <c r="B883" s="641">
        <f t="shared" si="14"/>
        <v>879</v>
      </c>
      <c r="C883" s="653"/>
      <c r="D883" s="1934" t="s">
        <v>2312</v>
      </c>
      <c r="E883" s="1934"/>
      <c r="F883" s="1917"/>
      <c r="G883" s="1917"/>
      <c r="H883" s="1917"/>
      <c r="I883" s="1917"/>
      <c r="J883" s="1917"/>
      <c r="K883" s="1685"/>
      <c r="L883" s="1686"/>
    </row>
    <row r="884" spans="2:12" ht="13.5" x14ac:dyDescent="0.4">
      <c r="B884" s="641">
        <f t="shared" si="14"/>
        <v>880</v>
      </c>
      <c r="C884" s="653"/>
      <c r="D884" s="1934" t="s">
        <v>2327</v>
      </c>
      <c r="E884" s="1934"/>
      <c r="F884" s="1917"/>
      <c r="G884" s="1917"/>
      <c r="H884" s="1917"/>
      <c r="I884" s="1917"/>
      <c r="J884" s="1917"/>
      <c r="K884" s="1685"/>
      <c r="L884" s="1686"/>
    </row>
    <row r="885" spans="2:12" ht="13.5" x14ac:dyDescent="0.4">
      <c r="B885" s="641">
        <f t="shared" si="14"/>
        <v>881</v>
      </c>
      <c r="C885" s="653"/>
      <c r="D885" s="1934" t="s">
        <v>2328</v>
      </c>
      <c r="E885" s="1934"/>
      <c r="F885" s="1917"/>
      <c r="G885" s="1917"/>
      <c r="H885" s="1917"/>
      <c r="I885" s="1917"/>
      <c r="J885" s="1917"/>
      <c r="K885" s="1685"/>
      <c r="L885" s="1686"/>
    </row>
    <row r="886" spans="2:12" ht="13.5" x14ac:dyDescent="0.4">
      <c r="B886" s="641">
        <f t="shared" si="14"/>
        <v>882</v>
      </c>
      <c r="C886" s="653"/>
      <c r="D886" s="1930" t="s">
        <v>2329</v>
      </c>
      <c r="E886" s="1934"/>
      <c r="F886" s="1917"/>
      <c r="G886" s="1917"/>
      <c r="H886" s="1917"/>
      <c r="I886" s="1917"/>
      <c r="J886" s="1917"/>
      <c r="K886" s="1685"/>
      <c r="L886" s="1686"/>
    </row>
    <row r="887" spans="2:12" ht="13.5" x14ac:dyDescent="0.4">
      <c r="B887" s="641">
        <f t="shared" si="14"/>
        <v>883</v>
      </c>
      <c r="C887" s="653"/>
      <c r="D887" s="788"/>
      <c r="E887" s="1934" t="s">
        <v>2330</v>
      </c>
      <c r="F887" s="1917"/>
      <c r="G887" s="1917"/>
      <c r="H887" s="1917"/>
      <c r="I887" s="1917"/>
      <c r="J887" s="1917"/>
      <c r="K887" s="1685"/>
      <c r="L887" s="1686"/>
    </row>
    <row r="888" spans="2:12" ht="13.5" x14ac:dyDescent="0.4">
      <c r="B888" s="641">
        <f t="shared" si="14"/>
        <v>884</v>
      </c>
      <c r="C888" s="653"/>
      <c r="D888" s="788"/>
      <c r="E888" s="1934" t="s">
        <v>2331</v>
      </c>
      <c r="F888" s="1917"/>
      <c r="G888" s="1917"/>
      <c r="H888" s="1917"/>
      <c r="I888" s="1917"/>
      <c r="J888" s="1917"/>
      <c r="K888" s="1685"/>
      <c r="L888" s="1686"/>
    </row>
    <row r="889" spans="2:12" ht="13.5" x14ac:dyDescent="0.4">
      <c r="B889" s="641">
        <f t="shared" si="14"/>
        <v>885</v>
      </c>
      <c r="C889" s="653"/>
      <c r="D889" s="788"/>
      <c r="E889" s="1934" t="s">
        <v>2332</v>
      </c>
      <c r="F889" s="1917"/>
      <c r="G889" s="1917"/>
      <c r="H889" s="1917"/>
      <c r="I889" s="1917"/>
      <c r="J889" s="1917"/>
      <c r="K889" s="1685"/>
      <c r="L889" s="1686"/>
    </row>
    <row r="890" spans="2:12" ht="13.5" x14ac:dyDescent="0.4">
      <c r="B890" s="641">
        <f t="shared" si="14"/>
        <v>886</v>
      </c>
      <c r="C890" s="1913"/>
      <c r="D890" s="1029"/>
      <c r="E890" s="1934" t="s">
        <v>2333</v>
      </c>
      <c r="F890" s="1917"/>
      <c r="G890" s="1917"/>
      <c r="H890" s="1917"/>
      <c r="I890" s="1917"/>
      <c r="J890" s="1917"/>
      <c r="K890" s="1685"/>
      <c r="L890" s="1686"/>
    </row>
    <row r="891" spans="2:12" ht="13.5" x14ac:dyDescent="0.4">
      <c r="B891" s="641">
        <f t="shared" si="14"/>
        <v>887</v>
      </c>
      <c r="C891" s="1909" t="s">
        <v>1760</v>
      </c>
      <c r="D891" s="1934"/>
      <c r="E891" s="1934"/>
      <c r="F891" s="1917"/>
      <c r="G891" s="1917"/>
      <c r="H891" s="1917"/>
      <c r="I891" s="1917"/>
      <c r="J891" s="1917"/>
      <c r="K891" s="1685"/>
      <c r="L891" s="1686"/>
    </row>
    <row r="892" spans="2:12" ht="13.5" x14ac:dyDescent="0.4">
      <c r="B892" s="641">
        <f t="shared" si="14"/>
        <v>888</v>
      </c>
      <c r="C892" s="649" t="s">
        <v>2053</v>
      </c>
      <c r="D892" s="1934"/>
      <c r="E892" s="1934"/>
      <c r="F892" s="1917"/>
      <c r="G892" s="1917"/>
      <c r="H892" s="1917"/>
      <c r="I892" s="1917"/>
      <c r="J892" s="1917"/>
      <c r="K892" s="1685"/>
      <c r="L892" s="1686"/>
    </row>
    <row r="893" spans="2:12" ht="13.5" x14ac:dyDescent="0.4">
      <c r="B893" s="641">
        <f t="shared" si="14"/>
        <v>889</v>
      </c>
      <c r="C893" s="653"/>
      <c r="D893" s="1934" t="s">
        <v>2054</v>
      </c>
      <c r="E893" s="1934"/>
      <c r="F893" s="1917"/>
      <c r="G893" s="1917"/>
      <c r="H893" s="1917"/>
      <c r="I893" s="1917"/>
      <c r="J893" s="1917"/>
      <c r="K893" s="1685"/>
      <c r="L893" s="1686"/>
    </row>
    <row r="894" spans="2:12" ht="13.5" x14ac:dyDescent="0.4">
      <c r="B894" s="641">
        <f t="shared" si="14"/>
        <v>890</v>
      </c>
      <c r="C894" s="653"/>
      <c r="D894" s="1930" t="s">
        <v>2055</v>
      </c>
      <c r="E894" s="1934"/>
      <c r="F894" s="1917"/>
      <c r="G894" s="1917"/>
      <c r="H894" s="1917"/>
      <c r="I894" s="1917"/>
      <c r="J894" s="1917"/>
      <c r="K894" s="1685"/>
      <c r="L894" s="1686"/>
    </row>
    <row r="895" spans="2:12" ht="13.5" x14ac:dyDescent="0.4">
      <c r="B895" s="641">
        <f t="shared" si="14"/>
        <v>891</v>
      </c>
      <c r="C895" s="653"/>
      <c r="D895" s="788"/>
      <c r="E895" s="1934" t="s">
        <v>2057</v>
      </c>
      <c r="F895" s="1917"/>
      <c r="G895" s="1917"/>
      <c r="H895" s="1917"/>
      <c r="I895" s="1917"/>
      <c r="J895" s="1917"/>
      <c r="K895" s="1685"/>
      <c r="L895" s="1686"/>
    </row>
    <row r="896" spans="2:12" ht="13.5" x14ac:dyDescent="0.4">
      <c r="B896" s="641">
        <f t="shared" si="14"/>
        <v>892</v>
      </c>
      <c r="C896" s="653"/>
      <c r="D896" s="788"/>
      <c r="E896" s="1934" t="s">
        <v>2058</v>
      </c>
      <c r="F896" s="1917"/>
      <c r="G896" s="1917"/>
      <c r="H896" s="1917"/>
      <c r="I896" s="1917"/>
      <c r="J896" s="1917"/>
      <c r="K896" s="1685"/>
      <c r="L896" s="1686"/>
    </row>
    <row r="897" spans="2:12" ht="13.5" x14ac:dyDescent="0.4">
      <c r="B897" s="641">
        <f t="shared" si="14"/>
        <v>893</v>
      </c>
      <c r="C897" s="653"/>
      <c r="D897" s="1029"/>
      <c r="E897" s="1934" t="s">
        <v>2059</v>
      </c>
      <c r="F897" s="1917"/>
      <c r="G897" s="1917"/>
      <c r="H897" s="1917"/>
      <c r="I897" s="1917"/>
      <c r="J897" s="1917"/>
      <c r="K897" s="1685"/>
      <c r="L897" s="1686"/>
    </row>
    <row r="898" spans="2:12" ht="13.5" x14ac:dyDescent="0.4">
      <c r="B898" s="641">
        <f t="shared" si="14"/>
        <v>894</v>
      </c>
      <c r="C898" s="653"/>
      <c r="D898" s="1930" t="s">
        <v>2056</v>
      </c>
      <c r="E898" s="1934"/>
      <c r="F898" s="1917"/>
      <c r="G898" s="1917"/>
      <c r="H898" s="1917"/>
      <c r="I898" s="1917"/>
      <c r="J898" s="1917"/>
      <c r="K898" s="1685"/>
      <c r="L898" s="1686"/>
    </row>
    <row r="899" spans="2:12" ht="13.5" x14ac:dyDescent="0.4">
      <c r="B899" s="641">
        <f t="shared" si="14"/>
        <v>895</v>
      </c>
      <c r="C899" s="653"/>
      <c r="D899" s="788"/>
      <c r="E899" s="1934" t="s">
        <v>2060</v>
      </c>
      <c r="F899" s="1917"/>
      <c r="G899" s="1917"/>
      <c r="H899" s="1917"/>
      <c r="I899" s="1917"/>
      <c r="J899" s="1917"/>
      <c r="K899" s="1685"/>
      <c r="L899" s="1686"/>
    </row>
    <row r="900" spans="2:12" ht="13.5" x14ac:dyDescent="0.4">
      <c r="B900" s="641">
        <f t="shared" si="14"/>
        <v>896</v>
      </c>
      <c r="C900" s="653"/>
      <c r="D900" s="788"/>
      <c r="E900" s="1934" t="s">
        <v>2061</v>
      </c>
      <c r="F900" s="1917"/>
      <c r="G900" s="1917"/>
      <c r="H900" s="1917"/>
      <c r="I900" s="1917"/>
      <c r="J900" s="1917"/>
      <c r="K900" s="1685"/>
      <c r="L900" s="1686"/>
    </row>
    <row r="901" spans="2:12" ht="13.5" x14ac:dyDescent="0.4">
      <c r="B901" s="641">
        <f t="shared" si="14"/>
        <v>897</v>
      </c>
      <c r="C901" s="653"/>
      <c r="D901" s="788"/>
      <c r="E901" s="1934" t="s">
        <v>2062</v>
      </c>
      <c r="F901" s="1917"/>
      <c r="G901" s="1917"/>
      <c r="H901" s="1917"/>
      <c r="I901" s="1917"/>
      <c r="J901" s="1917"/>
      <c r="K901" s="1685"/>
      <c r="L901" s="1686"/>
    </row>
    <row r="902" spans="2:12" ht="13.5" x14ac:dyDescent="0.4">
      <c r="B902" s="641">
        <f t="shared" si="14"/>
        <v>898</v>
      </c>
      <c r="C902" s="653"/>
      <c r="D902" s="788"/>
      <c r="E902" s="1934" t="s">
        <v>2063</v>
      </c>
      <c r="F902" s="1917"/>
      <c r="G902" s="1917"/>
      <c r="H902" s="1917"/>
      <c r="I902" s="1917"/>
      <c r="J902" s="1917"/>
      <c r="K902" s="1685"/>
      <c r="L902" s="1686"/>
    </row>
    <row r="903" spans="2:12" ht="13.5" x14ac:dyDescent="0.4">
      <c r="B903" s="641">
        <f t="shared" si="14"/>
        <v>899</v>
      </c>
      <c r="C903" s="653"/>
      <c r="D903" s="788"/>
      <c r="E903" s="1934" t="s">
        <v>2064</v>
      </c>
      <c r="F903" s="1917"/>
      <c r="G903" s="1917"/>
      <c r="H903" s="1917"/>
      <c r="I903" s="1917"/>
      <c r="J903" s="1917"/>
      <c r="K903" s="1685"/>
      <c r="L903" s="1686"/>
    </row>
    <row r="904" spans="2:12" ht="13.5" x14ac:dyDescent="0.4">
      <c r="B904" s="641">
        <f t="shared" si="14"/>
        <v>900</v>
      </c>
      <c r="C904" s="653"/>
      <c r="D904" s="788"/>
      <c r="E904" s="1934" t="s">
        <v>2065</v>
      </c>
      <c r="F904" s="1917"/>
      <c r="G904" s="1917"/>
      <c r="H904" s="1917"/>
      <c r="I904" s="1917"/>
      <c r="J904" s="1917"/>
      <c r="K904" s="1685"/>
      <c r="L904" s="1686"/>
    </row>
    <row r="905" spans="2:12" ht="13.5" x14ac:dyDescent="0.4">
      <c r="B905" s="641">
        <f t="shared" si="14"/>
        <v>901</v>
      </c>
      <c r="C905" s="653"/>
      <c r="D905" s="788"/>
      <c r="E905" s="1934" t="s">
        <v>2066</v>
      </c>
      <c r="F905" s="1917"/>
      <c r="G905" s="1917"/>
      <c r="H905" s="1917"/>
      <c r="I905" s="1917"/>
      <c r="J905" s="1917"/>
      <c r="K905" s="1685"/>
      <c r="L905" s="1686"/>
    </row>
    <row r="906" spans="2:12" ht="13.5" x14ac:dyDescent="0.4">
      <c r="B906" s="641">
        <f t="shared" si="14"/>
        <v>902</v>
      </c>
      <c r="C906" s="1913"/>
      <c r="D906" s="1029"/>
      <c r="E906" s="1934" t="s">
        <v>2067</v>
      </c>
      <c r="F906" s="1917"/>
      <c r="G906" s="1917"/>
      <c r="H906" s="1917"/>
      <c r="I906" s="1917"/>
      <c r="J906" s="1917"/>
      <c r="K906" s="1685"/>
      <c r="L906" s="1686"/>
    </row>
    <row r="907" spans="2:12" ht="13.5" x14ac:dyDescent="0.4">
      <c r="B907" s="641">
        <f t="shared" si="14"/>
        <v>903</v>
      </c>
      <c r="C907" s="649" t="s">
        <v>2068</v>
      </c>
      <c r="D907" s="1934"/>
      <c r="E907" s="1934"/>
      <c r="F907" s="1917"/>
      <c r="G907" s="1917"/>
      <c r="H907" s="1917"/>
      <c r="I907" s="1917"/>
      <c r="J907" s="1917"/>
      <c r="K907" s="1685"/>
      <c r="L907" s="1686"/>
    </row>
    <row r="908" spans="2:12" ht="13.5" x14ac:dyDescent="0.4">
      <c r="B908" s="641">
        <f t="shared" si="14"/>
        <v>904</v>
      </c>
      <c r="C908" s="653"/>
      <c r="D908" s="1930" t="s">
        <v>2069</v>
      </c>
      <c r="E908" s="1934"/>
      <c r="F908" s="1917"/>
      <c r="G908" s="1917"/>
      <c r="H908" s="1917"/>
      <c r="I908" s="1917"/>
      <c r="J908" s="1917"/>
      <c r="K908" s="1685"/>
      <c r="L908" s="1686"/>
    </row>
    <row r="909" spans="2:12" ht="13.5" x14ac:dyDescent="0.4">
      <c r="B909" s="641">
        <f t="shared" si="14"/>
        <v>905</v>
      </c>
      <c r="C909" s="653"/>
      <c r="D909" s="788"/>
      <c r="E909" s="1934" t="s">
        <v>1634</v>
      </c>
      <c r="F909" s="1917"/>
      <c r="G909" s="1917"/>
      <c r="H909" s="1917"/>
      <c r="I909" s="1917"/>
      <c r="J909" s="1917"/>
      <c r="K909" s="1685"/>
      <c r="L909" s="1686"/>
    </row>
    <row r="910" spans="2:12" ht="13.5" x14ac:dyDescent="0.4">
      <c r="B910" s="641">
        <f t="shared" si="14"/>
        <v>906</v>
      </c>
      <c r="C910" s="653"/>
      <c r="D910" s="788"/>
      <c r="E910" s="1934" t="s">
        <v>1635</v>
      </c>
      <c r="F910" s="1917"/>
      <c r="G910" s="1917"/>
      <c r="H910" s="1917"/>
      <c r="I910" s="1917"/>
      <c r="J910" s="1917"/>
      <c r="K910" s="1685"/>
      <c r="L910" s="1686"/>
    </row>
    <row r="911" spans="2:12" ht="13.5" x14ac:dyDescent="0.4">
      <c r="B911" s="641">
        <f t="shared" si="14"/>
        <v>907</v>
      </c>
      <c r="C911" s="653"/>
      <c r="D911" s="1029"/>
      <c r="E911" s="1934" t="s">
        <v>2011</v>
      </c>
      <c r="F911" s="1917"/>
      <c r="G911" s="1917"/>
      <c r="H911" s="1917"/>
      <c r="I911" s="1917"/>
      <c r="J911" s="1917"/>
      <c r="K911" s="1685"/>
      <c r="L911" s="1686"/>
    </row>
    <row r="912" spans="2:12" ht="13.5" x14ac:dyDescent="0.4">
      <c r="B912" s="641">
        <f t="shared" si="14"/>
        <v>908</v>
      </c>
      <c r="C912" s="653"/>
      <c r="D912" s="1930" t="s">
        <v>2070</v>
      </c>
      <c r="E912" s="1934"/>
      <c r="F912" s="1917"/>
      <c r="G912" s="1917"/>
      <c r="H912" s="1917"/>
      <c r="I912" s="1917"/>
      <c r="J912" s="1917"/>
      <c r="K912" s="1685"/>
      <c r="L912" s="1686"/>
    </row>
    <row r="913" spans="2:12" ht="13.5" x14ac:dyDescent="0.4">
      <c r="B913" s="641">
        <f t="shared" si="14"/>
        <v>909</v>
      </c>
      <c r="C913" s="653"/>
      <c r="D913" s="788"/>
      <c r="E913" s="1934" t="s">
        <v>1634</v>
      </c>
      <c r="F913" s="1917"/>
      <c r="G913" s="1917"/>
      <c r="H913" s="1917"/>
      <c r="I913" s="1917"/>
      <c r="J913" s="1917"/>
      <c r="K913" s="1685"/>
      <c r="L913" s="1686"/>
    </row>
    <row r="914" spans="2:12" ht="13.5" x14ac:dyDescent="0.4">
      <c r="B914" s="641">
        <f t="shared" si="14"/>
        <v>910</v>
      </c>
      <c r="C914" s="653"/>
      <c r="D914" s="788"/>
      <c r="E914" s="1934" t="s">
        <v>1635</v>
      </c>
      <c r="F914" s="1917"/>
      <c r="G914" s="1917"/>
      <c r="H914" s="1917"/>
      <c r="I914" s="1917"/>
      <c r="J914" s="1917"/>
      <c r="K914" s="1685"/>
      <c r="L914" s="1686"/>
    </row>
    <row r="915" spans="2:12" ht="13.5" x14ac:dyDescent="0.4">
      <c r="B915" s="641">
        <f t="shared" si="14"/>
        <v>911</v>
      </c>
      <c r="C915" s="653"/>
      <c r="D915" s="788"/>
      <c r="E915" s="1934" t="s">
        <v>2071</v>
      </c>
      <c r="F915" s="1917"/>
      <c r="G915" s="1917"/>
      <c r="H915" s="1917"/>
      <c r="I915" s="1917"/>
      <c r="J915" s="1917"/>
      <c r="K915" s="1685"/>
      <c r="L915" s="1686"/>
    </row>
    <row r="916" spans="2:12" ht="13.5" x14ac:dyDescent="0.4">
      <c r="B916" s="641">
        <f t="shared" si="14"/>
        <v>912</v>
      </c>
      <c r="C916" s="653"/>
      <c r="D916" s="788"/>
      <c r="E916" s="1934" t="s">
        <v>2072</v>
      </c>
      <c r="F916" s="1917"/>
      <c r="G916" s="1917"/>
      <c r="H916" s="1917"/>
      <c r="I916" s="1917"/>
      <c r="J916" s="1917"/>
      <c r="K916" s="1685"/>
      <c r="L916" s="1686"/>
    </row>
    <row r="917" spans="2:12" ht="13.5" x14ac:dyDescent="0.4">
      <c r="B917" s="641">
        <f t="shared" si="14"/>
        <v>913</v>
      </c>
      <c r="C917" s="653"/>
      <c r="D917" s="1029"/>
      <c r="E917" s="1934" t="s">
        <v>2073</v>
      </c>
      <c r="F917" s="1917"/>
      <c r="G917" s="1917"/>
      <c r="H917" s="1917"/>
      <c r="I917" s="1917"/>
      <c r="J917" s="1917"/>
      <c r="K917" s="1685"/>
      <c r="L917" s="1686"/>
    </row>
    <row r="918" spans="2:12" ht="13.5" x14ac:dyDescent="0.4">
      <c r="B918" s="641">
        <f t="shared" ref="B918:B981" si="15">B917+1</f>
        <v>914</v>
      </c>
      <c r="C918" s="649" t="s">
        <v>2074</v>
      </c>
      <c r="D918" s="1934"/>
      <c r="E918" s="1934"/>
      <c r="F918" s="1917"/>
      <c r="G918" s="1917"/>
      <c r="H918" s="1917"/>
      <c r="I918" s="1917"/>
      <c r="J918" s="1917"/>
      <c r="K918" s="1685"/>
      <c r="L918" s="1686"/>
    </row>
    <row r="919" spans="2:12" ht="13.5" x14ac:dyDescent="0.4">
      <c r="B919" s="641">
        <f t="shared" si="15"/>
        <v>915</v>
      </c>
      <c r="C919" s="653"/>
      <c r="D919" s="1930" t="s">
        <v>2075</v>
      </c>
      <c r="E919" s="1934"/>
      <c r="F919" s="1917"/>
      <c r="G919" s="1917"/>
      <c r="H919" s="1917"/>
      <c r="I919" s="1917"/>
      <c r="J919" s="1917"/>
      <c r="K919" s="1685"/>
      <c r="L919" s="1686"/>
    </row>
    <row r="920" spans="2:12" ht="13.5" x14ac:dyDescent="0.4">
      <c r="B920" s="641">
        <f t="shared" si="15"/>
        <v>916</v>
      </c>
      <c r="C920" s="653"/>
      <c r="D920" s="788"/>
      <c r="E920" s="1934" t="s">
        <v>1634</v>
      </c>
      <c r="F920" s="1917"/>
      <c r="G920" s="1917"/>
      <c r="H920" s="1917"/>
      <c r="I920" s="1917"/>
      <c r="J920" s="1917"/>
      <c r="K920" s="1685"/>
      <c r="L920" s="1686"/>
    </row>
    <row r="921" spans="2:12" ht="13.5" x14ac:dyDescent="0.4">
      <c r="B921" s="641">
        <f t="shared" si="15"/>
        <v>917</v>
      </c>
      <c r="C921" s="653"/>
      <c r="D921" s="788"/>
      <c r="E921" s="1934" t="s">
        <v>1635</v>
      </c>
      <c r="F921" s="1917"/>
      <c r="G921" s="1917"/>
      <c r="H921" s="1917"/>
      <c r="I921" s="1917"/>
      <c r="J921" s="1917"/>
      <c r="K921" s="1685"/>
      <c r="L921" s="1686"/>
    </row>
    <row r="922" spans="2:12" ht="13.5" x14ac:dyDescent="0.4">
      <c r="B922" s="641">
        <f t="shared" si="15"/>
        <v>918</v>
      </c>
      <c r="C922" s="653"/>
      <c r="D922" s="788"/>
      <c r="E922" s="1934" t="s">
        <v>2077</v>
      </c>
      <c r="F922" s="1917"/>
      <c r="G922" s="1917"/>
      <c r="H922" s="1917"/>
      <c r="I922" s="1917"/>
      <c r="J922" s="1917"/>
      <c r="K922" s="1685"/>
      <c r="L922" s="1686"/>
    </row>
    <row r="923" spans="2:12" ht="13.5" x14ac:dyDescent="0.4">
      <c r="B923" s="641">
        <f t="shared" si="15"/>
        <v>919</v>
      </c>
      <c r="C923" s="653"/>
      <c r="D923" s="1029"/>
      <c r="E923" s="1934" t="s">
        <v>2078</v>
      </c>
      <c r="F923" s="1917"/>
      <c r="G923" s="1917"/>
      <c r="H923" s="1917"/>
      <c r="I923" s="1917"/>
      <c r="J923" s="1917"/>
      <c r="K923" s="1685"/>
      <c r="L923" s="1686"/>
    </row>
    <row r="924" spans="2:12" ht="13.5" x14ac:dyDescent="0.4">
      <c r="B924" s="641">
        <f t="shared" si="15"/>
        <v>920</v>
      </c>
      <c r="C924" s="653"/>
      <c r="D924" s="1930" t="s">
        <v>2076</v>
      </c>
      <c r="E924" s="1934"/>
      <c r="F924" s="1917"/>
      <c r="G924" s="1917"/>
      <c r="H924" s="1917"/>
      <c r="I924" s="1917"/>
      <c r="J924" s="1917"/>
      <c r="K924" s="1685"/>
      <c r="L924" s="1686"/>
    </row>
    <row r="925" spans="2:12" ht="13.5" x14ac:dyDescent="0.4">
      <c r="B925" s="641">
        <f t="shared" si="15"/>
        <v>921</v>
      </c>
      <c r="C925" s="653"/>
      <c r="D925" s="788"/>
      <c r="E925" s="1930" t="s">
        <v>2079</v>
      </c>
      <c r="F925" s="1917"/>
      <c r="G925" s="1917"/>
      <c r="H925" s="1917"/>
      <c r="I925" s="1917"/>
      <c r="J925" s="1917"/>
      <c r="K925" s="1685"/>
      <c r="L925" s="1686"/>
    </row>
    <row r="926" spans="2:12" ht="13.5" x14ac:dyDescent="0.4">
      <c r="B926" s="641">
        <f t="shared" si="15"/>
        <v>922</v>
      </c>
      <c r="C926" s="653"/>
      <c r="D926" s="788"/>
      <c r="E926" s="788"/>
      <c r="F926" s="1934" t="s">
        <v>2081</v>
      </c>
      <c r="G926" s="1917"/>
      <c r="H926" s="1917"/>
      <c r="I926" s="1917"/>
      <c r="J926" s="1917"/>
      <c r="K926" s="1685"/>
      <c r="L926" s="1686"/>
    </row>
    <row r="927" spans="2:12" ht="13.5" x14ac:dyDescent="0.4">
      <c r="B927" s="641">
        <f t="shared" si="15"/>
        <v>923</v>
      </c>
      <c r="C927" s="653"/>
      <c r="D927" s="788"/>
      <c r="E927" s="788"/>
      <c r="F927" s="1934" t="s">
        <v>2082</v>
      </c>
      <c r="G927" s="1917"/>
      <c r="H927" s="1917"/>
      <c r="I927" s="1917"/>
      <c r="J927" s="1917"/>
      <c r="K927" s="1685"/>
      <c r="L927" s="1686"/>
    </row>
    <row r="928" spans="2:12" ht="13.5" x14ac:dyDescent="0.4">
      <c r="B928" s="641">
        <f t="shared" si="15"/>
        <v>924</v>
      </c>
      <c r="C928" s="653"/>
      <c r="D928" s="788"/>
      <c r="E928" s="788"/>
      <c r="F928" s="1934" t="s">
        <v>2083</v>
      </c>
      <c r="G928" s="1917"/>
      <c r="H928" s="1917"/>
      <c r="I928" s="1917"/>
      <c r="J928" s="1917"/>
      <c r="K928" s="1685"/>
      <c r="L928" s="1686"/>
    </row>
    <row r="929" spans="2:12" ht="13.5" x14ac:dyDescent="0.4">
      <c r="B929" s="641">
        <f t="shared" si="15"/>
        <v>925</v>
      </c>
      <c r="C929" s="653"/>
      <c r="D929" s="788"/>
      <c r="E929" s="788"/>
      <c r="F929" s="1934" t="s">
        <v>2084</v>
      </c>
      <c r="G929" s="1917"/>
      <c r="H929" s="1917"/>
      <c r="I929" s="1917"/>
      <c r="J929" s="1917"/>
      <c r="K929" s="1685"/>
      <c r="L929" s="1686"/>
    </row>
    <row r="930" spans="2:12" ht="13.5" x14ac:dyDescent="0.4">
      <c r="B930" s="641">
        <f t="shared" si="15"/>
        <v>926</v>
      </c>
      <c r="C930" s="653"/>
      <c r="D930" s="788"/>
      <c r="E930" s="788"/>
      <c r="F930" s="1934" t="s">
        <v>2085</v>
      </c>
      <c r="G930" s="1917"/>
      <c r="H930" s="1917"/>
      <c r="I930" s="1917"/>
      <c r="J930" s="1917"/>
      <c r="K930" s="1685"/>
      <c r="L930" s="1686"/>
    </row>
    <row r="931" spans="2:12" ht="13.5" x14ac:dyDescent="0.4">
      <c r="B931" s="641">
        <f t="shared" si="15"/>
        <v>927</v>
      </c>
      <c r="C931" s="653"/>
      <c r="D931" s="788"/>
      <c r="E931" s="1029"/>
      <c r="F931" s="1934" t="s">
        <v>2086</v>
      </c>
      <c r="G931" s="1917"/>
      <c r="H931" s="1917"/>
      <c r="I931" s="1917"/>
      <c r="J931" s="1917"/>
      <c r="K931" s="1685"/>
      <c r="L931" s="1686"/>
    </row>
    <row r="932" spans="2:12" ht="13.5" x14ac:dyDescent="0.4">
      <c r="B932" s="641">
        <f t="shared" si="15"/>
        <v>928</v>
      </c>
      <c r="C932" s="653"/>
      <c r="D932" s="788"/>
      <c r="E932" s="1930" t="s">
        <v>2080</v>
      </c>
      <c r="F932" s="1917"/>
      <c r="G932" s="1917"/>
      <c r="H932" s="1917"/>
      <c r="I932" s="1917"/>
      <c r="J932" s="1917"/>
      <c r="K932" s="1685"/>
      <c r="L932" s="1686"/>
    </row>
    <row r="933" spans="2:12" ht="13.5" x14ac:dyDescent="0.4">
      <c r="B933" s="641">
        <f t="shared" si="15"/>
        <v>929</v>
      </c>
      <c r="C933" s="653"/>
      <c r="D933" s="788"/>
      <c r="E933" s="788"/>
      <c r="F933" s="1934" t="s">
        <v>2081</v>
      </c>
      <c r="G933" s="1917"/>
      <c r="H933" s="1917"/>
      <c r="I933" s="1917"/>
      <c r="J933" s="1917"/>
      <c r="K933" s="1685"/>
      <c r="L933" s="1686"/>
    </row>
    <row r="934" spans="2:12" ht="13.5" x14ac:dyDescent="0.4">
      <c r="B934" s="641">
        <f t="shared" si="15"/>
        <v>930</v>
      </c>
      <c r="C934" s="653"/>
      <c r="D934" s="788"/>
      <c r="E934" s="788"/>
      <c r="F934" s="1934" t="s">
        <v>2082</v>
      </c>
      <c r="G934" s="1917"/>
      <c r="H934" s="1917"/>
      <c r="I934" s="1917"/>
      <c r="J934" s="1917"/>
      <c r="K934" s="1685"/>
      <c r="L934" s="1686"/>
    </row>
    <row r="935" spans="2:12" ht="13.5" x14ac:dyDescent="0.4">
      <c r="B935" s="641">
        <f t="shared" si="15"/>
        <v>931</v>
      </c>
      <c r="C935" s="653"/>
      <c r="D935" s="788"/>
      <c r="E935" s="788"/>
      <c r="F935" s="1934" t="s">
        <v>2083</v>
      </c>
      <c r="G935" s="1917"/>
      <c r="H935" s="1917"/>
      <c r="I935" s="1917"/>
      <c r="J935" s="1917"/>
      <c r="K935" s="1685"/>
      <c r="L935" s="1686"/>
    </row>
    <row r="936" spans="2:12" ht="13.5" x14ac:dyDescent="0.4">
      <c r="B936" s="641">
        <f t="shared" si="15"/>
        <v>932</v>
      </c>
      <c r="C936" s="653"/>
      <c r="D936" s="788"/>
      <c r="E936" s="788"/>
      <c r="F936" s="1934" t="s">
        <v>2084</v>
      </c>
      <c r="G936" s="1917"/>
      <c r="H936" s="1917"/>
      <c r="I936" s="1917"/>
      <c r="J936" s="1917"/>
      <c r="K936" s="1685"/>
      <c r="L936" s="1686"/>
    </row>
    <row r="937" spans="2:12" ht="13.5" x14ac:dyDescent="0.4">
      <c r="B937" s="641">
        <f t="shared" si="15"/>
        <v>933</v>
      </c>
      <c r="C937" s="653"/>
      <c r="D937" s="788"/>
      <c r="E937" s="788"/>
      <c r="F937" s="1934" t="s">
        <v>2085</v>
      </c>
      <c r="G937" s="1917"/>
      <c r="H937" s="1917"/>
      <c r="I937" s="1917"/>
      <c r="J937" s="1917"/>
      <c r="K937" s="1685"/>
      <c r="L937" s="1686"/>
    </row>
    <row r="938" spans="2:12" ht="13.5" x14ac:dyDescent="0.4">
      <c r="B938" s="641">
        <f t="shared" si="15"/>
        <v>934</v>
      </c>
      <c r="C938" s="653"/>
      <c r="D938" s="1029"/>
      <c r="E938" s="1029"/>
      <c r="F938" s="1934" t="s">
        <v>2086</v>
      </c>
      <c r="G938" s="1917"/>
      <c r="H938" s="1917"/>
      <c r="I938" s="1917"/>
      <c r="J938" s="1917"/>
      <c r="K938" s="1685"/>
      <c r="L938" s="1686"/>
    </row>
    <row r="939" spans="2:12" ht="13.5" x14ac:dyDescent="0.4">
      <c r="B939" s="641">
        <f t="shared" si="15"/>
        <v>935</v>
      </c>
      <c r="C939" s="653"/>
      <c r="D939" s="788"/>
      <c r="E939" s="1930" t="s">
        <v>2087</v>
      </c>
      <c r="F939" s="1917"/>
      <c r="G939" s="1917"/>
      <c r="H939" s="1917"/>
      <c r="I939" s="1917"/>
      <c r="J939" s="1917"/>
      <c r="K939" s="1685"/>
      <c r="L939" s="1686"/>
    </row>
    <row r="940" spans="2:12" ht="13.5" x14ac:dyDescent="0.4">
      <c r="B940" s="641">
        <f t="shared" si="15"/>
        <v>936</v>
      </c>
      <c r="C940" s="653"/>
      <c r="D940" s="788"/>
      <c r="E940" s="788"/>
      <c r="F940" s="1934" t="s">
        <v>2081</v>
      </c>
      <c r="G940" s="1917"/>
      <c r="H940" s="1917"/>
      <c r="I940" s="1917"/>
      <c r="J940" s="1917"/>
      <c r="K940" s="1685"/>
      <c r="L940" s="1686"/>
    </row>
    <row r="941" spans="2:12" ht="13.5" x14ac:dyDescent="0.4">
      <c r="B941" s="641">
        <f t="shared" si="15"/>
        <v>937</v>
      </c>
      <c r="C941" s="653"/>
      <c r="D941" s="788"/>
      <c r="E941" s="788"/>
      <c r="F941" s="1934" t="s">
        <v>2082</v>
      </c>
      <c r="G941" s="1917"/>
      <c r="H941" s="1917"/>
      <c r="I941" s="1917"/>
      <c r="J941" s="1917"/>
      <c r="K941" s="1685"/>
      <c r="L941" s="1686"/>
    </row>
    <row r="942" spans="2:12" ht="13.5" x14ac:dyDescent="0.4">
      <c r="B942" s="641">
        <f t="shared" si="15"/>
        <v>938</v>
      </c>
      <c r="C942" s="653"/>
      <c r="D942" s="788"/>
      <c r="E942" s="788"/>
      <c r="F942" s="1934" t="s">
        <v>2083</v>
      </c>
      <c r="G942" s="1917"/>
      <c r="H942" s="1917"/>
      <c r="I942" s="1917"/>
      <c r="J942" s="1917"/>
      <c r="K942" s="1685"/>
      <c r="L942" s="1686"/>
    </row>
    <row r="943" spans="2:12" ht="13.5" x14ac:dyDescent="0.4">
      <c r="B943" s="641">
        <f t="shared" si="15"/>
        <v>939</v>
      </c>
      <c r="C943" s="653"/>
      <c r="D943" s="788"/>
      <c r="E943" s="788"/>
      <c r="F943" s="1934" t="s">
        <v>2084</v>
      </c>
      <c r="G943" s="1917"/>
      <c r="H943" s="1917"/>
      <c r="I943" s="1917"/>
      <c r="J943" s="1917"/>
      <c r="K943" s="1685"/>
      <c r="L943" s="1686"/>
    </row>
    <row r="944" spans="2:12" ht="13.5" x14ac:dyDescent="0.4">
      <c r="B944" s="641">
        <f t="shared" si="15"/>
        <v>940</v>
      </c>
      <c r="C944" s="653"/>
      <c r="D944" s="788"/>
      <c r="E944" s="788"/>
      <c r="F944" s="1934" t="s">
        <v>2085</v>
      </c>
      <c r="G944" s="1917"/>
      <c r="H944" s="1917"/>
      <c r="I944" s="1917"/>
      <c r="J944" s="1917"/>
      <c r="K944" s="1685"/>
      <c r="L944" s="1686"/>
    </row>
    <row r="945" spans="2:12" ht="13.5" x14ac:dyDescent="0.4">
      <c r="B945" s="641">
        <f t="shared" si="15"/>
        <v>941</v>
      </c>
      <c r="C945" s="653"/>
      <c r="D945" s="1029"/>
      <c r="E945" s="1029"/>
      <c r="F945" s="1934" t="s">
        <v>2086</v>
      </c>
      <c r="G945" s="1917"/>
      <c r="H945" s="1917"/>
      <c r="I945" s="1917"/>
      <c r="J945" s="1917"/>
      <c r="K945" s="1685"/>
      <c r="L945" s="1686"/>
    </row>
    <row r="946" spans="2:12" ht="13.5" x14ac:dyDescent="0.4">
      <c r="B946" s="641">
        <f t="shared" si="15"/>
        <v>942</v>
      </c>
      <c r="C946" s="653"/>
      <c r="D946" s="1930" t="s">
        <v>2088</v>
      </c>
      <c r="E946" s="1934"/>
      <c r="F946" s="1917"/>
      <c r="G946" s="1917"/>
      <c r="H946" s="1917"/>
      <c r="I946" s="1917"/>
      <c r="J946" s="1917"/>
      <c r="K946" s="1685"/>
      <c r="L946" s="1686"/>
    </row>
    <row r="947" spans="2:12" ht="13.5" x14ac:dyDescent="0.4">
      <c r="B947" s="641">
        <f t="shared" si="15"/>
        <v>943</v>
      </c>
      <c r="C947" s="653"/>
      <c r="D947" s="788"/>
      <c r="E947" s="1934" t="s">
        <v>1634</v>
      </c>
      <c r="F947" s="1917"/>
      <c r="G947" s="1917"/>
      <c r="H947" s="1917"/>
      <c r="I947" s="1917"/>
      <c r="J947" s="1917"/>
      <c r="K947" s="1685"/>
      <c r="L947" s="1686"/>
    </row>
    <row r="948" spans="2:12" ht="13.5" x14ac:dyDescent="0.4">
      <c r="B948" s="641">
        <f t="shared" si="15"/>
        <v>944</v>
      </c>
      <c r="C948" s="653"/>
      <c r="D948" s="788"/>
      <c r="E948" s="1934" t="s">
        <v>2089</v>
      </c>
      <c r="F948" s="1917"/>
      <c r="G948" s="1917"/>
      <c r="H948" s="1917"/>
      <c r="I948" s="1917"/>
      <c r="J948" s="1917"/>
      <c r="K948" s="1685"/>
      <c r="L948" s="1686"/>
    </row>
    <row r="949" spans="2:12" ht="13.5" x14ac:dyDescent="0.4">
      <c r="B949" s="641">
        <f t="shared" si="15"/>
        <v>945</v>
      </c>
      <c r="C949" s="653"/>
      <c r="D949" s="788"/>
      <c r="E949" s="1934" t="s">
        <v>2090</v>
      </c>
      <c r="F949" s="1917"/>
      <c r="G949" s="1917"/>
      <c r="H949" s="1917"/>
      <c r="I949" s="1917"/>
      <c r="J949" s="1917"/>
      <c r="K949" s="1685"/>
      <c r="L949" s="1686"/>
    </row>
    <row r="950" spans="2:12" ht="13.5" x14ac:dyDescent="0.4">
      <c r="B950" s="641">
        <f t="shared" si="15"/>
        <v>946</v>
      </c>
      <c r="C950" s="653"/>
      <c r="D950" s="788"/>
      <c r="E950" s="1934" t="s">
        <v>2091</v>
      </c>
      <c r="F950" s="1917"/>
      <c r="G950" s="1917"/>
      <c r="H950" s="1917"/>
      <c r="I950" s="1917"/>
      <c r="J950" s="1917"/>
      <c r="K950" s="1685"/>
      <c r="L950" s="1686"/>
    </row>
    <row r="951" spans="2:12" ht="13.5" x14ac:dyDescent="0.4">
      <c r="B951" s="641">
        <f t="shared" si="15"/>
        <v>947</v>
      </c>
      <c r="C951" s="653"/>
      <c r="D951" s="1029"/>
      <c r="E951" s="1934" t="s">
        <v>2073</v>
      </c>
      <c r="F951" s="1917"/>
      <c r="G951" s="1917"/>
      <c r="H951" s="1917"/>
      <c r="I951" s="1917"/>
      <c r="J951" s="1917"/>
      <c r="K951" s="1685"/>
      <c r="L951" s="1686"/>
    </row>
    <row r="952" spans="2:12" ht="13.5" x14ac:dyDescent="0.4">
      <c r="B952" s="641">
        <f t="shared" si="15"/>
        <v>948</v>
      </c>
      <c r="C952" s="649" t="s">
        <v>2092</v>
      </c>
      <c r="D952" s="1934"/>
      <c r="E952" s="1934"/>
      <c r="F952" s="1917"/>
      <c r="G952" s="1917"/>
      <c r="H952" s="1917"/>
      <c r="I952" s="1917"/>
      <c r="J952" s="1917"/>
      <c r="K952" s="1685"/>
      <c r="L952" s="1686"/>
    </row>
    <row r="953" spans="2:12" ht="13.5" x14ac:dyDescent="0.4">
      <c r="B953" s="641">
        <f t="shared" si="15"/>
        <v>949</v>
      </c>
      <c r="C953" s="653"/>
      <c r="D953" s="1930" t="s">
        <v>1763</v>
      </c>
      <c r="E953" s="1934"/>
      <c r="F953" s="1917"/>
      <c r="G953" s="1917"/>
      <c r="H953" s="1917"/>
      <c r="I953" s="1917"/>
      <c r="J953" s="1917"/>
      <c r="K953" s="1685"/>
      <c r="L953" s="1686"/>
    </row>
    <row r="954" spans="2:12" ht="13.5" x14ac:dyDescent="0.4">
      <c r="B954" s="641">
        <f t="shared" si="15"/>
        <v>950</v>
      </c>
      <c r="C954" s="653"/>
      <c r="D954" s="788"/>
      <c r="E954" s="1934" t="s">
        <v>1634</v>
      </c>
      <c r="F954" s="1917"/>
      <c r="G954" s="1917"/>
      <c r="H954" s="1917"/>
      <c r="I954" s="1917"/>
      <c r="J954" s="1917"/>
      <c r="K954" s="1685"/>
      <c r="L954" s="1686"/>
    </row>
    <row r="955" spans="2:12" ht="13.5" x14ac:dyDescent="0.4">
      <c r="B955" s="641">
        <f t="shared" si="15"/>
        <v>951</v>
      </c>
      <c r="C955" s="653"/>
      <c r="D955" s="788"/>
      <c r="E955" s="1934" t="s">
        <v>1635</v>
      </c>
      <c r="F955" s="1917"/>
      <c r="G955" s="1917"/>
      <c r="H955" s="1917"/>
      <c r="I955" s="1917"/>
      <c r="J955" s="1917"/>
      <c r="K955" s="1685"/>
      <c r="L955" s="1686"/>
    </row>
    <row r="956" spans="2:12" ht="13.5" x14ac:dyDescent="0.4">
      <c r="B956" s="641">
        <f t="shared" si="15"/>
        <v>952</v>
      </c>
      <c r="C956" s="653"/>
      <c r="D956" s="788"/>
      <c r="E956" s="1934" t="s">
        <v>1761</v>
      </c>
      <c r="F956" s="1917"/>
      <c r="G956" s="1917"/>
      <c r="H956" s="1917"/>
      <c r="I956" s="1917"/>
      <c r="J956" s="1917"/>
      <c r="K956" s="1685"/>
      <c r="L956" s="1686"/>
    </row>
    <row r="957" spans="2:12" ht="13.5" x14ac:dyDescent="0.4">
      <c r="B957" s="641">
        <f t="shared" si="15"/>
        <v>953</v>
      </c>
      <c r="C957" s="653"/>
      <c r="D957" s="1930" t="s">
        <v>1764</v>
      </c>
      <c r="E957" s="1934"/>
      <c r="F957" s="1917"/>
      <c r="G957" s="1917"/>
      <c r="H957" s="1917"/>
      <c r="I957" s="1917"/>
      <c r="J957" s="1917"/>
      <c r="K957" s="1685"/>
      <c r="L957" s="1686"/>
    </row>
    <row r="958" spans="2:12" ht="13.5" x14ac:dyDescent="0.4">
      <c r="B958" s="641">
        <f t="shared" si="15"/>
        <v>954</v>
      </c>
      <c r="C958" s="653"/>
      <c r="D958" s="788"/>
      <c r="E958" s="1934" t="s">
        <v>1634</v>
      </c>
      <c r="F958" s="1917"/>
      <c r="G958" s="1917"/>
      <c r="H958" s="1917"/>
      <c r="I958" s="1917"/>
      <c r="J958" s="1917"/>
      <c r="K958" s="1685"/>
      <c r="L958" s="1686"/>
    </row>
    <row r="959" spans="2:12" ht="13.5" x14ac:dyDescent="0.4">
      <c r="B959" s="641">
        <f t="shared" si="15"/>
        <v>955</v>
      </c>
      <c r="C959" s="653"/>
      <c r="D959" s="788"/>
      <c r="E959" s="1934" t="s">
        <v>1635</v>
      </c>
      <c r="F959" s="1917"/>
      <c r="G959" s="1917"/>
      <c r="H959" s="1917"/>
      <c r="I959" s="1917"/>
      <c r="J959" s="1917"/>
      <c r="K959" s="1685"/>
      <c r="L959" s="1686"/>
    </row>
    <row r="960" spans="2:12" ht="13.5" x14ac:dyDescent="0.4">
      <c r="B960" s="641">
        <f t="shared" si="15"/>
        <v>956</v>
      </c>
      <c r="C960" s="653"/>
      <c r="D960" s="788"/>
      <c r="E960" s="1934" t="s">
        <v>1761</v>
      </c>
      <c r="F960" s="1917"/>
      <c r="G960" s="1917"/>
      <c r="H960" s="1917"/>
      <c r="I960" s="1917"/>
      <c r="J960" s="1917"/>
      <c r="K960" s="1685"/>
      <c r="L960" s="1686"/>
    </row>
    <row r="961" spans="2:12" ht="13.5" x14ac:dyDescent="0.4">
      <c r="B961" s="641">
        <f t="shared" si="15"/>
        <v>957</v>
      </c>
      <c r="C961" s="653"/>
      <c r="D961" s="1930" t="s">
        <v>1765</v>
      </c>
      <c r="E961" s="1934"/>
      <c r="F961" s="1917"/>
      <c r="G961" s="1917"/>
      <c r="H961" s="1917"/>
      <c r="I961" s="1917"/>
      <c r="J961" s="1917"/>
      <c r="K961" s="1685"/>
      <c r="L961" s="1686"/>
    </row>
    <row r="962" spans="2:12" ht="13.5" x14ac:dyDescent="0.4">
      <c r="B962" s="641">
        <f t="shared" si="15"/>
        <v>958</v>
      </c>
      <c r="C962" s="653"/>
      <c r="D962" s="788"/>
      <c r="E962" s="1934" t="s">
        <v>1634</v>
      </c>
      <c r="F962" s="1917"/>
      <c r="G962" s="1917"/>
      <c r="H962" s="1917"/>
      <c r="I962" s="1917"/>
      <c r="J962" s="1917"/>
      <c r="K962" s="1685"/>
      <c r="L962" s="1686"/>
    </row>
    <row r="963" spans="2:12" ht="13.5" x14ac:dyDescent="0.4">
      <c r="B963" s="641">
        <f t="shared" si="15"/>
        <v>959</v>
      </c>
      <c r="C963" s="653"/>
      <c r="D963" s="788"/>
      <c r="E963" s="1934" t="s">
        <v>1635</v>
      </c>
      <c r="F963" s="1917"/>
      <c r="G963" s="1917"/>
      <c r="H963" s="1917"/>
      <c r="I963" s="1917"/>
      <c r="J963" s="1917"/>
      <c r="K963" s="1685"/>
      <c r="L963" s="1686"/>
    </row>
    <row r="964" spans="2:12" ht="13.5" x14ac:dyDescent="0.4">
      <c r="B964" s="641">
        <f t="shared" si="15"/>
        <v>960</v>
      </c>
      <c r="C964" s="653"/>
      <c r="D964" s="1029"/>
      <c r="E964" s="1934" t="s">
        <v>1761</v>
      </c>
      <c r="F964" s="1917"/>
      <c r="G964" s="1917"/>
      <c r="H964" s="1917"/>
      <c r="I964" s="1917"/>
      <c r="J964" s="1917"/>
      <c r="K964" s="1685"/>
      <c r="L964" s="1686"/>
    </row>
    <row r="965" spans="2:12" ht="13.5" x14ac:dyDescent="0.4">
      <c r="B965" s="641">
        <f t="shared" si="15"/>
        <v>961</v>
      </c>
      <c r="C965" s="1913"/>
      <c r="D965" s="1934" t="s">
        <v>1678</v>
      </c>
      <c r="E965" s="1934"/>
      <c r="F965" s="1917"/>
      <c r="G965" s="1917"/>
      <c r="H965" s="1917"/>
      <c r="I965" s="1917"/>
      <c r="J965" s="1917"/>
      <c r="K965" s="1685"/>
      <c r="L965" s="1686"/>
    </row>
    <row r="966" spans="2:12" ht="13.5" x14ac:dyDescent="0.4">
      <c r="B966" s="641">
        <f t="shared" si="15"/>
        <v>962</v>
      </c>
      <c r="C966" s="649" t="s">
        <v>2093</v>
      </c>
      <c r="D966" s="1934"/>
      <c r="E966" s="1934"/>
      <c r="F966" s="1917"/>
      <c r="G966" s="1917"/>
      <c r="H966" s="1917"/>
      <c r="I966" s="1917"/>
      <c r="J966" s="1917"/>
      <c r="K966" s="1685"/>
      <c r="L966" s="1686"/>
    </row>
    <row r="967" spans="2:12" ht="13.5" x14ac:dyDescent="0.4">
      <c r="B967" s="641">
        <f t="shared" si="15"/>
        <v>963</v>
      </c>
      <c r="C967" s="653"/>
      <c r="D967" s="1930" t="s">
        <v>1766</v>
      </c>
      <c r="E967" s="1934"/>
      <c r="F967" s="1917"/>
      <c r="G967" s="1917"/>
      <c r="H967" s="1917"/>
      <c r="I967" s="1917"/>
      <c r="J967" s="1917"/>
      <c r="K967" s="1685"/>
      <c r="L967" s="1686"/>
    </row>
    <row r="968" spans="2:12" ht="13.5" x14ac:dyDescent="0.4">
      <c r="B968" s="641">
        <f t="shared" si="15"/>
        <v>964</v>
      </c>
      <c r="C968" s="653"/>
      <c r="D968" s="788"/>
      <c r="E968" s="1934" t="s">
        <v>1634</v>
      </c>
      <c r="F968" s="1917"/>
      <c r="G968" s="1917"/>
      <c r="H968" s="1917"/>
      <c r="I968" s="1917"/>
      <c r="J968" s="1917"/>
      <c r="K968" s="1685"/>
      <c r="L968" s="1686"/>
    </row>
    <row r="969" spans="2:12" ht="13.5" x14ac:dyDescent="0.4">
      <c r="B969" s="641">
        <f t="shared" si="15"/>
        <v>965</v>
      </c>
      <c r="C969" s="653"/>
      <c r="D969" s="788"/>
      <c r="E969" s="1934" t="s">
        <v>1635</v>
      </c>
      <c r="F969" s="1917"/>
      <c r="G969" s="1917"/>
      <c r="H969" s="1917"/>
      <c r="I969" s="1917"/>
      <c r="J969" s="1917"/>
      <c r="K969" s="1685"/>
      <c r="L969" s="1686"/>
    </row>
    <row r="970" spans="2:12" ht="13.5" x14ac:dyDescent="0.4">
      <c r="B970" s="641">
        <f t="shared" si="15"/>
        <v>966</v>
      </c>
      <c r="C970" s="653"/>
      <c r="D970" s="788"/>
      <c r="E970" s="1934" t="s">
        <v>1762</v>
      </c>
      <c r="F970" s="1917"/>
      <c r="G970" s="1917"/>
      <c r="H970" s="1917"/>
      <c r="I970" s="1917"/>
      <c r="J970" s="1917"/>
      <c r="K970" s="1685"/>
      <c r="L970" s="1686"/>
    </row>
    <row r="971" spans="2:12" ht="13.5" x14ac:dyDescent="0.4">
      <c r="B971" s="641">
        <f t="shared" si="15"/>
        <v>967</v>
      </c>
      <c r="C971" s="653"/>
      <c r="D971" s="788"/>
      <c r="E971" s="1934" t="s">
        <v>1767</v>
      </c>
      <c r="F971" s="1917"/>
      <c r="G971" s="1917"/>
      <c r="H971" s="1917"/>
      <c r="I971" s="1917"/>
      <c r="J971" s="1917"/>
      <c r="K971" s="1685"/>
      <c r="L971" s="1686"/>
    </row>
    <row r="972" spans="2:12" ht="13.5" x14ac:dyDescent="0.4">
      <c r="B972" s="641">
        <f t="shared" si="15"/>
        <v>968</v>
      </c>
      <c r="C972" s="653"/>
      <c r="D972" s="1029"/>
      <c r="E972" s="1934" t="s">
        <v>1641</v>
      </c>
      <c r="F972" s="1917"/>
      <c r="G972" s="1917"/>
      <c r="H972" s="1917"/>
      <c r="I972" s="1917"/>
      <c r="J972" s="1917"/>
      <c r="K972" s="1685"/>
      <c r="L972" s="1686"/>
    </row>
    <row r="973" spans="2:12" ht="13.5" x14ac:dyDescent="0.4">
      <c r="B973" s="641">
        <f t="shared" si="15"/>
        <v>969</v>
      </c>
      <c r="C973" s="653"/>
      <c r="D973" s="1930" t="s">
        <v>1768</v>
      </c>
      <c r="E973" s="1934"/>
      <c r="F973" s="1917"/>
      <c r="G973" s="1917"/>
      <c r="H973" s="1917"/>
      <c r="I973" s="1917"/>
      <c r="J973" s="1917"/>
      <c r="K973" s="1685"/>
      <c r="L973" s="1686"/>
    </row>
    <row r="974" spans="2:12" ht="13.5" x14ac:dyDescent="0.4">
      <c r="B974" s="641">
        <f t="shared" si="15"/>
        <v>970</v>
      </c>
      <c r="C974" s="653"/>
      <c r="D974" s="788"/>
      <c r="E974" s="1934" t="s">
        <v>1634</v>
      </c>
      <c r="F974" s="1917"/>
      <c r="G974" s="1917"/>
      <c r="H974" s="1917"/>
      <c r="I974" s="1917"/>
      <c r="J974" s="1917"/>
      <c r="K974" s="1685"/>
      <c r="L974" s="1686"/>
    </row>
    <row r="975" spans="2:12" ht="13.5" x14ac:dyDescent="0.4">
      <c r="B975" s="641">
        <f t="shared" si="15"/>
        <v>971</v>
      </c>
      <c r="C975" s="653"/>
      <c r="D975" s="788"/>
      <c r="E975" s="1934" t="s">
        <v>1635</v>
      </c>
      <c r="F975" s="1917"/>
      <c r="G975" s="1917"/>
      <c r="H975" s="1917"/>
      <c r="I975" s="1917"/>
      <c r="J975" s="1917"/>
      <c r="K975" s="1685"/>
      <c r="L975" s="1686"/>
    </row>
    <row r="976" spans="2:12" ht="13.5" x14ac:dyDescent="0.4">
      <c r="B976" s="641">
        <f t="shared" si="15"/>
        <v>972</v>
      </c>
      <c r="C976" s="653"/>
      <c r="D976" s="788"/>
      <c r="E976" s="1934" t="s">
        <v>1762</v>
      </c>
      <c r="F976" s="1917"/>
      <c r="G976" s="1917"/>
      <c r="H976" s="1917"/>
      <c r="I976" s="1917"/>
      <c r="J976" s="1917"/>
      <c r="K976" s="1685"/>
      <c r="L976" s="1686"/>
    </row>
    <row r="977" spans="2:12" ht="13.5" x14ac:dyDescent="0.4">
      <c r="B977" s="641">
        <f t="shared" si="15"/>
        <v>973</v>
      </c>
      <c r="C977" s="653"/>
      <c r="D977" s="1029"/>
      <c r="E977" s="1934" t="s">
        <v>1767</v>
      </c>
      <c r="F977" s="1917"/>
      <c r="G977" s="1917"/>
      <c r="H977" s="1917"/>
      <c r="I977" s="1917"/>
      <c r="J977" s="1917"/>
      <c r="K977" s="1685"/>
      <c r="L977" s="1686"/>
    </row>
    <row r="978" spans="2:12" ht="13.5" x14ac:dyDescent="0.4">
      <c r="B978" s="641">
        <f t="shared" si="15"/>
        <v>974</v>
      </c>
      <c r="C978" s="653"/>
      <c r="D978" s="1930" t="s">
        <v>1769</v>
      </c>
      <c r="E978" s="1934"/>
      <c r="F978" s="1917"/>
      <c r="G978" s="1917"/>
      <c r="H978" s="1917"/>
      <c r="I978" s="1917"/>
      <c r="J978" s="1917"/>
      <c r="K978" s="1685"/>
      <c r="L978" s="1686"/>
    </row>
    <row r="979" spans="2:12" ht="13.5" x14ac:dyDescent="0.4">
      <c r="B979" s="641">
        <f t="shared" si="15"/>
        <v>975</v>
      </c>
      <c r="C979" s="653"/>
      <c r="D979" s="788"/>
      <c r="E979" s="1934" t="s">
        <v>1634</v>
      </c>
      <c r="F979" s="1917"/>
      <c r="G979" s="1917"/>
      <c r="H979" s="1917"/>
      <c r="I979" s="1917"/>
      <c r="J979" s="1917"/>
      <c r="K979" s="1685"/>
      <c r="L979" s="1686"/>
    </row>
    <row r="980" spans="2:12" ht="13.5" x14ac:dyDescent="0.4">
      <c r="B980" s="641">
        <f t="shared" si="15"/>
        <v>976</v>
      </c>
      <c r="C980" s="653"/>
      <c r="D980" s="788"/>
      <c r="E980" s="1934" t="s">
        <v>1635</v>
      </c>
      <c r="F980" s="1917"/>
      <c r="G980" s="1917"/>
      <c r="H980" s="1917"/>
      <c r="I980" s="1917"/>
      <c r="J980" s="1917"/>
      <c r="K980" s="1685"/>
      <c r="L980" s="1686"/>
    </row>
    <row r="981" spans="2:12" ht="13.5" x14ac:dyDescent="0.4">
      <c r="B981" s="641">
        <f t="shared" si="15"/>
        <v>977</v>
      </c>
      <c r="C981" s="653"/>
      <c r="D981" s="788"/>
      <c r="E981" s="1934" t="s">
        <v>1761</v>
      </c>
      <c r="F981" s="1917"/>
      <c r="G981" s="1917"/>
      <c r="H981" s="1917"/>
      <c r="I981" s="1917"/>
      <c r="J981" s="1917"/>
      <c r="K981" s="1685"/>
      <c r="L981" s="1686"/>
    </row>
    <row r="982" spans="2:12" ht="13.5" x14ac:dyDescent="0.4">
      <c r="B982" s="641">
        <f t="shared" ref="B982:B1045" si="16">B981+1</f>
        <v>978</v>
      </c>
      <c r="C982" s="653"/>
      <c r="D982" s="1029"/>
      <c r="E982" s="1934" t="s">
        <v>1637</v>
      </c>
      <c r="F982" s="1917"/>
      <c r="G982" s="1917"/>
      <c r="H982" s="1917"/>
      <c r="I982" s="1917"/>
      <c r="J982" s="1917"/>
      <c r="K982" s="1685"/>
      <c r="L982" s="1686"/>
    </row>
    <row r="983" spans="2:12" ht="13.5" x14ac:dyDescent="0.4">
      <c r="B983" s="641">
        <f t="shared" si="16"/>
        <v>979</v>
      </c>
      <c r="C983" s="653"/>
      <c r="D983" s="1930" t="s">
        <v>1770</v>
      </c>
      <c r="E983" s="1934"/>
      <c r="F983" s="1917"/>
      <c r="G983" s="1917"/>
      <c r="H983" s="1917"/>
      <c r="I983" s="1917"/>
      <c r="J983" s="1917"/>
      <c r="K983" s="1685"/>
      <c r="L983" s="1686"/>
    </row>
    <row r="984" spans="2:12" ht="13.5" x14ac:dyDescent="0.4">
      <c r="B984" s="641">
        <f t="shared" si="16"/>
        <v>980</v>
      </c>
      <c r="C984" s="653"/>
      <c r="D984" s="788"/>
      <c r="E984" s="1934" t="s">
        <v>1634</v>
      </c>
      <c r="F984" s="1917"/>
      <c r="G984" s="1917"/>
      <c r="H984" s="1917"/>
      <c r="I984" s="1917"/>
      <c r="J984" s="1917"/>
      <c r="K984" s="1685"/>
      <c r="L984" s="1686"/>
    </row>
    <row r="985" spans="2:12" ht="13.5" x14ac:dyDescent="0.4">
      <c r="B985" s="641">
        <f t="shared" si="16"/>
        <v>981</v>
      </c>
      <c r="C985" s="653"/>
      <c r="D985" s="788"/>
      <c r="E985" s="1934" t="s">
        <v>1635</v>
      </c>
      <c r="F985" s="1917"/>
      <c r="G985" s="1917"/>
      <c r="H985" s="1917"/>
      <c r="I985" s="1917"/>
      <c r="J985" s="1917"/>
      <c r="K985" s="1685"/>
      <c r="L985" s="1686"/>
    </row>
    <row r="986" spans="2:12" ht="13.5" x14ac:dyDescent="0.4">
      <c r="B986" s="641">
        <f t="shared" si="16"/>
        <v>982</v>
      </c>
      <c r="C986" s="653"/>
      <c r="D986" s="1029"/>
      <c r="E986" s="1934" t="s">
        <v>1761</v>
      </c>
      <c r="F986" s="1917"/>
      <c r="G986" s="1917"/>
      <c r="H986" s="1917"/>
      <c r="I986" s="1917"/>
      <c r="J986" s="1917"/>
      <c r="K986" s="1685"/>
      <c r="L986" s="1686"/>
    </row>
    <row r="987" spans="2:12" ht="13.5" x14ac:dyDescent="0.4">
      <c r="B987" s="641">
        <f t="shared" si="16"/>
        <v>983</v>
      </c>
      <c r="C987" s="649" t="s">
        <v>2094</v>
      </c>
      <c r="D987" s="1934"/>
      <c r="E987" s="1934"/>
      <c r="F987" s="1917"/>
      <c r="G987" s="1917"/>
      <c r="H987" s="1917"/>
      <c r="I987" s="1917"/>
      <c r="J987" s="1917"/>
      <c r="K987" s="1685"/>
      <c r="L987" s="1686"/>
    </row>
    <row r="988" spans="2:12" ht="13.5" x14ac:dyDescent="0.4">
      <c r="B988" s="641">
        <f t="shared" si="16"/>
        <v>984</v>
      </c>
      <c r="C988" s="653"/>
      <c r="D988" s="1930" t="s">
        <v>2098</v>
      </c>
      <c r="E988" s="1934"/>
      <c r="F988" s="1917"/>
      <c r="G988" s="1917"/>
      <c r="H988" s="1917"/>
      <c r="I988" s="1917"/>
      <c r="J988" s="1917"/>
      <c r="K988" s="1685"/>
      <c r="L988" s="1686"/>
    </row>
    <row r="989" spans="2:12" ht="13.5" x14ac:dyDescent="0.4">
      <c r="B989" s="641">
        <f t="shared" si="16"/>
        <v>985</v>
      </c>
      <c r="C989" s="653"/>
      <c r="D989" s="788"/>
      <c r="E989" s="1934" t="s">
        <v>1634</v>
      </c>
      <c r="F989" s="1917"/>
      <c r="G989" s="1917"/>
      <c r="H989" s="1917"/>
      <c r="I989" s="1917"/>
      <c r="J989" s="1917"/>
      <c r="K989" s="1685"/>
      <c r="L989" s="1686"/>
    </row>
    <row r="990" spans="2:12" ht="13.5" x14ac:dyDescent="0.4">
      <c r="B990" s="641">
        <f t="shared" si="16"/>
        <v>986</v>
      </c>
      <c r="C990" s="653"/>
      <c r="D990" s="788"/>
      <c r="E990" s="1934" t="s">
        <v>1635</v>
      </c>
      <c r="F990" s="1917"/>
      <c r="G990" s="1917"/>
      <c r="H990" s="1917"/>
      <c r="I990" s="1917"/>
      <c r="J990" s="1917"/>
      <c r="K990" s="1685"/>
      <c r="L990" s="1686"/>
    </row>
    <row r="991" spans="2:12" ht="13.5" x14ac:dyDescent="0.4">
      <c r="B991" s="641">
        <f t="shared" si="16"/>
        <v>987</v>
      </c>
      <c r="C991" s="653"/>
      <c r="D991" s="788"/>
      <c r="E991" s="1934" t="s">
        <v>2095</v>
      </c>
      <c r="F991" s="1917"/>
      <c r="G991" s="1917"/>
      <c r="H991" s="1917"/>
      <c r="I991" s="1917"/>
      <c r="J991" s="1917"/>
      <c r="K991" s="1685"/>
      <c r="L991" s="1686"/>
    </row>
    <row r="992" spans="2:12" ht="13.5" x14ac:dyDescent="0.4">
      <c r="B992" s="641">
        <f t="shared" si="16"/>
        <v>988</v>
      </c>
      <c r="C992" s="653"/>
      <c r="D992" s="1029"/>
      <c r="E992" s="1934" t="s">
        <v>2096</v>
      </c>
      <c r="F992" s="1917"/>
      <c r="G992" s="1917"/>
      <c r="H992" s="1917"/>
      <c r="I992" s="1917"/>
      <c r="J992" s="1917"/>
      <c r="K992" s="1685"/>
      <c r="L992" s="1686"/>
    </row>
    <row r="993" spans="2:12" ht="13.5" x14ac:dyDescent="0.4">
      <c r="B993" s="641">
        <f t="shared" si="16"/>
        <v>989</v>
      </c>
      <c r="C993" s="653"/>
      <c r="D993" s="677" t="s">
        <v>2097</v>
      </c>
      <c r="E993" s="1934"/>
      <c r="F993" s="1917"/>
      <c r="G993" s="1917"/>
      <c r="H993" s="1917"/>
      <c r="I993" s="1917"/>
      <c r="J993" s="1917"/>
      <c r="K993" s="1685"/>
      <c r="L993" s="1686"/>
    </row>
    <row r="994" spans="2:12" ht="13.5" x14ac:dyDescent="0.4">
      <c r="B994" s="641">
        <f t="shared" si="16"/>
        <v>990</v>
      </c>
      <c r="C994" s="653"/>
      <c r="D994" s="788"/>
      <c r="E994" s="1934" t="s">
        <v>1634</v>
      </c>
      <c r="F994" s="1917"/>
      <c r="G994" s="1917"/>
      <c r="H994" s="1917"/>
      <c r="I994" s="1917"/>
      <c r="J994" s="1917"/>
      <c r="K994" s="1685"/>
      <c r="L994" s="1686"/>
    </row>
    <row r="995" spans="2:12" ht="13.5" x14ac:dyDescent="0.4">
      <c r="B995" s="641">
        <f t="shared" si="16"/>
        <v>991</v>
      </c>
      <c r="C995" s="653"/>
      <c r="D995" s="788"/>
      <c r="E995" s="1934" t="s">
        <v>1635</v>
      </c>
      <c r="F995" s="1917"/>
      <c r="G995" s="1917"/>
      <c r="H995" s="1917"/>
      <c r="I995" s="1917"/>
      <c r="J995" s="1917"/>
      <c r="K995" s="1685"/>
      <c r="L995" s="1686"/>
    </row>
    <row r="996" spans="2:12" ht="13.5" x14ac:dyDescent="0.4">
      <c r="B996" s="641">
        <f t="shared" si="16"/>
        <v>992</v>
      </c>
      <c r="C996" s="653"/>
      <c r="D996" s="788"/>
      <c r="E996" s="1934" t="s">
        <v>2099</v>
      </c>
      <c r="F996" s="1917"/>
      <c r="G996" s="1917"/>
      <c r="H996" s="1917"/>
      <c r="I996" s="1917"/>
      <c r="J996" s="1917"/>
      <c r="K996" s="1685"/>
      <c r="L996" s="1686"/>
    </row>
    <row r="997" spans="2:12" ht="13.5" x14ac:dyDescent="0.4">
      <c r="B997" s="641">
        <f t="shared" si="16"/>
        <v>993</v>
      </c>
      <c r="C997" s="653"/>
      <c r="D997" s="1029"/>
      <c r="E997" s="1934" t="s">
        <v>2096</v>
      </c>
      <c r="F997" s="1917"/>
      <c r="G997" s="1917"/>
      <c r="H997" s="1917"/>
      <c r="I997" s="1917"/>
      <c r="J997" s="1917"/>
      <c r="K997" s="1685"/>
      <c r="L997" s="1686"/>
    </row>
    <row r="998" spans="2:12" ht="13.5" x14ac:dyDescent="0.4">
      <c r="B998" s="641">
        <f t="shared" si="16"/>
        <v>994</v>
      </c>
      <c r="C998" s="653"/>
      <c r="D998" s="1930" t="s">
        <v>2100</v>
      </c>
      <c r="E998" s="1934"/>
      <c r="F998" s="1917"/>
      <c r="G998" s="1917"/>
      <c r="H998" s="1917"/>
      <c r="I998" s="1917"/>
      <c r="J998" s="1917"/>
      <c r="K998" s="1685"/>
      <c r="L998" s="1686"/>
    </row>
    <row r="999" spans="2:12" ht="13.5" x14ac:dyDescent="0.4">
      <c r="B999" s="641">
        <f t="shared" si="16"/>
        <v>995</v>
      </c>
      <c r="C999" s="653"/>
      <c r="D999" s="788"/>
      <c r="E999" s="1934" t="s">
        <v>1634</v>
      </c>
      <c r="F999" s="1917"/>
      <c r="G999" s="1917"/>
      <c r="H999" s="1917"/>
      <c r="I999" s="1917"/>
      <c r="J999" s="1917"/>
      <c r="K999" s="1685"/>
      <c r="L999" s="1686"/>
    </row>
    <row r="1000" spans="2:12" ht="13.5" x14ac:dyDescent="0.4">
      <c r="B1000" s="641">
        <f t="shared" si="16"/>
        <v>996</v>
      </c>
      <c r="C1000" s="653"/>
      <c r="D1000" s="788"/>
      <c r="E1000" s="1934" t="s">
        <v>1635</v>
      </c>
      <c r="F1000" s="1917"/>
      <c r="G1000" s="1917"/>
      <c r="H1000" s="1917"/>
      <c r="I1000" s="1917"/>
      <c r="J1000" s="1917"/>
      <c r="K1000" s="1685"/>
      <c r="L1000" s="1686"/>
    </row>
    <row r="1001" spans="2:12" ht="13.5" x14ac:dyDescent="0.4">
      <c r="B1001" s="641">
        <f t="shared" si="16"/>
        <v>997</v>
      </c>
      <c r="C1001" s="653"/>
      <c r="D1001" s="788"/>
      <c r="E1001" s="1934" t="s">
        <v>2099</v>
      </c>
      <c r="F1001" s="1917"/>
      <c r="G1001" s="1917"/>
      <c r="H1001" s="1917"/>
      <c r="I1001" s="1917"/>
      <c r="J1001" s="1917"/>
      <c r="K1001" s="1685"/>
      <c r="L1001" s="1686"/>
    </row>
    <row r="1002" spans="2:12" ht="13.5" x14ac:dyDescent="0.4">
      <c r="B1002" s="641">
        <f t="shared" si="16"/>
        <v>998</v>
      </c>
      <c r="C1002" s="653"/>
      <c r="D1002" s="1029"/>
      <c r="E1002" s="1934" t="s">
        <v>2096</v>
      </c>
      <c r="F1002" s="1917"/>
      <c r="G1002" s="1917"/>
      <c r="H1002" s="1917"/>
      <c r="I1002" s="1917"/>
      <c r="J1002" s="1917"/>
      <c r="K1002" s="1685"/>
      <c r="L1002" s="1686"/>
    </row>
    <row r="1003" spans="2:12" ht="13.5" x14ac:dyDescent="0.4">
      <c r="B1003" s="641">
        <f t="shared" si="16"/>
        <v>999</v>
      </c>
      <c r="C1003" s="653"/>
      <c r="D1003" s="1930" t="s">
        <v>2101</v>
      </c>
      <c r="E1003" s="1934"/>
      <c r="F1003" s="1917"/>
      <c r="G1003" s="1917"/>
      <c r="H1003" s="1917"/>
      <c r="I1003" s="1917"/>
      <c r="J1003" s="1917"/>
      <c r="K1003" s="1685"/>
      <c r="L1003" s="1686"/>
    </row>
    <row r="1004" spans="2:12" ht="13.5" x14ac:dyDescent="0.4">
      <c r="B1004" s="641">
        <f t="shared" si="16"/>
        <v>1000</v>
      </c>
      <c r="C1004" s="653"/>
      <c r="D1004" s="788"/>
      <c r="E1004" s="1934" t="s">
        <v>1634</v>
      </c>
      <c r="F1004" s="1917"/>
      <c r="G1004" s="1917"/>
      <c r="H1004" s="1917"/>
      <c r="I1004" s="1917"/>
      <c r="J1004" s="1917"/>
      <c r="K1004" s="1685"/>
      <c r="L1004" s="1686"/>
    </row>
    <row r="1005" spans="2:12" ht="13.5" x14ac:dyDescent="0.4">
      <c r="B1005" s="641">
        <f t="shared" si="16"/>
        <v>1001</v>
      </c>
      <c r="C1005" s="653"/>
      <c r="D1005" s="788"/>
      <c r="E1005" s="1934" t="s">
        <v>1635</v>
      </c>
      <c r="F1005" s="1917"/>
      <c r="G1005" s="1917"/>
      <c r="H1005" s="1917"/>
      <c r="I1005" s="1917"/>
      <c r="J1005" s="1917"/>
      <c r="K1005" s="1685"/>
      <c r="L1005" s="1686"/>
    </row>
    <row r="1006" spans="2:12" ht="13.5" x14ac:dyDescent="0.4">
      <c r="B1006" s="641">
        <f t="shared" si="16"/>
        <v>1002</v>
      </c>
      <c r="C1006" s="653"/>
      <c r="D1006" s="788"/>
      <c r="E1006" s="1934" t="s">
        <v>2099</v>
      </c>
      <c r="F1006" s="1917"/>
      <c r="G1006" s="1917"/>
      <c r="H1006" s="1917"/>
      <c r="I1006" s="1917"/>
      <c r="J1006" s="1917"/>
      <c r="K1006" s="1685"/>
      <c r="L1006" s="1686"/>
    </row>
    <row r="1007" spans="2:12" ht="13.5" x14ac:dyDescent="0.4">
      <c r="B1007" s="641">
        <f t="shared" si="16"/>
        <v>1003</v>
      </c>
      <c r="C1007" s="653"/>
      <c r="D1007" s="1029"/>
      <c r="E1007" s="1934" t="s">
        <v>2096</v>
      </c>
      <c r="F1007" s="1917"/>
      <c r="G1007" s="1917"/>
      <c r="H1007" s="1917"/>
      <c r="I1007" s="1917"/>
      <c r="J1007" s="1917"/>
      <c r="K1007" s="1685"/>
      <c r="L1007" s="1686"/>
    </row>
    <row r="1008" spans="2:12" ht="13.5" x14ac:dyDescent="0.4">
      <c r="B1008" s="641">
        <f t="shared" si="16"/>
        <v>1004</v>
      </c>
      <c r="C1008" s="649" t="s">
        <v>2102</v>
      </c>
      <c r="D1008" s="1934"/>
      <c r="E1008" s="1934"/>
      <c r="F1008" s="1917"/>
      <c r="G1008" s="1917"/>
      <c r="H1008" s="1917"/>
      <c r="I1008" s="1917"/>
      <c r="J1008" s="1917"/>
      <c r="K1008" s="1685"/>
      <c r="L1008" s="1686"/>
    </row>
    <row r="1009" spans="2:12" ht="13.5" x14ac:dyDescent="0.4">
      <c r="B1009" s="641">
        <f t="shared" si="16"/>
        <v>1005</v>
      </c>
      <c r="C1009" s="653"/>
      <c r="D1009" s="1930" t="s">
        <v>1771</v>
      </c>
      <c r="E1009" s="1934"/>
      <c r="F1009" s="1917"/>
      <c r="G1009" s="1917"/>
      <c r="H1009" s="1917"/>
      <c r="I1009" s="1917"/>
      <c r="J1009" s="1917"/>
      <c r="K1009" s="1685"/>
      <c r="L1009" s="1686"/>
    </row>
    <row r="1010" spans="2:12" ht="13.5" x14ac:dyDescent="0.4">
      <c r="B1010" s="641">
        <f t="shared" si="16"/>
        <v>1006</v>
      </c>
      <c r="C1010" s="653"/>
      <c r="D1010" s="788"/>
      <c r="E1010" s="1934" t="s">
        <v>1634</v>
      </c>
      <c r="F1010" s="1917"/>
      <c r="G1010" s="1917"/>
      <c r="H1010" s="1917"/>
      <c r="I1010" s="1917"/>
      <c r="J1010" s="1917"/>
      <c r="K1010" s="1685"/>
      <c r="L1010" s="1686"/>
    </row>
    <row r="1011" spans="2:12" ht="13.5" x14ac:dyDescent="0.4">
      <c r="B1011" s="641">
        <f t="shared" si="16"/>
        <v>1007</v>
      </c>
      <c r="C1011" s="653"/>
      <c r="D1011" s="788"/>
      <c r="E1011" s="1934" t="s">
        <v>1635</v>
      </c>
      <c r="F1011" s="1917"/>
      <c r="G1011" s="1917"/>
      <c r="H1011" s="1917"/>
      <c r="I1011" s="1917"/>
      <c r="J1011" s="1917"/>
      <c r="K1011" s="1685"/>
      <c r="L1011" s="1686"/>
    </row>
    <row r="1012" spans="2:12" ht="13.5" x14ac:dyDescent="0.4">
      <c r="B1012" s="641">
        <f t="shared" si="16"/>
        <v>1008</v>
      </c>
      <c r="C1012" s="653"/>
      <c r="D1012" s="788"/>
      <c r="E1012" s="1934" t="s">
        <v>1772</v>
      </c>
      <c r="F1012" s="1917"/>
      <c r="G1012" s="1917"/>
      <c r="H1012" s="1917"/>
      <c r="I1012" s="1917"/>
      <c r="J1012" s="1917"/>
      <c r="K1012" s="1685"/>
      <c r="L1012" s="1686"/>
    </row>
    <row r="1013" spans="2:12" ht="13.5" x14ac:dyDescent="0.4">
      <c r="B1013" s="641">
        <f t="shared" si="16"/>
        <v>1009</v>
      </c>
      <c r="C1013" s="653"/>
      <c r="D1013" s="788"/>
      <c r="E1013" s="1934" t="s">
        <v>1773</v>
      </c>
      <c r="F1013" s="1917"/>
      <c r="G1013" s="1917"/>
      <c r="H1013" s="1917"/>
      <c r="I1013" s="1917"/>
      <c r="J1013" s="1917"/>
      <c r="K1013" s="1685"/>
      <c r="L1013" s="1686"/>
    </row>
    <row r="1014" spans="2:12" ht="13.5" x14ac:dyDescent="0.4">
      <c r="B1014" s="641">
        <f t="shared" si="16"/>
        <v>1010</v>
      </c>
      <c r="C1014" s="653"/>
      <c r="D1014" s="788"/>
      <c r="E1014" s="1934" t="s">
        <v>1774</v>
      </c>
      <c r="F1014" s="1917"/>
      <c r="G1014" s="1917"/>
      <c r="H1014" s="1917"/>
      <c r="I1014" s="1917"/>
      <c r="J1014" s="1917"/>
      <c r="K1014" s="1685"/>
      <c r="L1014" s="1686"/>
    </row>
    <row r="1015" spans="2:12" ht="13.5" x14ac:dyDescent="0.4">
      <c r="B1015" s="641">
        <f t="shared" si="16"/>
        <v>1011</v>
      </c>
      <c r="C1015" s="653"/>
      <c r="D1015" s="788"/>
      <c r="E1015" s="1934" t="s">
        <v>2103</v>
      </c>
      <c r="F1015" s="1917"/>
      <c r="G1015" s="1917"/>
      <c r="H1015" s="1917"/>
      <c r="I1015" s="1917"/>
      <c r="J1015" s="1917"/>
      <c r="K1015" s="1685"/>
      <c r="L1015" s="1686"/>
    </row>
    <row r="1016" spans="2:12" ht="13.5" x14ac:dyDescent="0.4">
      <c r="B1016" s="641">
        <f t="shared" si="16"/>
        <v>1012</v>
      </c>
      <c r="C1016" s="653"/>
      <c r="D1016" s="788"/>
      <c r="E1016" s="1934" t="s">
        <v>2104</v>
      </c>
      <c r="F1016" s="1917"/>
      <c r="G1016" s="1917"/>
      <c r="H1016" s="1917"/>
      <c r="I1016" s="1917"/>
      <c r="J1016" s="1917"/>
      <c r="K1016" s="1685"/>
      <c r="L1016" s="1686"/>
    </row>
    <row r="1017" spans="2:12" ht="13.5" x14ac:dyDescent="0.4">
      <c r="B1017" s="641">
        <f t="shared" si="16"/>
        <v>1013</v>
      </c>
      <c r="C1017" s="653"/>
      <c r="D1017" s="1029"/>
      <c r="E1017" s="1934" t="s">
        <v>2105</v>
      </c>
      <c r="F1017" s="1917"/>
      <c r="G1017" s="1917"/>
      <c r="H1017" s="1917"/>
      <c r="I1017" s="1917"/>
      <c r="J1017" s="1917"/>
      <c r="K1017" s="1685"/>
      <c r="L1017" s="1686"/>
    </row>
    <row r="1018" spans="2:12" ht="13.5" x14ac:dyDescent="0.4">
      <c r="B1018" s="641">
        <f t="shared" si="16"/>
        <v>1014</v>
      </c>
      <c r="C1018" s="653"/>
      <c r="D1018" s="1930" t="s">
        <v>1775</v>
      </c>
      <c r="E1018" s="1934"/>
      <c r="F1018" s="1917"/>
      <c r="G1018" s="1917"/>
      <c r="H1018" s="1917"/>
      <c r="I1018" s="1917"/>
      <c r="J1018" s="1917"/>
      <c r="K1018" s="1685"/>
      <c r="L1018" s="1686"/>
    </row>
    <row r="1019" spans="2:12" ht="13.5" x14ac:dyDescent="0.4">
      <c r="B1019" s="641">
        <f t="shared" si="16"/>
        <v>1015</v>
      </c>
      <c r="C1019" s="653"/>
      <c r="D1019" s="788"/>
      <c r="E1019" s="1934" t="s">
        <v>1634</v>
      </c>
      <c r="F1019" s="1917"/>
      <c r="G1019" s="1917"/>
      <c r="H1019" s="1917"/>
      <c r="I1019" s="1917"/>
      <c r="J1019" s="1917"/>
      <c r="K1019" s="1685"/>
      <c r="L1019" s="1686"/>
    </row>
    <row r="1020" spans="2:12" ht="13.5" x14ac:dyDescent="0.4">
      <c r="B1020" s="641">
        <f t="shared" si="16"/>
        <v>1016</v>
      </c>
      <c r="C1020" s="653"/>
      <c r="D1020" s="788"/>
      <c r="E1020" s="1934" t="s">
        <v>1635</v>
      </c>
      <c r="F1020" s="1917"/>
      <c r="G1020" s="1917"/>
      <c r="H1020" s="1917"/>
      <c r="I1020" s="1917"/>
      <c r="J1020" s="1917"/>
      <c r="K1020" s="1685"/>
      <c r="L1020" s="1686"/>
    </row>
    <row r="1021" spans="2:12" ht="13.5" x14ac:dyDescent="0.4">
      <c r="B1021" s="641">
        <f t="shared" si="16"/>
        <v>1017</v>
      </c>
      <c r="C1021" s="653"/>
      <c r="D1021" s="788"/>
      <c r="E1021" s="1934" t="s">
        <v>1772</v>
      </c>
      <c r="F1021" s="1917"/>
      <c r="G1021" s="1917"/>
      <c r="H1021" s="1917"/>
      <c r="I1021" s="1917"/>
      <c r="J1021" s="1917"/>
      <c r="K1021" s="1685"/>
      <c r="L1021" s="1686"/>
    </row>
    <row r="1022" spans="2:12" ht="13.5" x14ac:dyDescent="0.4">
      <c r="B1022" s="641">
        <f t="shared" si="16"/>
        <v>1018</v>
      </c>
      <c r="C1022" s="653"/>
      <c r="D1022" s="788"/>
      <c r="E1022" s="1934" t="s">
        <v>1776</v>
      </c>
      <c r="F1022" s="1917"/>
      <c r="G1022" s="1917"/>
      <c r="H1022" s="1917"/>
      <c r="I1022" s="1917"/>
      <c r="J1022" s="1917"/>
      <c r="K1022" s="1685"/>
      <c r="L1022" s="1686"/>
    </row>
    <row r="1023" spans="2:12" ht="13.5" x14ac:dyDescent="0.4">
      <c r="B1023" s="641">
        <f t="shared" si="16"/>
        <v>1019</v>
      </c>
      <c r="C1023" s="653"/>
      <c r="D1023" s="788"/>
      <c r="E1023" s="1934" t="s">
        <v>1777</v>
      </c>
      <c r="F1023" s="1917"/>
      <c r="G1023" s="1917"/>
      <c r="H1023" s="1917"/>
      <c r="I1023" s="1917"/>
      <c r="J1023" s="1917"/>
      <c r="K1023" s="1685"/>
      <c r="L1023" s="1686"/>
    </row>
    <row r="1024" spans="2:12" ht="13.5" x14ac:dyDescent="0.4">
      <c r="B1024" s="641">
        <f t="shared" si="16"/>
        <v>1020</v>
      </c>
      <c r="C1024" s="653"/>
      <c r="D1024" s="788"/>
      <c r="E1024" s="1934" t="s">
        <v>1778</v>
      </c>
      <c r="F1024" s="1917"/>
      <c r="G1024" s="1917"/>
      <c r="H1024" s="1917"/>
      <c r="I1024" s="1917"/>
      <c r="J1024" s="1917"/>
      <c r="K1024" s="1685"/>
      <c r="L1024" s="1686"/>
    </row>
    <row r="1025" spans="2:12" ht="13.5" x14ac:dyDescent="0.4">
      <c r="B1025" s="641">
        <f t="shared" si="16"/>
        <v>1021</v>
      </c>
      <c r="C1025" s="653"/>
      <c r="D1025" s="788"/>
      <c r="E1025" s="1934" t="s">
        <v>1779</v>
      </c>
      <c r="F1025" s="1917"/>
      <c r="G1025" s="1917"/>
      <c r="H1025" s="1917"/>
      <c r="I1025" s="1917"/>
      <c r="J1025" s="1917"/>
      <c r="K1025" s="1685"/>
      <c r="L1025" s="1686"/>
    </row>
    <row r="1026" spans="2:12" ht="13.5" x14ac:dyDescent="0.4">
      <c r="B1026" s="641">
        <f t="shared" si="16"/>
        <v>1022</v>
      </c>
      <c r="C1026" s="653"/>
      <c r="D1026" s="788"/>
      <c r="E1026" s="1934" t="s">
        <v>1780</v>
      </c>
      <c r="F1026" s="1917"/>
      <c r="G1026" s="1917"/>
      <c r="H1026" s="1917"/>
      <c r="I1026" s="1917"/>
      <c r="J1026" s="1917"/>
      <c r="K1026" s="1685"/>
      <c r="L1026" s="1686"/>
    </row>
    <row r="1027" spans="2:12" ht="13.5" x14ac:dyDescent="0.4">
      <c r="B1027" s="641">
        <f t="shared" si="16"/>
        <v>1023</v>
      </c>
      <c r="C1027" s="653"/>
      <c r="D1027" s="788"/>
      <c r="E1027" s="1934" t="s">
        <v>1781</v>
      </c>
      <c r="F1027" s="1917"/>
      <c r="G1027" s="1917"/>
      <c r="H1027" s="1917"/>
      <c r="I1027" s="1917"/>
      <c r="J1027" s="1917"/>
      <c r="K1027" s="1685"/>
      <c r="L1027" s="1686"/>
    </row>
    <row r="1028" spans="2:12" ht="13.5" x14ac:dyDescent="0.4">
      <c r="B1028" s="641">
        <f t="shared" si="16"/>
        <v>1024</v>
      </c>
      <c r="C1028" s="653"/>
      <c r="D1028" s="788"/>
      <c r="E1028" s="1934" t="s">
        <v>1782</v>
      </c>
      <c r="F1028" s="1917"/>
      <c r="G1028" s="1917"/>
      <c r="H1028" s="1917"/>
      <c r="I1028" s="1917"/>
      <c r="J1028" s="1917"/>
      <c r="K1028" s="1685"/>
      <c r="L1028" s="1686"/>
    </row>
    <row r="1029" spans="2:12" ht="13.5" x14ac:dyDescent="0.4">
      <c r="B1029" s="641">
        <f t="shared" si="16"/>
        <v>1025</v>
      </c>
      <c r="C1029" s="653"/>
      <c r="D1029" s="788"/>
      <c r="E1029" s="1934" t="s">
        <v>2106</v>
      </c>
      <c r="F1029" s="1917"/>
      <c r="G1029" s="1917"/>
      <c r="H1029" s="1917"/>
      <c r="I1029" s="1917"/>
      <c r="J1029" s="1917"/>
      <c r="K1029" s="1685"/>
      <c r="L1029" s="1686"/>
    </row>
    <row r="1030" spans="2:12" ht="13.5" x14ac:dyDescent="0.4">
      <c r="B1030" s="641">
        <f t="shared" si="16"/>
        <v>1026</v>
      </c>
      <c r="C1030" s="653"/>
      <c r="D1030" s="788"/>
      <c r="E1030" s="1934" t="s">
        <v>2107</v>
      </c>
      <c r="F1030" s="1917"/>
      <c r="G1030" s="1917"/>
      <c r="H1030" s="1917"/>
      <c r="I1030" s="1917"/>
      <c r="J1030" s="1917"/>
      <c r="K1030" s="1685"/>
      <c r="L1030" s="1686"/>
    </row>
    <row r="1031" spans="2:12" ht="13.5" x14ac:dyDescent="0.4">
      <c r="B1031" s="641">
        <f t="shared" si="16"/>
        <v>1027</v>
      </c>
      <c r="C1031" s="653"/>
      <c r="D1031" s="1029"/>
      <c r="E1031" s="1934" t="s">
        <v>2108</v>
      </c>
      <c r="F1031" s="1917"/>
      <c r="G1031" s="1917"/>
      <c r="H1031" s="1917"/>
      <c r="I1031" s="1917"/>
      <c r="J1031" s="1917"/>
      <c r="K1031" s="1685"/>
      <c r="L1031" s="1686"/>
    </row>
    <row r="1032" spans="2:12" ht="13.5" x14ac:dyDescent="0.4">
      <c r="B1032" s="641">
        <f t="shared" si="16"/>
        <v>1028</v>
      </c>
      <c r="C1032" s="649" t="s">
        <v>2109</v>
      </c>
      <c r="D1032" s="1934"/>
      <c r="E1032" s="1934"/>
      <c r="F1032" s="1917"/>
      <c r="G1032" s="1917"/>
      <c r="H1032" s="1917"/>
      <c r="I1032" s="1917"/>
      <c r="J1032" s="1917"/>
      <c r="K1032" s="1685"/>
      <c r="L1032" s="1686"/>
    </row>
    <row r="1033" spans="2:12" ht="13.5" x14ac:dyDescent="0.4">
      <c r="B1033" s="641">
        <f t="shared" si="16"/>
        <v>1029</v>
      </c>
      <c r="C1033" s="653"/>
      <c r="D1033" s="1930" t="s">
        <v>1783</v>
      </c>
      <c r="E1033" s="1934"/>
      <c r="F1033" s="1917"/>
      <c r="G1033" s="1917"/>
      <c r="H1033" s="1917"/>
      <c r="I1033" s="1917"/>
      <c r="J1033" s="1917"/>
      <c r="K1033" s="1685"/>
      <c r="L1033" s="1686"/>
    </row>
    <row r="1034" spans="2:12" ht="13.5" x14ac:dyDescent="0.4">
      <c r="B1034" s="641">
        <f t="shared" si="16"/>
        <v>1030</v>
      </c>
      <c r="C1034" s="653"/>
      <c r="D1034" s="788"/>
      <c r="E1034" s="1934" t="s">
        <v>1784</v>
      </c>
      <c r="F1034" s="1917"/>
      <c r="G1034" s="1917"/>
      <c r="H1034" s="1917"/>
      <c r="I1034" s="1917"/>
      <c r="J1034" s="1917"/>
      <c r="K1034" s="1685"/>
      <c r="L1034" s="1686"/>
    </row>
    <row r="1035" spans="2:12" ht="13.5" x14ac:dyDescent="0.4">
      <c r="B1035" s="641">
        <f t="shared" si="16"/>
        <v>1031</v>
      </c>
      <c r="C1035" s="653"/>
      <c r="D1035" s="788"/>
      <c r="E1035" s="1930" t="s">
        <v>1785</v>
      </c>
      <c r="F1035" s="1917"/>
      <c r="G1035" s="1917"/>
      <c r="H1035" s="1917"/>
      <c r="I1035" s="1917"/>
      <c r="J1035" s="1917"/>
      <c r="K1035" s="1685"/>
      <c r="L1035" s="1686"/>
    </row>
    <row r="1036" spans="2:12" ht="13.5" x14ac:dyDescent="0.4">
      <c r="B1036" s="641">
        <f t="shared" si="16"/>
        <v>1032</v>
      </c>
      <c r="C1036" s="653"/>
      <c r="D1036" s="788"/>
      <c r="E1036" s="788"/>
      <c r="F1036" s="1934" t="s">
        <v>1759</v>
      </c>
      <c r="G1036" s="1917"/>
      <c r="H1036" s="1917"/>
      <c r="I1036" s="1917"/>
      <c r="J1036" s="1917"/>
      <c r="K1036" s="1685"/>
      <c r="L1036" s="1686"/>
    </row>
    <row r="1037" spans="2:12" ht="13.5" x14ac:dyDescent="0.4">
      <c r="B1037" s="641">
        <f t="shared" si="16"/>
        <v>1033</v>
      </c>
      <c r="C1037" s="653"/>
      <c r="D1037" s="788"/>
      <c r="E1037" s="788"/>
      <c r="F1037" s="1934" t="s">
        <v>1786</v>
      </c>
      <c r="G1037" s="1917"/>
      <c r="H1037" s="1917"/>
      <c r="I1037" s="1917"/>
      <c r="J1037" s="1917"/>
      <c r="K1037" s="1685"/>
      <c r="L1037" s="1686"/>
    </row>
    <row r="1038" spans="2:12" ht="13.5" x14ac:dyDescent="0.4">
      <c r="B1038" s="641">
        <f t="shared" si="16"/>
        <v>1034</v>
      </c>
      <c r="C1038" s="653"/>
      <c r="D1038" s="788"/>
      <c r="E1038" s="788"/>
      <c r="F1038" s="1934" t="s">
        <v>1787</v>
      </c>
      <c r="G1038" s="1917"/>
      <c r="H1038" s="1917"/>
      <c r="I1038" s="1917"/>
      <c r="J1038" s="1917"/>
      <c r="K1038" s="1685"/>
      <c r="L1038" s="1686"/>
    </row>
    <row r="1039" spans="2:12" ht="13.5" x14ac:dyDescent="0.4">
      <c r="B1039" s="641">
        <f t="shared" si="16"/>
        <v>1035</v>
      </c>
      <c r="C1039" s="653"/>
      <c r="D1039" s="788"/>
      <c r="E1039" s="788"/>
      <c r="F1039" s="1934" t="s">
        <v>1788</v>
      </c>
      <c r="G1039" s="1917"/>
      <c r="H1039" s="1917"/>
      <c r="I1039" s="1917"/>
      <c r="J1039" s="1917"/>
      <c r="K1039" s="1685"/>
      <c r="L1039" s="1686"/>
    </row>
    <row r="1040" spans="2:12" ht="13.5" x14ac:dyDescent="0.4">
      <c r="B1040" s="641">
        <f t="shared" si="16"/>
        <v>1036</v>
      </c>
      <c r="C1040" s="653"/>
      <c r="D1040" s="788"/>
      <c r="E1040" s="788"/>
      <c r="F1040" s="1934" t="s">
        <v>1789</v>
      </c>
      <c r="G1040" s="1917"/>
      <c r="H1040" s="1917"/>
      <c r="I1040" s="1917"/>
      <c r="J1040" s="1917"/>
      <c r="K1040" s="1685"/>
      <c r="L1040" s="1686"/>
    </row>
    <row r="1041" spans="2:12" ht="13.5" x14ac:dyDescent="0.4">
      <c r="B1041" s="641">
        <f t="shared" si="16"/>
        <v>1037</v>
      </c>
      <c r="C1041" s="653"/>
      <c r="D1041" s="1029"/>
      <c r="E1041" s="1029"/>
      <c r="F1041" s="1934" t="s">
        <v>1790</v>
      </c>
      <c r="G1041" s="1917"/>
      <c r="H1041" s="1917"/>
      <c r="I1041" s="1917"/>
      <c r="J1041" s="1917"/>
      <c r="K1041" s="1685"/>
      <c r="L1041" s="1686"/>
    </row>
    <row r="1042" spans="2:12" ht="13.5" x14ac:dyDescent="0.4">
      <c r="B1042" s="641">
        <f t="shared" si="16"/>
        <v>1038</v>
      </c>
      <c r="C1042" s="653"/>
      <c r="D1042" s="1930" t="s">
        <v>1791</v>
      </c>
      <c r="E1042" s="1934"/>
      <c r="F1042" s="1917"/>
      <c r="G1042" s="1917"/>
      <c r="H1042" s="1917"/>
      <c r="I1042" s="1917"/>
      <c r="J1042" s="1917"/>
      <c r="K1042" s="1685"/>
      <c r="L1042" s="1686"/>
    </row>
    <row r="1043" spans="2:12" ht="13.5" x14ac:dyDescent="0.4">
      <c r="B1043" s="641">
        <f t="shared" si="16"/>
        <v>1039</v>
      </c>
      <c r="C1043" s="653"/>
      <c r="D1043" s="788"/>
      <c r="E1043" s="1934" t="s">
        <v>2110</v>
      </c>
      <c r="F1043" s="1917"/>
      <c r="G1043" s="1917"/>
      <c r="H1043" s="1917"/>
      <c r="I1043" s="1917"/>
      <c r="J1043" s="1917"/>
      <c r="K1043" s="1685"/>
      <c r="L1043" s="1686"/>
    </row>
    <row r="1044" spans="2:12" ht="13.5" x14ac:dyDescent="0.4">
      <c r="B1044" s="641">
        <f t="shared" si="16"/>
        <v>1040</v>
      </c>
      <c r="C1044" s="653"/>
      <c r="D1044" s="788"/>
      <c r="E1044" s="1934" t="s">
        <v>2111</v>
      </c>
      <c r="F1044" s="1917"/>
      <c r="G1044" s="1917"/>
      <c r="H1044" s="1917"/>
      <c r="I1044" s="1917"/>
      <c r="J1044" s="1917"/>
      <c r="K1044" s="1685"/>
      <c r="L1044" s="1686"/>
    </row>
    <row r="1045" spans="2:12" ht="13.5" x14ac:dyDescent="0.4">
      <c r="B1045" s="641">
        <f t="shared" si="16"/>
        <v>1041</v>
      </c>
      <c r="C1045" s="653"/>
      <c r="D1045" s="1029"/>
      <c r="E1045" s="1934" t="s">
        <v>2112</v>
      </c>
      <c r="F1045" s="1917"/>
      <c r="G1045" s="1917"/>
      <c r="H1045" s="1917"/>
      <c r="I1045" s="1917"/>
      <c r="J1045" s="1917"/>
      <c r="K1045" s="1685"/>
      <c r="L1045" s="1686"/>
    </row>
    <row r="1046" spans="2:12" ht="13.5" x14ac:dyDescent="0.4">
      <c r="B1046" s="641">
        <f t="shared" ref="B1046:B1109" si="17">B1045+1</f>
        <v>1042</v>
      </c>
      <c r="C1046" s="1913"/>
      <c r="D1046" s="1934" t="s">
        <v>1792</v>
      </c>
      <c r="E1046" s="1934"/>
      <c r="F1046" s="1917"/>
      <c r="G1046" s="1917"/>
      <c r="H1046" s="1917"/>
      <c r="I1046" s="1917"/>
      <c r="J1046" s="1917"/>
      <c r="K1046" s="1685"/>
      <c r="L1046" s="1686"/>
    </row>
    <row r="1047" spans="2:12" ht="13.5" x14ac:dyDescent="0.4">
      <c r="B1047" s="641">
        <f t="shared" si="17"/>
        <v>1043</v>
      </c>
      <c r="C1047" s="688" t="s">
        <v>2334</v>
      </c>
      <c r="D1047" s="1934"/>
      <c r="E1047" s="1934"/>
      <c r="F1047" s="1917"/>
      <c r="G1047" s="1917"/>
      <c r="H1047" s="1917"/>
      <c r="I1047" s="1917"/>
      <c r="J1047" s="1917"/>
      <c r="K1047" s="1685"/>
      <c r="L1047" s="1686"/>
    </row>
    <row r="1048" spans="2:12" ht="13.5" x14ac:dyDescent="0.4">
      <c r="B1048" s="641">
        <f t="shared" si="17"/>
        <v>1044</v>
      </c>
      <c r="C1048" s="653"/>
      <c r="D1048" s="1934" t="s">
        <v>2335</v>
      </c>
      <c r="E1048" s="1934"/>
      <c r="F1048" s="1917"/>
      <c r="G1048" s="1917"/>
      <c r="H1048" s="1917"/>
      <c r="I1048" s="1917"/>
      <c r="J1048" s="1917"/>
      <c r="K1048" s="1685"/>
      <c r="L1048" s="1686"/>
    </row>
    <row r="1049" spans="2:12" ht="13.5" x14ac:dyDescent="0.4">
      <c r="B1049" s="641">
        <f t="shared" si="17"/>
        <v>1045</v>
      </c>
      <c r="C1049" s="653"/>
      <c r="D1049" s="1934" t="s">
        <v>2336</v>
      </c>
      <c r="E1049" s="1934"/>
      <c r="F1049" s="1917"/>
      <c r="G1049" s="1917"/>
      <c r="H1049" s="1917"/>
      <c r="I1049" s="1917"/>
      <c r="J1049" s="1917"/>
      <c r="K1049" s="1685"/>
      <c r="L1049" s="1686"/>
    </row>
    <row r="1050" spans="2:12" ht="13.5" x14ac:dyDescent="0.4">
      <c r="B1050" s="641">
        <f t="shared" si="17"/>
        <v>1046</v>
      </c>
      <c r="C1050" s="653"/>
      <c r="D1050" s="1934" t="s">
        <v>2337</v>
      </c>
      <c r="E1050" s="1934"/>
      <c r="F1050" s="1917"/>
      <c r="G1050" s="1917"/>
      <c r="H1050" s="1917"/>
      <c r="I1050" s="1917"/>
      <c r="J1050" s="1917"/>
      <c r="K1050" s="1685"/>
      <c r="L1050" s="1686"/>
    </row>
    <row r="1051" spans="2:12" ht="13.5" x14ac:dyDescent="0.4">
      <c r="B1051" s="641">
        <f t="shared" si="17"/>
        <v>1047</v>
      </c>
      <c r="C1051" s="1913"/>
      <c r="D1051" s="1934" t="s">
        <v>2338</v>
      </c>
      <c r="E1051" s="1934"/>
      <c r="F1051" s="1917"/>
      <c r="G1051" s="1917"/>
      <c r="H1051" s="1917"/>
      <c r="I1051" s="1917"/>
      <c r="J1051" s="1917"/>
      <c r="K1051" s="1685"/>
      <c r="L1051" s="1686"/>
    </row>
    <row r="1052" spans="2:12" ht="13.5" x14ac:dyDescent="0.4">
      <c r="B1052" s="641">
        <f t="shared" si="17"/>
        <v>1048</v>
      </c>
      <c r="C1052" s="1909" t="s">
        <v>1793</v>
      </c>
      <c r="D1052" s="1934"/>
      <c r="E1052" s="1934"/>
      <c r="F1052" s="1917"/>
      <c r="G1052" s="1917"/>
      <c r="H1052" s="1917"/>
      <c r="I1052" s="1917"/>
      <c r="J1052" s="1917"/>
      <c r="K1052" s="1685"/>
      <c r="L1052" s="1686"/>
    </row>
    <row r="1053" spans="2:12" ht="13.5" x14ac:dyDescent="0.4">
      <c r="B1053" s="641">
        <f t="shared" si="17"/>
        <v>1049</v>
      </c>
      <c r="C1053" s="648" t="s">
        <v>1794</v>
      </c>
      <c r="D1053" s="1934"/>
      <c r="E1053" s="1934"/>
      <c r="F1053" s="1917"/>
      <c r="G1053" s="1917"/>
      <c r="H1053" s="1917"/>
      <c r="I1053" s="1917"/>
      <c r="J1053" s="1917"/>
      <c r="K1053" s="1685"/>
      <c r="L1053" s="1686"/>
    </row>
    <row r="1054" spans="2:12" ht="13.5" x14ac:dyDescent="0.4">
      <c r="B1054" s="641">
        <f t="shared" si="17"/>
        <v>1050</v>
      </c>
      <c r="C1054" s="649" t="s">
        <v>1795</v>
      </c>
      <c r="D1054" s="1934"/>
      <c r="E1054" s="1934"/>
      <c r="F1054" s="1917"/>
      <c r="G1054" s="1917"/>
      <c r="H1054" s="1917"/>
      <c r="I1054" s="1917"/>
      <c r="J1054" s="1917"/>
      <c r="K1054" s="1685"/>
      <c r="L1054" s="1686"/>
    </row>
    <row r="1055" spans="2:12" ht="13.5" x14ac:dyDescent="0.4">
      <c r="B1055" s="641">
        <f t="shared" si="17"/>
        <v>1051</v>
      </c>
      <c r="C1055" s="653"/>
      <c r="D1055" s="1934" t="s">
        <v>1796</v>
      </c>
      <c r="E1055" s="1934"/>
      <c r="F1055" s="1917"/>
      <c r="G1055" s="1917"/>
      <c r="H1055" s="1917"/>
      <c r="I1055" s="1917"/>
      <c r="J1055" s="1917"/>
      <c r="K1055" s="1685"/>
      <c r="L1055" s="1686"/>
    </row>
    <row r="1056" spans="2:12" ht="13.5" x14ac:dyDescent="0.4">
      <c r="B1056" s="641">
        <f t="shared" si="17"/>
        <v>1052</v>
      </c>
      <c r="C1056" s="653"/>
      <c r="D1056" s="1934" t="s">
        <v>1797</v>
      </c>
      <c r="E1056" s="1934"/>
      <c r="F1056" s="1917"/>
      <c r="G1056" s="1917"/>
      <c r="H1056" s="1917"/>
      <c r="I1056" s="1917"/>
      <c r="J1056" s="1917"/>
      <c r="K1056" s="1685"/>
      <c r="L1056" s="1686"/>
    </row>
    <row r="1057" spans="2:12" ht="13.5" x14ac:dyDescent="0.4">
      <c r="B1057" s="641">
        <f t="shared" si="17"/>
        <v>1053</v>
      </c>
      <c r="C1057" s="653"/>
      <c r="D1057" s="1934" t="s">
        <v>1798</v>
      </c>
      <c r="E1057" s="1934"/>
      <c r="F1057" s="1917"/>
      <c r="G1057" s="1917"/>
      <c r="H1057" s="1917"/>
      <c r="I1057" s="1917"/>
      <c r="J1057" s="1917"/>
      <c r="K1057" s="1685"/>
      <c r="L1057" s="1686"/>
    </row>
    <row r="1058" spans="2:12" ht="13.5" x14ac:dyDescent="0.4">
      <c r="B1058" s="641">
        <f t="shared" si="17"/>
        <v>1054</v>
      </c>
      <c r="C1058" s="653"/>
      <c r="D1058" s="1934" t="s">
        <v>1799</v>
      </c>
      <c r="E1058" s="1934"/>
      <c r="F1058" s="1917"/>
      <c r="G1058" s="1917"/>
      <c r="H1058" s="1917"/>
      <c r="I1058" s="1917"/>
      <c r="J1058" s="1917"/>
      <c r="K1058" s="1685"/>
      <c r="L1058" s="1686"/>
    </row>
    <row r="1059" spans="2:12" ht="13.5" x14ac:dyDescent="0.4">
      <c r="B1059" s="641">
        <f t="shared" si="17"/>
        <v>1055</v>
      </c>
      <c r="C1059" s="1913"/>
      <c r="D1059" s="1934" t="s">
        <v>1800</v>
      </c>
      <c r="E1059" s="1934"/>
      <c r="F1059" s="1917"/>
      <c r="G1059" s="1917"/>
      <c r="H1059" s="1917"/>
      <c r="I1059" s="1917"/>
      <c r="J1059" s="1917"/>
      <c r="K1059" s="1685"/>
      <c r="L1059" s="1686"/>
    </row>
    <row r="1060" spans="2:12" ht="13.5" x14ac:dyDescent="0.4">
      <c r="B1060" s="641">
        <f t="shared" si="17"/>
        <v>1056</v>
      </c>
      <c r="C1060" s="649" t="s">
        <v>1801</v>
      </c>
      <c r="D1060" s="1934"/>
      <c r="E1060" s="1934"/>
      <c r="F1060" s="1917"/>
      <c r="G1060" s="1917"/>
      <c r="H1060" s="1917"/>
      <c r="I1060" s="1917"/>
      <c r="J1060" s="1917"/>
      <c r="K1060" s="1685"/>
      <c r="L1060" s="1686"/>
    </row>
    <row r="1061" spans="2:12" ht="13.5" x14ac:dyDescent="0.4">
      <c r="B1061" s="641">
        <f t="shared" si="17"/>
        <v>1057</v>
      </c>
      <c r="C1061" s="653"/>
      <c r="D1061" s="1934" t="s">
        <v>1802</v>
      </c>
      <c r="E1061" s="1934"/>
      <c r="F1061" s="1917"/>
      <c r="G1061" s="1917"/>
      <c r="H1061" s="1917"/>
      <c r="I1061" s="1917"/>
      <c r="J1061" s="1917"/>
      <c r="K1061" s="1685"/>
      <c r="L1061" s="1686"/>
    </row>
    <row r="1062" spans="2:12" ht="13.5" x14ac:dyDescent="0.4">
      <c r="B1062" s="641">
        <f t="shared" si="17"/>
        <v>1058</v>
      </c>
      <c r="C1062" s="653"/>
      <c r="D1062" s="1930" t="s">
        <v>1803</v>
      </c>
      <c r="E1062" s="1930"/>
      <c r="F1062" s="1917"/>
      <c r="G1062" s="1917"/>
      <c r="H1062" s="1917"/>
      <c r="I1062" s="1917"/>
      <c r="J1062" s="1917"/>
      <c r="K1062" s="1685"/>
      <c r="L1062" s="1686"/>
    </row>
    <row r="1063" spans="2:12" ht="13.5" x14ac:dyDescent="0.4">
      <c r="B1063" s="641">
        <f t="shared" si="17"/>
        <v>1059</v>
      </c>
      <c r="C1063" s="653"/>
      <c r="D1063" s="660"/>
      <c r="E1063" s="661"/>
      <c r="F1063" s="987" t="s">
        <v>2339</v>
      </c>
      <c r="G1063" s="1146"/>
      <c r="H1063" s="1917"/>
      <c r="I1063" s="1917"/>
      <c r="J1063" s="1917"/>
      <c r="K1063" s="1685"/>
      <c r="L1063" s="1686"/>
    </row>
    <row r="1064" spans="2:12" ht="13.5" x14ac:dyDescent="0.4">
      <c r="B1064" s="641">
        <f t="shared" si="17"/>
        <v>1060</v>
      </c>
      <c r="C1064" s="653"/>
      <c r="D1064" s="660"/>
      <c r="E1064" s="661"/>
      <c r="F1064" s="2021"/>
      <c r="G1064" s="1146" t="s">
        <v>2349</v>
      </c>
      <c r="H1064" s="1917"/>
      <c r="I1064" s="1917"/>
      <c r="J1064" s="1917"/>
      <c r="K1064" s="1685"/>
      <c r="L1064" s="1686"/>
    </row>
    <row r="1065" spans="2:12" ht="13.5" x14ac:dyDescent="0.4">
      <c r="B1065" s="641">
        <f t="shared" si="17"/>
        <v>1061</v>
      </c>
      <c r="C1065" s="653"/>
      <c r="D1065" s="660"/>
      <c r="E1065" s="661"/>
      <c r="F1065" s="2021"/>
      <c r="G1065" s="1146" t="s">
        <v>2350</v>
      </c>
      <c r="H1065" s="1917"/>
      <c r="I1065" s="1917"/>
      <c r="J1065" s="1917"/>
      <c r="K1065" s="1685"/>
      <c r="L1065" s="1686"/>
    </row>
    <row r="1066" spans="2:12" ht="13.5" x14ac:dyDescent="0.4">
      <c r="B1066" s="641">
        <f t="shared" si="17"/>
        <v>1062</v>
      </c>
      <c r="C1066" s="653"/>
      <c r="D1066" s="660"/>
      <c r="E1066" s="661"/>
      <c r="F1066" s="2022"/>
      <c r="G1066" s="1146" t="s">
        <v>2113</v>
      </c>
      <c r="H1066" s="1917"/>
      <c r="I1066" s="1917"/>
      <c r="J1066" s="1917"/>
      <c r="K1066" s="1685"/>
      <c r="L1066" s="1686"/>
    </row>
    <row r="1067" spans="2:12" ht="13.5" x14ac:dyDescent="0.4">
      <c r="B1067" s="641">
        <f t="shared" si="17"/>
        <v>1063</v>
      </c>
      <c r="C1067" s="653"/>
      <c r="D1067" s="660"/>
      <c r="E1067" s="661"/>
      <c r="F1067" s="987" t="s">
        <v>2340</v>
      </c>
      <c r="G1067" s="1146"/>
      <c r="H1067" s="1917"/>
      <c r="I1067" s="1917"/>
      <c r="J1067" s="1917"/>
      <c r="K1067" s="1685"/>
      <c r="L1067" s="1686"/>
    </row>
    <row r="1068" spans="2:12" ht="13.5" x14ac:dyDescent="0.4">
      <c r="B1068" s="641">
        <f t="shared" si="17"/>
        <v>1064</v>
      </c>
      <c r="C1068" s="653"/>
      <c r="D1068" s="660"/>
      <c r="E1068" s="661"/>
      <c r="F1068" s="2021"/>
      <c r="G1068" s="1146" t="s">
        <v>2349</v>
      </c>
      <c r="H1068" s="1917"/>
      <c r="I1068" s="1917"/>
      <c r="J1068" s="1917"/>
      <c r="K1068" s="1685"/>
      <c r="L1068" s="1686"/>
    </row>
    <row r="1069" spans="2:12" ht="13.5" x14ac:dyDescent="0.4">
      <c r="B1069" s="641">
        <f t="shared" si="17"/>
        <v>1065</v>
      </c>
      <c r="C1069" s="653"/>
      <c r="D1069" s="660"/>
      <c r="E1069" s="661"/>
      <c r="F1069" s="2021"/>
      <c r="G1069" s="1146" t="s">
        <v>2350</v>
      </c>
      <c r="H1069" s="1917"/>
      <c r="I1069" s="1917"/>
      <c r="J1069" s="1917"/>
      <c r="K1069" s="1685"/>
      <c r="L1069" s="1686"/>
    </row>
    <row r="1070" spans="2:12" ht="13.5" x14ac:dyDescent="0.4">
      <c r="B1070" s="641">
        <f t="shared" si="17"/>
        <v>1066</v>
      </c>
      <c r="C1070" s="653"/>
      <c r="D1070" s="660"/>
      <c r="E1070" s="661"/>
      <c r="F1070" s="2022"/>
      <c r="G1070" s="1146" t="s">
        <v>2351</v>
      </c>
      <c r="H1070" s="1917"/>
      <c r="I1070" s="1917"/>
      <c r="J1070" s="1917"/>
      <c r="K1070" s="1685"/>
      <c r="L1070" s="1686"/>
    </row>
    <row r="1071" spans="2:12" ht="13.5" x14ac:dyDescent="0.4">
      <c r="B1071" s="641">
        <f t="shared" si="17"/>
        <v>1067</v>
      </c>
      <c r="C1071" s="653"/>
      <c r="D1071" s="660"/>
      <c r="E1071" s="661"/>
      <c r="F1071" s="987" t="s">
        <v>2341</v>
      </c>
      <c r="G1071" s="1146"/>
      <c r="H1071" s="1917"/>
      <c r="I1071" s="1917"/>
      <c r="J1071" s="1917"/>
      <c r="K1071" s="1685"/>
      <c r="L1071" s="1686"/>
    </row>
    <row r="1072" spans="2:12" ht="13.5" x14ac:dyDescent="0.4">
      <c r="B1072" s="641">
        <f t="shared" si="17"/>
        <v>1068</v>
      </c>
      <c r="C1072" s="653"/>
      <c r="D1072" s="660"/>
      <c r="E1072" s="661"/>
      <c r="F1072" s="2021"/>
      <c r="G1072" s="1146" t="s">
        <v>2349</v>
      </c>
      <c r="H1072" s="1917"/>
      <c r="I1072" s="1917"/>
      <c r="J1072" s="1917"/>
      <c r="K1072" s="1685"/>
      <c r="L1072" s="1686"/>
    </row>
    <row r="1073" spans="2:12" ht="13.5" x14ac:dyDescent="0.4">
      <c r="B1073" s="641">
        <f t="shared" si="17"/>
        <v>1069</v>
      </c>
      <c r="C1073" s="653"/>
      <c r="D1073" s="660"/>
      <c r="E1073" s="661"/>
      <c r="F1073" s="2021"/>
      <c r="G1073" s="1146" t="s">
        <v>2350</v>
      </c>
      <c r="H1073" s="1917"/>
      <c r="I1073" s="1917"/>
      <c r="J1073" s="1917"/>
      <c r="K1073" s="1685"/>
      <c r="L1073" s="1686"/>
    </row>
    <row r="1074" spans="2:12" ht="13.5" x14ac:dyDescent="0.4">
      <c r="B1074" s="641">
        <f t="shared" si="17"/>
        <v>1070</v>
      </c>
      <c r="C1074" s="653"/>
      <c r="D1074" s="660"/>
      <c r="E1074" s="661"/>
      <c r="F1074" s="2022"/>
      <c r="G1074" s="1146" t="s">
        <v>2351</v>
      </c>
      <c r="H1074" s="1917"/>
      <c r="I1074" s="1917"/>
      <c r="J1074" s="1917"/>
      <c r="K1074" s="1685"/>
      <c r="L1074" s="1686"/>
    </row>
    <row r="1075" spans="2:12" ht="13.5" x14ac:dyDescent="0.4">
      <c r="B1075" s="641">
        <f t="shared" si="17"/>
        <v>1071</v>
      </c>
      <c r="C1075" s="653"/>
      <c r="D1075" s="660"/>
      <c r="E1075" s="661"/>
      <c r="F1075" s="987" t="s">
        <v>2342</v>
      </c>
      <c r="G1075" s="1146"/>
      <c r="H1075" s="1917"/>
      <c r="I1075" s="1917"/>
      <c r="J1075" s="1917"/>
      <c r="K1075" s="1685"/>
      <c r="L1075" s="1686"/>
    </row>
    <row r="1076" spans="2:12" ht="13.5" x14ac:dyDescent="0.4">
      <c r="B1076" s="641">
        <f t="shared" si="17"/>
        <v>1072</v>
      </c>
      <c r="C1076" s="653"/>
      <c r="D1076" s="660"/>
      <c r="E1076" s="661"/>
      <c r="F1076" s="2021"/>
      <c r="G1076" s="1146" t="s">
        <v>2349</v>
      </c>
      <c r="H1076" s="1917"/>
      <c r="I1076" s="1917"/>
      <c r="J1076" s="1917"/>
      <c r="K1076" s="1685"/>
      <c r="L1076" s="1686"/>
    </row>
    <row r="1077" spans="2:12" ht="13.5" x14ac:dyDescent="0.4">
      <c r="B1077" s="641">
        <f t="shared" si="17"/>
        <v>1073</v>
      </c>
      <c r="C1077" s="653"/>
      <c r="D1077" s="660"/>
      <c r="E1077" s="661"/>
      <c r="F1077" s="2021"/>
      <c r="G1077" s="1146" t="s">
        <v>2350</v>
      </c>
      <c r="H1077" s="1917"/>
      <c r="I1077" s="1917"/>
      <c r="J1077" s="1917"/>
      <c r="K1077" s="1685"/>
      <c r="L1077" s="1686"/>
    </row>
    <row r="1078" spans="2:12" ht="13.5" x14ac:dyDescent="0.4">
      <c r="B1078" s="641">
        <f t="shared" si="17"/>
        <v>1074</v>
      </c>
      <c r="C1078" s="653"/>
      <c r="D1078" s="660"/>
      <c r="E1078" s="661"/>
      <c r="F1078" s="2022"/>
      <c r="G1078" s="1146" t="s">
        <v>2351</v>
      </c>
      <c r="H1078" s="1917"/>
      <c r="I1078" s="1917"/>
      <c r="J1078" s="1917"/>
      <c r="K1078" s="1685"/>
      <c r="L1078" s="1686"/>
    </row>
    <row r="1079" spans="2:12" ht="13.5" x14ac:dyDescent="0.4">
      <c r="B1079" s="641">
        <f t="shared" si="17"/>
        <v>1075</v>
      </c>
      <c r="C1079" s="653"/>
      <c r="D1079" s="660"/>
      <c r="E1079" s="661"/>
      <c r="F1079" s="987" t="s">
        <v>2343</v>
      </c>
      <c r="G1079" s="1146"/>
      <c r="H1079" s="1917"/>
      <c r="I1079" s="1917"/>
      <c r="J1079" s="1917"/>
      <c r="K1079" s="1685"/>
      <c r="L1079" s="1686"/>
    </row>
    <row r="1080" spans="2:12" ht="13.5" x14ac:dyDescent="0.4">
      <c r="B1080" s="641">
        <f t="shared" si="17"/>
        <v>1076</v>
      </c>
      <c r="C1080" s="653"/>
      <c r="D1080" s="660"/>
      <c r="E1080" s="661"/>
      <c r="F1080" s="2021"/>
      <c r="G1080" s="1146" t="s">
        <v>2349</v>
      </c>
      <c r="H1080" s="1917"/>
      <c r="I1080" s="1917"/>
      <c r="J1080" s="1917"/>
      <c r="K1080" s="1685"/>
      <c r="L1080" s="1686"/>
    </row>
    <row r="1081" spans="2:12" ht="13.5" x14ac:dyDescent="0.4">
      <c r="B1081" s="641">
        <f t="shared" si="17"/>
        <v>1077</v>
      </c>
      <c r="C1081" s="653"/>
      <c r="D1081" s="660"/>
      <c r="E1081" s="661"/>
      <c r="F1081" s="2021"/>
      <c r="G1081" s="1146" t="s">
        <v>2350</v>
      </c>
      <c r="H1081" s="1917"/>
      <c r="I1081" s="1917"/>
      <c r="J1081" s="1917"/>
      <c r="K1081" s="1685"/>
      <c r="L1081" s="1686"/>
    </row>
    <row r="1082" spans="2:12" ht="13.5" x14ac:dyDescent="0.4">
      <c r="B1082" s="641">
        <f t="shared" si="17"/>
        <v>1078</v>
      </c>
      <c r="C1082" s="653"/>
      <c r="D1082" s="660"/>
      <c r="E1082" s="661"/>
      <c r="F1082" s="2022"/>
      <c r="G1082" s="1146" t="s">
        <v>2351</v>
      </c>
      <c r="H1082" s="1917"/>
      <c r="I1082" s="1917"/>
      <c r="J1082" s="1917"/>
      <c r="K1082" s="1685"/>
      <c r="L1082" s="1686"/>
    </row>
    <row r="1083" spans="2:12" ht="13.5" x14ac:dyDescent="0.4">
      <c r="B1083" s="641">
        <f t="shared" si="17"/>
        <v>1079</v>
      </c>
      <c r="C1083" s="653"/>
      <c r="D1083" s="660"/>
      <c r="E1083" s="661"/>
      <c r="F1083" s="987" t="s">
        <v>2344</v>
      </c>
      <c r="G1083" s="1146"/>
      <c r="H1083" s="1917"/>
      <c r="I1083" s="1917"/>
      <c r="J1083" s="1917"/>
      <c r="K1083" s="1685"/>
      <c r="L1083" s="1686"/>
    </row>
    <row r="1084" spans="2:12" ht="13.5" x14ac:dyDescent="0.4">
      <c r="B1084" s="641">
        <f t="shared" si="17"/>
        <v>1080</v>
      </c>
      <c r="C1084" s="653"/>
      <c r="D1084" s="660"/>
      <c r="E1084" s="661"/>
      <c r="F1084" s="2021"/>
      <c r="G1084" s="1146" t="s">
        <v>2349</v>
      </c>
      <c r="H1084" s="1917"/>
      <c r="I1084" s="1917"/>
      <c r="J1084" s="1917"/>
      <c r="K1084" s="1685"/>
      <c r="L1084" s="1686"/>
    </row>
    <row r="1085" spans="2:12" ht="13.5" x14ac:dyDescent="0.4">
      <c r="B1085" s="641">
        <f t="shared" si="17"/>
        <v>1081</v>
      </c>
      <c r="C1085" s="653"/>
      <c r="D1085" s="660"/>
      <c r="E1085" s="661"/>
      <c r="F1085" s="2021"/>
      <c r="G1085" s="1146" t="s">
        <v>2350</v>
      </c>
      <c r="H1085" s="1917"/>
      <c r="I1085" s="1917"/>
      <c r="J1085" s="1917"/>
      <c r="K1085" s="1685"/>
      <c r="L1085" s="1686"/>
    </row>
    <row r="1086" spans="2:12" ht="13.5" x14ac:dyDescent="0.4">
      <c r="B1086" s="641">
        <f t="shared" si="17"/>
        <v>1082</v>
      </c>
      <c r="C1086" s="653"/>
      <c r="D1086" s="660"/>
      <c r="E1086" s="661"/>
      <c r="F1086" s="2022"/>
      <c r="G1086" s="1146" t="s">
        <v>2351</v>
      </c>
      <c r="H1086" s="1917"/>
      <c r="I1086" s="1917"/>
      <c r="J1086" s="1917"/>
      <c r="K1086" s="1685"/>
      <c r="L1086" s="1686"/>
    </row>
    <row r="1087" spans="2:12" ht="13.5" x14ac:dyDescent="0.4">
      <c r="B1087" s="641">
        <f t="shared" si="17"/>
        <v>1083</v>
      </c>
      <c r="C1087" s="653"/>
      <c r="D1087" s="660"/>
      <c r="E1087" s="661"/>
      <c r="F1087" s="987" t="s">
        <v>2345</v>
      </c>
      <c r="G1087" s="1146"/>
      <c r="H1087" s="1917"/>
      <c r="I1087" s="1917"/>
      <c r="J1087" s="1917"/>
      <c r="K1087" s="1685"/>
      <c r="L1087" s="1686"/>
    </row>
    <row r="1088" spans="2:12" ht="13.5" x14ac:dyDescent="0.4">
      <c r="B1088" s="641">
        <f t="shared" si="17"/>
        <v>1084</v>
      </c>
      <c r="C1088" s="653"/>
      <c r="D1088" s="660"/>
      <c r="E1088" s="661"/>
      <c r="F1088" s="2021"/>
      <c r="G1088" s="1146" t="s">
        <v>2349</v>
      </c>
      <c r="H1088" s="1917"/>
      <c r="I1088" s="1917"/>
      <c r="J1088" s="1917"/>
      <c r="K1088" s="1685"/>
      <c r="L1088" s="1686"/>
    </row>
    <row r="1089" spans="2:12" ht="13.5" x14ac:dyDescent="0.4">
      <c r="B1089" s="641">
        <f t="shared" si="17"/>
        <v>1085</v>
      </c>
      <c r="C1089" s="653"/>
      <c r="D1089" s="660"/>
      <c r="E1089" s="661"/>
      <c r="F1089" s="2021"/>
      <c r="G1089" s="1146" t="s">
        <v>2350</v>
      </c>
      <c r="H1089" s="1917"/>
      <c r="I1089" s="1917"/>
      <c r="J1089" s="1917"/>
      <c r="K1089" s="1685"/>
      <c r="L1089" s="1686"/>
    </row>
    <row r="1090" spans="2:12" ht="13.5" x14ac:dyDescent="0.4">
      <c r="B1090" s="641">
        <f t="shared" si="17"/>
        <v>1086</v>
      </c>
      <c r="C1090" s="653"/>
      <c r="D1090" s="660"/>
      <c r="E1090" s="661"/>
      <c r="F1090" s="2022"/>
      <c r="G1090" s="1146" t="s">
        <v>2351</v>
      </c>
      <c r="H1090" s="1917"/>
      <c r="I1090" s="1917"/>
      <c r="J1090" s="1917"/>
      <c r="K1090" s="1685"/>
      <c r="L1090" s="1686"/>
    </row>
    <row r="1091" spans="2:12" ht="13.5" x14ac:dyDescent="0.4">
      <c r="B1091" s="641">
        <f t="shared" si="17"/>
        <v>1087</v>
      </c>
      <c r="C1091" s="653"/>
      <c r="D1091" s="660"/>
      <c r="E1091" s="661"/>
      <c r="F1091" s="987" t="s">
        <v>2346</v>
      </c>
      <c r="G1091" s="1146"/>
      <c r="H1091" s="1917"/>
      <c r="I1091" s="1917"/>
      <c r="J1091" s="1917"/>
      <c r="K1091" s="1685"/>
      <c r="L1091" s="1686"/>
    </row>
    <row r="1092" spans="2:12" ht="13.5" x14ac:dyDescent="0.4">
      <c r="B1092" s="641">
        <f t="shared" si="17"/>
        <v>1088</v>
      </c>
      <c r="C1092" s="653"/>
      <c r="D1092" s="660"/>
      <c r="E1092" s="661"/>
      <c r="F1092" s="2021"/>
      <c r="G1092" s="1146" t="s">
        <v>2349</v>
      </c>
      <c r="H1092" s="1917"/>
      <c r="I1092" s="1917"/>
      <c r="J1092" s="1917"/>
      <c r="K1092" s="1685"/>
      <c r="L1092" s="1686"/>
    </row>
    <row r="1093" spans="2:12" ht="13.5" x14ac:dyDescent="0.4">
      <c r="B1093" s="641">
        <f t="shared" si="17"/>
        <v>1089</v>
      </c>
      <c r="C1093" s="653"/>
      <c r="D1093" s="660"/>
      <c r="E1093" s="661"/>
      <c r="F1093" s="2021"/>
      <c r="G1093" s="1146" t="s">
        <v>2350</v>
      </c>
      <c r="H1093" s="1917"/>
      <c r="I1093" s="1917"/>
      <c r="J1093" s="1917"/>
      <c r="K1093" s="1685"/>
      <c r="L1093" s="1686"/>
    </row>
    <row r="1094" spans="2:12" ht="13.5" x14ac:dyDescent="0.4">
      <c r="B1094" s="641">
        <f t="shared" si="17"/>
        <v>1090</v>
      </c>
      <c r="C1094" s="653"/>
      <c r="D1094" s="660"/>
      <c r="E1094" s="661"/>
      <c r="F1094" s="2022"/>
      <c r="G1094" s="1146" t="s">
        <v>2351</v>
      </c>
      <c r="H1094" s="1917"/>
      <c r="I1094" s="1917"/>
      <c r="J1094" s="1917"/>
      <c r="K1094" s="1685"/>
      <c r="L1094" s="1686"/>
    </row>
    <row r="1095" spans="2:12" ht="13.5" x14ac:dyDescent="0.4">
      <c r="B1095" s="641">
        <f t="shared" si="17"/>
        <v>1091</v>
      </c>
      <c r="C1095" s="653"/>
      <c r="D1095" s="660"/>
      <c r="E1095" s="661"/>
      <c r="F1095" s="987" t="s">
        <v>2347</v>
      </c>
      <c r="G1095" s="1146"/>
      <c r="H1095" s="1917"/>
      <c r="I1095" s="1917"/>
      <c r="J1095" s="1917"/>
      <c r="K1095" s="1685"/>
      <c r="L1095" s="1686"/>
    </row>
    <row r="1096" spans="2:12" ht="13.5" x14ac:dyDescent="0.4">
      <c r="B1096" s="641">
        <f t="shared" si="17"/>
        <v>1092</v>
      </c>
      <c r="C1096" s="653"/>
      <c r="D1096" s="660"/>
      <c r="E1096" s="661"/>
      <c r="F1096" s="2021"/>
      <c r="G1096" s="1146" t="s">
        <v>2349</v>
      </c>
      <c r="H1096" s="1917"/>
      <c r="I1096" s="1917"/>
      <c r="J1096" s="1917"/>
      <c r="K1096" s="1685"/>
      <c r="L1096" s="1686"/>
    </row>
    <row r="1097" spans="2:12" ht="13.5" x14ac:dyDescent="0.4">
      <c r="B1097" s="641">
        <f t="shared" si="17"/>
        <v>1093</v>
      </c>
      <c r="C1097" s="653"/>
      <c r="D1097" s="660"/>
      <c r="E1097" s="661"/>
      <c r="F1097" s="2021"/>
      <c r="G1097" s="1146" t="s">
        <v>2350</v>
      </c>
      <c r="H1097" s="1917"/>
      <c r="I1097" s="1917"/>
      <c r="J1097" s="1917"/>
      <c r="K1097" s="1685"/>
      <c r="L1097" s="1686"/>
    </row>
    <row r="1098" spans="2:12" ht="13.5" x14ac:dyDescent="0.4">
      <c r="B1098" s="641">
        <f t="shared" si="17"/>
        <v>1094</v>
      </c>
      <c r="C1098" s="653"/>
      <c r="D1098" s="660"/>
      <c r="E1098" s="661"/>
      <c r="F1098" s="2022"/>
      <c r="G1098" s="1146" t="s">
        <v>2351</v>
      </c>
      <c r="H1098" s="1917"/>
      <c r="I1098" s="1917"/>
      <c r="J1098" s="1917"/>
      <c r="K1098" s="1685"/>
      <c r="L1098" s="1686"/>
    </row>
    <row r="1099" spans="2:12" ht="13.5" x14ac:dyDescent="0.4">
      <c r="B1099" s="641">
        <f t="shared" si="17"/>
        <v>1095</v>
      </c>
      <c r="C1099" s="653"/>
      <c r="D1099" s="660"/>
      <c r="E1099" s="661"/>
      <c r="F1099" s="987" t="s">
        <v>2348</v>
      </c>
      <c r="G1099" s="1146"/>
      <c r="H1099" s="1917"/>
      <c r="I1099" s="1917"/>
      <c r="J1099" s="1917"/>
      <c r="K1099" s="1685"/>
      <c r="L1099" s="1686"/>
    </row>
    <row r="1100" spans="2:12" ht="13.5" x14ac:dyDescent="0.4">
      <c r="B1100" s="641">
        <f t="shared" si="17"/>
        <v>1096</v>
      </c>
      <c r="C1100" s="653"/>
      <c r="D1100" s="660"/>
      <c r="E1100" s="661"/>
      <c r="F1100" s="2021"/>
      <c r="G1100" s="1146" t="s">
        <v>2349</v>
      </c>
      <c r="H1100" s="1917"/>
      <c r="I1100" s="1917"/>
      <c r="J1100" s="1917"/>
      <c r="K1100" s="1685"/>
      <c r="L1100" s="1686"/>
    </row>
    <row r="1101" spans="2:12" ht="13.5" x14ac:dyDescent="0.4">
      <c r="B1101" s="641">
        <f t="shared" si="17"/>
        <v>1097</v>
      </c>
      <c r="C1101" s="653"/>
      <c r="D1101" s="660"/>
      <c r="E1101" s="661"/>
      <c r="F1101" s="2021"/>
      <c r="G1101" s="1146" t="s">
        <v>2350</v>
      </c>
      <c r="H1101" s="1917"/>
      <c r="I1101" s="1917"/>
      <c r="J1101" s="1917"/>
      <c r="K1101" s="1685"/>
      <c r="L1101" s="1686"/>
    </row>
    <row r="1102" spans="2:12" ht="13.5" x14ac:dyDescent="0.4">
      <c r="B1102" s="641">
        <f t="shared" si="17"/>
        <v>1098</v>
      </c>
      <c r="C1102" s="653"/>
      <c r="D1102" s="670"/>
      <c r="E1102" s="671"/>
      <c r="F1102" s="2022"/>
      <c r="G1102" s="1146" t="s">
        <v>2351</v>
      </c>
      <c r="H1102" s="1917"/>
      <c r="I1102" s="1917"/>
      <c r="J1102" s="1917"/>
      <c r="K1102" s="1685"/>
      <c r="L1102" s="1686"/>
    </row>
    <row r="1103" spans="2:12" ht="13.5" x14ac:dyDescent="0.4">
      <c r="B1103" s="641">
        <f t="shared" si="17"/>
        <v>1099</v>
      </c>
      <c r="C1103" s="653"/>
      <c r="D1103" s="1930" t="s">
        <v>1804</v>
      </c>
      <c r="E1103" s="1934"/>
      <c r="F1103" s="1917"/>
      <c r="G1103" s="1917"/>
      <c r="H1103" s="1917"/>
      <c r="I1103" s="1917"/>
      <c r="J1103" s="1917"/>
      <c r="K1103" s="1685"/>
      <c r="L1103" s="1686"/>
    </row>
    <row r="1104" spans="2:12" ht="13.5" x14ac:dyDescent="0.4">
      <c r="B1104" s="641">
        <f t="shared" si="17"/>
        <v>1100</v>
      </c>
      <c r="C1104" s="653"/>
      <c r="D1104" s="788"/>
      <c r="E1104" s="1934" t="s">
        <v>1805</v>
      </c>
      <c r="F1104" s="1917"/>
      <c r="G1104" s="1917"/>
      <c r="H1104" s="1917"/>
      <c r="I1104" s="1917"/>
      <c r="J1104" s="1917"/>
      <c r="K1104" s="1685"/>
      <c r="L1104" s="1686"/>
    </row>
    <row r="1105" spans="2:12" ht="13.5" x14ac:dyDescent="0.4">
      <c r="B1105" s="641">
        <f t="shared" si="17"/>
        <v>1101</v>
      </c>
      <c r="C1105" s="1913"/>
      <c r="D1105" s="1029"/>
      <c r="E1105" s="1934" t="s">
        <v>1806</v>
      </c>
      <c r="F1105" s="1917"/>
      <c r="G1105" s="1917"/>
      <c r="H1105" s="1917"/>
      <c r="I1105" s="1917"/>
      <c r="J1105" s="1917"/>
      <c r="K1105" s="1685"/>
      <c r="L1105" s="1686"/>
    </row>
    <row r="1106" spans="2:12" ht="13.5" x14ac:dyDescent="0.4">
      <c r="B1106" s="641">
        <f t="shared" si="17"/>
        <v>1102</v>
      </c>
      <c r="C1106" s="649" t="s">
        <v>1807</v>
      </c>
      <c r="D1106" s="1934"/>
      <c r="E1106" s="1934"/>
      <c r="F1106" s="1917"/>
      <c r="G1106" s="1917"/>
      <c r="H1106" s="1917"/>
      <c r="I1106" s="1917"/>
      <c r="J1106" s="1917"/>
      <c r="K1106" s="1685"/>
      <c r="L1106" s="1686"/>
    </row>
    <row r="1107" spans="2:12" ht="13.5" x14ac:dyDescent="0.4">
      <c r="B1107" s="641">
        <f t="shared" si="17"/>
        <v>1103</v>
      </c>
      <c r="C1107" s="653"/>
      <c r="D1107" s="1930" t="s">
        <v>2114</v>
      </c>
      <c r="E1107" s="1934"/>
      <c r="F1107" s="1917"/>
      <c r="G1107" s="1917"/>
      <c r="H1107" s="1917"/>
      <c r="I1107" s="1917"/>
      <c r="J1107" s="1917"/>
      <c r="K1107" s="1685"/>
      <c r="L1107" s="1686"/>
    </row>
    <row r="1108" spans="2:12" ht="13.5" x14ac:dyDescent="0.4">
      <c r="B1108" s="641">
        <f t="shared" si="17"/>
        <v>1104</v>
      </c>
      <c r="C1108" s="653"/>
      <c r="D1108" s="788"/>
      <c r="E1108" s="1934" t="s">
        <v>1634</v>
      </c>
      <c r="F1108" s="1917"/>
      <c r="G1108" s="1917"/>
      <c r="H1108" s="1917"/>
      <c r="I1108" s="1917"/>
      <c r="J1108" s="1917"/>
      <c r="K1108" s="1685"/>
      <c r="L1108" s="1686"/>
    </row>
    <row r="1109" spans="2:12" ht="13.5" x14ac:dyDescent="0.4">
      <c r="B1109" s="641">
        <f t="shared" si="17"/>
        <v>1105</v>
      </c>
      <c r="C1109" s="653"/>
      <c r="D1109" s="788"/>
      <c r="E1109" s="1934" t="s">
        <v>1635</v>
      </c>
      <c r="F1109" s="1917"/>
      <c r="G1109" s="1917"/>
      <c r="H1109" s="1917"/>
      <c r="I1109" s="1917"/>
      <c r="J1109" s="1917"/>
      <c r="K1109" s="1685"/>
      <c r="L1109" s="1686"/>
    </row>
    <row r="1110" spans="2:12" ht="13.5" x14ac:dyDescent="0.4">
      <c r="B1110" s="641">
        <f t="shared" ref="B1110:B1173" si="18">B1109+1</f>
        <v>1106</v>
      </c>
      <c r="C1110" s="653"/>
      <c r="D1110" s="1029"/>
      <c r="E1110" s="1934" t="s">
        <v>1686</v>
      </c>
      <c r="F1110" s="1917"/>
      <c r="G1110" s="1917"/>
      <c r="H1110" s="1917"/>
      <c r="I1110" s="1917"/>
      <c r="J1110" s="1917"/>
      <c r="K1110" s="1685"/>
      <c r="L1110" s="1686"/>
    </row>
    <row r="1111" spans="2:12" ht="13.5" x14ac:dyDescent="0.4">
      <c r="B1111" s="641">
        <f t="shared" si="18"/>
        <v>1107</v>
      </c>
      <c r="C1111" s="653"/>
      <c r="D1111" s="1930" t="s">
        <v>2115</v>
      </c>
      <c r="E1111" s="1934"/>
      <c r="F1111" s="1917"/>
      <c r="G1111" s="1917"/>
      <c r="H1111" s="1917"/>
      <c r="I1111" s="1917"/>
      <c r="J1111" s="1917"/>
      <c r="K1111" s="1685"/>
      <c r="L1111" s="1686"/>
    </row>
    <row r="1112" spans="2:12" ht="13.5" x14ac:dyDescent="0.4">
      <c r="B1112" s="641">
        <f t="shared" si="18"/>
        <v>1108</v>
      </c>
      <c r="C1112" s="653"/>
      <c r="D1112" s="788"/>
      <c r="E1112" s="1934" t="s">
        <v>1634</v>
      </c>
      <c r="F1112" s="1917"/>
      <c r="G1112" s="1917"/>
      <c r="H1112" s="1917"/>
      <c r="I1112" s="1917"/>
      <c r="J1112" s="1917"/>
      <c r="K1112" s="1685"/>
      <c r="L1112" s="1686"/>
    </row>
    <row r="1113" spans="2:12" ht="13.5" x14ac:dyDescent="0.4">
      <c r="B1113" s="641">
        <f t="shared" si="18"/>
        <v>1109</v>
      </c>
      <c r="C1113" s="653"/>
      <c r="D1113" s="788"/>
      <c r="E1113" s="1934" t="s">
        <v>1635</v>
      </c>
      <c r="F1113" s="1917"/>
      <c r="G1113" s="1917"/>
      <c r="H1113" s="1917"/>
      <c r="I1113" s="1917"/>
      <c r="J1113" s="1917"/>
      <c r="K1113" s="1685"/>
      <c r="L1113" s="1686"/>
    </row>
    <row r="1114" spans="2:12" ht="13.5" x14ac:dyDescent="0.4">
      <c r="B1114" s="641">
        <f t="shared" si="18"/>
        <v>1110</v>
      </c>
      <c r="C1114" s="653"/>
      <c r="D1114" s="1029"/>
      <c r="E1114" s="1934" t="s">
        <v>1686</v>
      </c>
      <c r="F1114" s="1917"/>
      <c r="G1114" s="1917"/>
      <c r="H1114" s="1917"/>
      <c r="I1114" s="1917"/>
      <c r="J1114" s="1917"/>
      <c r="K1114" s="1685"/>
      <c r="L1114" s="1686"/>
    </row>
    <row r="1115" spans="2:12" ht="13.5" x14ac:dyDescent="0.4">
      <c r="B1115" s="641">
        <f t="shared" si="18"/>
        <v>1111</v>
      </c>
      <c r="C1115" s="653"/>
      <c r="D1115" s="1930" t="s">
        <v>2116</v>
      </c>
      <c r="E1115" s="1934"/>
      <c r="F1115" s="1917"/>
      <c r="G1115" s="1917"/>
      <c r="H1115" s="1917"/>
      <c r="I1115" s="1917"/>
      <c r="J1115" s="1917"/>
      <c r="K1115" s="1685"/>
      <c r="L1115" s="1686"/>
    </row>
    <row r="1116" spans="2:12" ht="13.5" x14ac:dyDescent="0.4">
      <c r="B1116" s="641">
        <f t="shared" si="18"/>
        <v>1112</v>
      </c>
      <c r="C1116" s="653"/>
      <c r="D1116" s="788"/>
      <c r="E1116" s="1934" t="s">
        <v>1634</v>
      </c>
      <c r="F1116" s="1917"/>
      <c r="G1116" s="1917"/>
      <c r="H1116" s="1917"/>
      <c r="I1116" s="1917"/>
      <c r="J1116" s="1917"/>
      <c r="K1116" s="1685"/>
      <c r="L1116" s="1686"/>
    </row>
    <row r="1117" spans="2:12" ht="13.5" x14ac:dyDescent="0.4">
      <c r="B1117" s="641">
        <f t="shared" si="18"/>
        <v>1113</v>
      </c>
      <c r="C1117" s="653"/>
      <c r="D1117" s="788"/>
      <c r="E1117" s="1934" t="s">
        <v>1635</v>
      </c>
      <c r="F1117" s="1917"/>
      <c r="G1117" s="1917"/>
      <c r="H1117" s="1917"/>
      <c r="I1117" s="1917"/>
      <c r="J1117" s="1917"/>
      <c r="K1117" s="1685"/>
      <c r="L1117" s="1686"/>
    </row>
    <row r="1118" spans="2:12" ht="13.5" x14ac:dyDescent="0.4">
      <c r="B1118" s="641">
        <f t="shared" si="18"/>
        <v>1114</v>
      </c>
      <c r="C1118" s="653"/>
      <c r="D1118" s="1029"/>
      <c r="E1118" s="1934" t="s">
        <v>1686</v>
      </c>
      <c r="F1118" s="1917"/>
      <c r="G1118" s="1917"/>
      <c r="H1118" s="1917"/>
      <c r="I1118" s="1917"/>
      <c r="J1118" s="1917"/>
      <c r="K1118" s="1685"/>
      <c r="L1118" s="1686"/>
    </row>
    <row r="1119" spans="2:12" ht="13.5" x14ac:dyDescent="0.4">
      <c r="B1119" s="641">
        <f t="shared" si="18"/>
        <v>1115</v>
      </c>
      <c r="C1119" s="653"/>
      <c r="D1119" s="1930" t="s">
        <v>2117</v>
      </c>
      <c r="E1119" s="1934"/>
      <c r="F1119" s="1917"/>
      <c r="G1119" s="1917"/>
      <c r="H1119" s="1917"/>
      <c r="I1119" s="1917"/>
      <c r="J1119" s="1917"/>
      <c r="K1119" s="1685"/>
      <c r="L1119" s="1686"/>
    </row>
    <row r="1120" spans="2:12" ht="13.5" x14ac:dyDescent="0.4">
      <c r="B1120" s="641">
        <f t="shared" si="18"/>
        <v>1116</v>
      </c>
      <c r="C1120" s="653"/>
      <c r="D1120" s="788"/>
      <c r="E1120" s="1934" t="s">
        <v>1634</v>
      </c>
      <c r="F1120" s="1917"/>
      <c r="G1120" s="1917"/>
      <c r="H1120" s="1917"/>
      <c r="I1120" s="1917"/>
      <c r="J1120" s="1917"/>
      <c r="K1120" s="1685"/>
      <c r="L1120" s="1686"/>
    </row>
    <row r="1121" spans="2:12" ht="13.5" x14ac:dyDescent="0.4">
      <c r="B1121" s="641">
        <f t="shared" si="18"/>
        <v>1117</v>
      </c>
      <c r="C1121" s="653"/>
      <c r="D1121" s="788"/>
      <c r="E1121" s="1934" t="s">
        <v>1635</v>
      </c>
      <c r="F1121" s="1917"/>
      <c r="G1121" s="1917"/>
      <c r="H1121" s="1917"/>
      <c r="I1121" s="1917"/>
      <c r="J1121" s="1917"/>
      <c r="K1121" s="1685"/>
      <c r="L1121" s="1686"/>
    </row>
    <row r="1122" spans="2:12" ht="13.5" x14ac:dyDescent="0.4">
      <c r="B1122" s="641">
        <f t="shared" si="18"/>
        <v>1118</v>
      </c>
      <c r="C1122" s="653"/>
      <c r="D1122" s="1029"/>
      <c r="E1122" s="1934" t="s">
        <v>1686</v>
      </c>
      <c r="F1122" s="1917"/>
      <c r="G1122" s="1917"/>
      <c r="H1122" s="1917"/>
      <c r="I1122" s="1917"/>
      <c r="J1122" s="1917"/>
      <c r="K1122" s="1685"/>
      <c r="L1122" s="1686"/>
    </row>
    <row r="1123" spans="2:12" ht="13.5" x14ac:dyDescent="0.4">
      <c r="B1123" s="641">
        <f t="shared" si="18"/>
        <v>1119</v>
      </c>
      <c r="C1123" s="653"/>
      <c r="D1123" s="1930" t="s">
        <v>2118</v>
      </c>
      <c r="E1123" s="1934"/>
      <c r="F1123" s="1917"/>
      <c r="G1123" s="1917"/>
      <c r="H1123" s="1917"/>
      <c r="I1123" s="1917"/>
      <c r="J1123" s="1917"/>
      <c r="K1123" s="1685"/>
      <c r="L1123" s="1686"/>
    </row>
    <row r="1124" spans="2:12" ht="13.5" x14ac:dyDescent="0.4">
      <c r="B1124" s="641">
        <f t="shared" si="18"/>
        <v>1120</v>
      </c>
      <c r="C1124" s="653"/>
      <c r="D1124" s="788"/>
      <c r="E1124" s="1934" t="s">
        <v>1634</v>
      </c>
      <c r="F1124" s="1917"/>
      <c r="G1124" s="1917"/>
      <c r="H1124" s="1917"/>
      <c r="I1124" s="1917"/>
      <c r="J1124" s="1917"/>
      <c r="K1124" s="1685"/>
      <c r="L1124" s="1686"/>
    </row>
    <row r="1125" spans="2:12" ht="13.5" x14ac:dyDescent="0.4">
      <c r="B1125" s="641">
        <f t="shared" si="18"/>
        <v>1121</v>
      </c>
      <c r="C1125" s="653"/>
      <c r="D1125" s="788"/>
      <c r="E1125" s="1934" t="s">
        <v>1635</v>
      </c>
      <c r="F1125" s="1917"/>
      <c r="G1125" s="1917"/>
      <c r="H1125" s="1917"/>
      <c r="I1125" s="1917"/>
      <c r="J1125" s="1917"/>
      <c r="K1125" s="1685"/>
      <c r="L1125" s="1686"/>
    </row>
    <row r="1126" spans="2:12" ht="13.5" x14ac:dyDescent="0.4">
      <c r="B1126" s="641">
        <f t="shared" si="18"/>
        <v>1122</v>
      </c>
      <c r="C1126" s="1913"/>
      <c r="D1126" s="1029"/>
      <c r="E1126" s="1934" t="s">
        <v>1686</v>
      </c>
      <c r="F1126" s="1917"/>
      <c r="G1126" s="1917"/>
      <c r="H1126" s="1917"/>
      <c r="I1126" s="1917"/>
      <c r="J1126" s="1917"/>
      <c r="K1126" s="1685"/>
      <c r="L1126" s="1686"/>
    </row>
    <row r="1127" spans="2:12" ht="13.5" x14ac:dyDescent="0.4">
      <c r="B1127" s="641">
        <f t="shared" si="18"/>
        <v>1123</v>
      </c>
      <c r="C1127" s="649" t="s">
        <v>2119</v>
      </c>
      <c r="D1127" s="1934"/>
      <c r="E1127" s="1934"/>
      <c r="F1127" s="1917"/>
      <c r="G1127" s="1917"/>
      <c r="H1127" s="1917"/>
      <c r="I1127" s="1917"/>
      <c r="J1127" s="1917"/>
      <c r="K1127" s="1685"/>
      <c r="L1127" s="1686"/>
    </row>
    <row r="1128" spans="2:12" ht="13.5" x14ac:dyDescent="0.4">
      <c r="B1128" s="641">
        <f t="shared" si="18"/>
        <v>1124</v>
      </c>
      <c r="C1128" s="653"/>
      <c r="D1128" s="1930" t="s">
        <v>1808</v>
      </c>
      <c r="E1128" s="1934"/>
      <c r="F1128" s="1917"/>
      <c r="G1128" s="1917"/>
      <c r="H1128" s="1917"/>
      <c r="I1128" s="1917"/>
      <c r="J1128" s="1917"/>
      <c r="K1128" s="1685"/>
      <c r="L1128" s="1686"/>
    </row>
    <row r="1129" spans="2:12" ht="13.5" x14ac:dyDescent="0.4">
      <c r="B1129" s="641">
        <f t="shared" si="18"/>
        <v>1125</v>
      </c>
      <c r="C1129" s="653"/>
      <c r="D1129" s="788"/>
      <c r="E1129" s="1934" t="s">
        <v>1634</v>
      </c>
      <c r="F1129" s="1917"/>
      <c r="G1129" s="1917"/>
      <c r="H1129" s="1917"/>
      <c r="I1129" s="1917"/>
      <c r="J1129" s="1917"/>
      <c r="K1129" s="1685"/>
      <c r="L1129" s="1686"/>
    </row>
    <row r="1130" spans="2:12" ht="13.5" x14ac:dyDescent="0.4">
      <c r="B1130" s="641">
        <f t="shared" si="18"/>
        <v>1126</v>
      </c>
      <c r="C1130" s="653"/>
      <c r="D1130" s="788"/>
      <c r="E1130" s="1934" t="s">
        <v>1635</v>
      </c>
      <c r="F1130" s="1917"/>
      <c r="G1130" s="1917"/>
      <c r="H1130" s="1917"/>
      <c r="I1130" s="1917"/>
      <c r="J1130" s="1917"/>
      <c r="K1130" s="1685"/>
      <c r="L1130" s="1686"/>
    </row>
    <row r="1131" spans="2:12" ht="13.5" x14ac:dyDescent="0.4">
      <c r="B1131" s="641">
        <f t="shared" si="18"/>
        <v>1127</v>
      </c>
      <c r="C1131" s="653"/>
      <c r="D1131" s="788"/>
      <c r="E1131" s="1934" t="s">
        <v>1809</v>
      </c>
      <c r="F1131" s="1917"/>
      <c r="G1131" s="1917"/>
      <c r="H1131" s="1917"/>
      <c r="I1131" s="1917"/>
      <c r="J1131" s="1917"/>
      <c r="K1131" s="1685"/>
      <c r="L1131" s="1686"/>
    </row>
    <row r="1132" spans="2:12" ht="13.5" x14ac:dyDescent="0.4">
      <c r="B1132" s="641">
        <f t="shared" si="18"/>
        <v>1128</v>
      </c>
      <c r="C1132" s="653"/>
      <c r="D1132" s="1029"/>
      <c r="E1132" s="1934" t="s">
        <v>1637</v>
      </c>
      <c r="F1132" s="1917"/>
      <c r="G1132" s="1917"/>
      <c r="H1132" s="1917"/>
      <c r="I1132" s="1917"/>
      <c r="J1132" s="1917"/>
      <c r="K1132" s="1685"/>
      <c r="L1132" s="1686"/>
    </row>
    <row r="1133" spans="2:12" ht="13.5" x14ac:dyDescent="0.4">
      <c r="B1133" s="641">
        <f t="shared" si="18"/>
        <v>1129</v>
      </c>
      <c r="C1133" s="653"/>
      <c r="D1133" s="1930" t="s">
        <v>1810</v>
      </c>
      <c r="E1133" s="1934"/>
      <c r="F1133" s="1917"/>
      <c r="G1133" s="1917"/>
      <c r="H1133" s="1917"/>
      <c r="I1133" s="1917"/>
      <c r="J1133" s="1917"/>
      <c r="K1133" s="1685"/>
      <c r="L1133" s="1686"/>
    </row>
    <row r="1134" spans="2:12" ht="13.5" x14ac:dyDescent="0.4">
      <c r="B1134" s="641">
        <f t="shared" si="18"/>
        <v>1130</v>
      </c>
      <c r="C1134" s="653"/>
      <c r="D1134" s="788"/>
      <c r="E1134" s="1934" t="s">
        <v>1634</v>
      </c>
      <c r="F1134" s="1917"/>
      <c r="G1134" s="1917"/>
      <c r="H1134" s="1917"/>
      <c r="I1134" s="1917"/>
      <c r="J1134" s="1917"/>
      <c r="K1134" s="1685"/>
      <c r="L1134" s="1686"/>
    </row>
    <row r="1135" spans="2:12" ht="13.5" x14ac:dyDescent="0.4">
      <c r="B1135" s="641">
        <f t="shared" si="18"/>
        <v>1131</v>
      </c>
      <c r="C1135" s="653"/>
      <c r="D1135" s="788"/>
      <c r="E1135" s="1934" t="s">
        <v>1635</v>
      </c>
      <c r="F1135" s="1917"/>
      <c r="G1135" s="1917"/>
      <c r="H1135" s="1917"/>
      <c r="I1135" s="1917"/>
      <c r="J1135" s="1917"/>
      <c r="K1135" s="1685"/>
      <c r="L1135" s="1686"/>
    </row>
    <row r="1136" spans="2:12" ht="13.5" x14ac:dyDescent="0.4">
      <c r="B1136" s="641">
        <f t="shared" si="18"/>
        <v>1132</v>
      </c>
      <c r="C1136" s="653"/>
      <c r="D1136" s="1029"/>
      <c r="E1136" s="1934" t="s">
        <v>1686</v>
      </c>
      <c r="F1136" s="1917"/>
      <c r="G1136" s="1917"/>
      <c r="H1136" s="1917"/>
      <c r="I1136" s="1917"/>
      <c r="J1136" s="1917"/>
      <c r="K1136" s="1685"/>
      <c r="L1136" s="1686"/>
    </row>
    <row r="1137" spans="2:12" ht="13.5" x14ac:dyDescent="0.4">
      <c r="B1137" s="641">
        <f t="shared" si="18"/>
        <v>1133</v>
      </c>
      <c r="C1137" s="1913"/>
      <c r="D1137" s="1934" t="s">
        <v>1811</v>
      </c>
      <c r="E1137" s="1934"/>
      <c r="F1137" s="1917"/>
      <c r="G1137" s="1917"/>
      <c r="H1137" s="1917"/>
      <c r="I1137" s="1917"/>
      <c r="J1137" s="1917"/>
      <c r="K1137" s="1685"/>
      <c r="L1137" s="1686"/>
    </row>
    <row r="1138" spans="2:12" ht="13.5" x14ac:dyDescent="0.4">
      <c r="B1138" s="641">
        <f t="shared" si="18"/>
        <v>1134</v>
      </c>
      <c r="C1138" s="649" t="s">
        <v>2120</v>
      </c>
      <c r="D1138" s="1934"/>
      <c r="E1138" s="1934"/>
      <c r="F1138" s="1917"/>
      <c r="G1138" s="1917"/>
      <c r="H1138" s="1917"/>
      <c r="I1138" s="1917"/>
      <c r="J1138" s="1917"/>
      <c r="K1138" s="1685"/>
      <c r="L1138" s="1686"/>
    </row>
    <row r="1139" spans="2:12" ht="13.5" x14ac:dyDescent="0.4">
      <c r="B1139" s="641">
        <f t="shared" si="18"/>
        <v>1135</v>
      </c>
      <c r="C1139" s="653"/>
      <c r="D1139" s="1930" t="s">
        <v>2121</v>
      </c>
      <c r="E1139" s="1934"/>
      <c r="F1139" s="1917"/>
      <c r="G1139" s="1917"/>
      <c r="H1139" s="1917"/>
      <c r="I1139" s="1917"/>
      <c r="J1139" s="1917"/>
      <c r="K1139" s="1685"/>
      <c r="L1139" s="1686"/>
    </row>
    <row r="1140" spans="2:12" ht="13.5" x14ac:dyDescent="0.4">
      <c r="B1140" s="641">
        <f t="shared" si="18"/>
        <v>1136</v>
      </c>
      <c r="C1140" s="653"/>
      <c r="D1140" s="788"/>
      <c r="E1140" s="1934" t="s">
        <v>1634</v>
      </c>
      <c r="F1140" s="1917"/>
      <c r="G1140" s="1917"/>
      <c r="H1140" s="1917"/>
      <c r="I1140" s="1917"/>
      <c r="J1140" s="1917"/>
      <c r="K1140" s="1685"/>
      <c r="L1140" s="1686"/>
    </row>
    <row r="1141" spans="2:12" ht="13.5" x14ac:dyDescent="0.4">
      <c r="B1141" s="641">
        <f t="shared" si="18"/>
        <v>1137</v>
      </c>
      <c r="C1141" s="653"/>
      <c r="D1141" s="788"/>
      <c r="E1141" s="1934" t="s">
        <v>1635</v>
      </c>
      <c r="F1141" s="1917"/>
      <c r="G1141" s="1917"/>
      <c r="H1141" s="1917"/>
      <c r="I1141" s="1917"/>
      <c r="J1141" s="1917"/>
      <c r="K1141" s="1685"/>
      <c r="L1141" s="1686"/>
    </row>
    <row r="1142" spans="2:12" ht="13.5" x14ac:dyDescent="0.4">
      <c r="B1142" s="641">
        <f t="shared" si="18"/>
        <v>1138</v>
      </c>
      <c r="C1142" s="653"/>
      <c r="D1142" s="1029"/>
      <c r="E1142" s="1934" t="s">
        <v>1686</v>
      </c>
      <c r="F1142" s="1917"/>
      <c r="G1142" s="1917"/>
      <c r="H1142" s="1917"/>
      <c r="I1142" s="1917"/>
      <c r="J1142" s="1917"/>
      <c r="K1142" s="1685"/>
      <c r="L1142" s="1686"/>
    </row>
    <row r="1143" spans="2:12" ht="13.5" x14ac:dyDescent="0.4">
      <c r="B1143" s="641">
        <f t="shared" si="18"/>
        <v>1139</v>
      </c>
      <c r="C1143" s="1913"/>
      <c r="D1143" s="1934" t="s">
        <v>2122</v>
      </c>
      <c r="E1143" s="1934"/>
      <c r="F1143" s="1917"/>
      <c r="G1143" s="1917"/>
      <c r="H1143" s="1917"/>
      <c r="I1143" s="1917"/>
      <c r="J1143" s="1917"/>
      <c r="K1143" s="1685"/>
      <c r="L1143" s="1686"/>
    </row>
    <row r="1144" spans="2:12" ht="13.5" x14ac:dyDescent="0.4">
      <c r="B1144" s="641">
        <f t="shared" si="18"/>
        <v>1140</v>
      </c>
      <c r="C1144" s="1909" t="s">
        <v>1812</v>
      </c>
      <c r="D1144" s="1934"/>
      <c r="E1144" s="1934"/>
      <c r="F1144" s="1917"/>
      <c r="G1144" s="1917"/>
      <c r="H1144" s="1917"/>
      <c r="I1144" s="1917"/>
      <c r="J1144" s="1917"/>
      <c r="K1144" s="1685"/>
      <c r="L1144" s="1686"/>
    </row>
    <row r="1145" spans="2:12" ht="13.5" x14ac:dyDescent="0.4">
      <c r="B1145" s="641">
        <f t="shared" si="18"/>
        <v>1141</v>
      </c>
      <c r="C1145" s="649" t="s">
        <v>1813</v>
      </c>
      <c r="D1145" s="1934"/>
      <c r="E1145" s="1934"/>
      <c r="F1145" s="1917"/>
      <c r="G1145" s="1917"/>
      <c r="H1145" s="1917"/>
      <c r="I1145" s="1917"/>
      <c r="J1145" s="1917"/>
      <c r="K1145" s="1685"/>
      <c r="L1145" s="1686"/>
    </row>
    <row r="1146" spans="2:12" ht="13.5" x14ac:dyDescent="0.4">
      <c r="B1146" s="641">
        <f t="shared" si="18"/>
        <v>1142</v>
      </c>
      <c r="C1146" s="653"/>
      <c r="D1146" s="1934" t="s">
        <v>1626</v>
      </c>
      <c r="E1146" s="1934"/>
      <c r="F1146" s="1917"/>
      <c r="G1146" s="1917"/>
      <c r="H1146" s="1917"/>
      <c r="I1146" s="1917"/>
      <c r="J1146" s="1917"/>
      <c r="K1146" s="1685"/>
      <c r="L1146" s="1686"/>
    </row>
    <row r="1147" spans="2:12" ht="13.5" x14ac:dyDescent="0.4">
      <c r="B1147" s="641">
        <f t="shared" si="18"/>
        <v>1143</v>
      </c>
      <c r="C1147" s="653"/>
      <c r="D1147" s="1934" t="s">
        <v>1627</v>
      </c>
      <c r="E1147" s="1934"/>
      <c r="F1147" s="1917"/>
      <c r="G1147" s="1917"/>
      <c r="H1147" s="1917"/>
      <c r="I1147" s="1917"/>
      <c r="J1147" s="1917"/>
      <c r="K1147" s="1685"/>
      <c r="L1147" s="1686"/>
    </row>
    <row r="1148" spans="2:12" ht="13.5" x14ac:dyDescent="0.4">
      <c r="B1148" s="641">
        <f t="shared" si="18"/>
        <v>1144</v>
      </c>
      <c r="C1148" s="653"/>
      <c r="D1148" s="1934" t="s">
        <v>1645</v>
      </c>
      <c r="E1148" s="1934"/>
      <c r="F1148" s="1917"/>
      <c r="G1148" s="1917"/>
      <c r="H1148" s="1917"/>
      <c r="I1148" s="1917"/>
      <c r="J1148" s="1917"/>
      <c r="K1148" s="1685"/>
      <c r="L1148" s="1686"/>
    </row>
    <row r="1149" spans="2:12" ht="13.5" x14ac:dyDescent="0.4">
      <c r="B1149" s="641">
        <f t="shared" si="18"/>
        <v>1145</v>
      </c>
      <c r="C1149" s="653"/>
      <c r="D1149" s="1934" t="s">
        <v>1629</v>
      </c>
      <c r="E1149" s="1934"/>
      <c r="F1149" s="1917"/>
      <c r="G1149" s="1917"/>
      <c r="H1149" s="1917"/>
      <c r="I1149" s="1917"/>
      <c r="J1149" s="1917"/>
      <c r="K1149" s="1685"/>
      <c r="L1149" s="1686"/>
    </row>
    <row r="1150" spans="2:12" ht="13.5" x14ac:dyDescent="0.4">
      <c r="B1150" s="641">
        <f t="shared" si="18"/>
        <v>1146</v>
      </c>
      <c r="C1150" s="1913"/>
      <c r="D1150" s="1934" t="s">
        <v>1642</v>
      </c>
      <c r="E1150" s="1934"/>
      <c r="F1150" s="1917"/>
      <c r="G1150" s="1917"/>
      <c r="H1150" s="1917"/>
      <c r="I1150" s="1917"/>
      <c r="J1150" s="1917"/>
      <c r="K1150" s="1685"/>
      <c r="L1150" s="1686"/>
    </row>
    <row r="1151" spans="2:12" ht="13.5" x14ac:dyDescent="0.4">
      <c r="B1151" s="641">
        <f t="shared" si="18"/>
        <v>1147</v>
      </c>
      <c r="C1151" s="649" t="s">
        <v>1814</v>
      </c>
      <c r="D1151" s="1934"/>
      <c r="E1151" s="1934"/>
      <c r="F1151" s="1917"/>
      <c r="G1151" s="1917"/>
      <c r="H1151" s="1917"/>
      <c r="I1151" s="1917"/>
      <c r="J1151" s="1917"/>
      <c r="K1151" s="1685"/>
      <c r="L1151" s="1686"/>
    </row>
    <row r="1152" spans="2:12" ht="13.5" x14ac:dyDescent="0.4">
      <c r="B1152" s="641">
        <f t="shared" si="18"/>
        <v>1148</v>
      </c>
      <c r="C1152" s="653"/>
      <c r="D1152" s="1934" t="s">
        <v>1626</v>
      </c>
      <c r="E1152" s="1934"/>
      <c r="F1152" s="1917"/>
      <c r="G1152" s="1917"/>
      <c r="H1152" s="1917"/>
      <c r="I1152" s="1917"/>
      <c r="J1152" s="1917"/>
      <c r="K1152" s="1685"/>
      <c r="L1152" s="1686"/>
    </row>
    <row r="1153" spans="2:12" ht="13.5" x14ac:dyDescent="0.4">
      <c r="B1153" s="641">
        <f t="shared" si="18"/>
        <v>1149</v>
      </c>
      <c r="C1153" s="653"/>
      <c r="D1153" s="1934" t="s">
        <v>1627</v>
      </c>
      <c r="E1153" s="1934"/>
      <c r="F1153" s="1917"/>
      <c r="G1153" s="1917"/>
      <c r="H1153" s="1917"/>
      <c r="I1153" s="1917"/>
      <c r="J1153" s="1917"/>
      <c r="K1153" s="1685"/>
      <c r="L1153" s="1686"/>
    </row>
    <row r="1154" spans="2:12" ht="13.5" x14ac:dyDescent="0.4">
      <c r="B1154" s="641">
        <f t="shared" si="18"/>
        <v>1150</v>
      </c>
      <c r="C1154" s="653"/>
      <c r="D1154" s="1934" t="s">
        <v>1628</v>
      </c>
      <c r="E1154" s="1934"/>
      <c r="F1154" s="1917"/>
      <c r="G1154" s="1917"/>
      <c r="H1154" s="1917"/>
      <c r="I1154" s="1917"/>
      <c r="J1154" s="1917"/>
      <c r="K1154" s="1685"/>
      <c r="L1154" s="1686"/>
    </row>
    <row r="1155" spans="2:12" ht="13.5" x14ac:dyDescent="0.4">
      <c r="B1155" s="641">
        <f t="shared" si="18"/>
        <v>1151</v>
      </c>
      <c r="C1155" s="1913"/>
      <c r="D1155" s="1934" t="s">
        <v>1629</v>
      </c>
      <c r="E1155" s="1934"/>
      <c r="F1155" s="1917"/>
      <c r="G1155" s="1917"/>
      <c r="H1155" s="1917"/>
      <c r="I1155" s="1917"/>
      <c r="J1155" s="1917"/>
      <c r="K1155" s="1685"/>
      <c r="L1155" s="1686"/>
    </row>
    <row r="1156" spans="2:12" ht="13.5" x14ac:dyDescent="0.4">
      <c r="B1156" s="641">
        <f t="shared" si="18"/>
        <v>1152</v>
      </c>
      <c r="C1156" s="649" t="s">
        <v>2123</v>
      </c>
      <c r="D1156" s="1934"/>
      <c r="E1156" s="1934"/>
      <c r="F1156" s="1917"/>
      <c r="G1156" s="1917"/>
      <c r="H1156" s="1917"/>
      <c r="I1156" s="1917"/>
      <c r="J1156" s="1917"/>
      <c r="K1156" s="1685"/>
      <c r="L1156" s="1686"/>
    </row>
    <row r="1157" spans="2:12" ht="13.5" x14ac:dyDescent="0.4">
      <c r="B1157" s="641">
        <f t="shared" si="18"/>
        <v>1153</v>
      </c>
      <c r="C1157" s="653"/>
      <c r="D1157" s="1934" t="s">
        <v>1626</v>
      </c>
      <c r="E1157" s="1934"/>
      <c r="F1157" s="1917"/>
      <c r="G1157" s="1917"/>
      <c r="H1157" s="1917"/>
      <c r="I1157" s="1917"/>
      <c r="J1157" s="1917"/>
      <c r="K1157" s="1685"/>
      <c r="L1157" s="1686"/>
    </row>
    <row r="1158" spans="2:12" ht="13.5" x14ac:dyDescent="0.4">
      <c r="B1158" s="641">
        <f t="shared" si="18"/>
        <v>1154</v>
      </c>
      <c r="C1158" s="653"/>
      <c r="D1158" s="1934" t="s">
        <v>1627</v>
      </c>
      <c r="E1158" s="1934"/>
      <c r="F1158" s="1917"/>
      <c r="G1158" s="1917"/>
      <c r="H1158" s="1917"/>
      <c r="I1158" s="1917"/>
      <c r="J1158" s="1917"/>
      <c r="K1158" s="1685"/>
      <c r="L1158" s="1686"/>
    </row>
    <row r="1159" spans="2:12" ht="13.5" x14ac:dyDescent="0.4">
      <c r="B1159" s="641">
        <f t="shared" si="18"/>
        <v>1155</v>
      </c>
      <c r="C1159" s="649" t="s">
        <v>2124</v>
      </c>
      <c r="D1159" s="1934"/>
      <c r="E1159" s="1934"/>
      <c r="F1159" s="1917"/>
      <c r="G1159" s="1917"/>
      <c r="H1159" s="1917"/>
      <c r="I1159" s="1917"/>
      <c r="J1159" s="1917"/>
      <c r="K1159" s="1685"/>
      <c r="L1159" s="1686"/>
    </row>
    <row r="1160" spans="2:12" ht="13.5" x14ac:dyDescent="0.4">
      <c r="B1160" s="641">
        <f t="shared" si="18"/>
        <v>1156</v>
      </c>
      <c r="C1160" s="653"/>
      <c r="D1160" s="1934" t="s">
        <v>1626</v>
      </c>
      <c r="E1160" s="1934"/>
      <c r="F1160" s="1917"/>
      <c r="G1160" s="1917"/>
      <c r="H1160" s="1917"/>
      <c r="I1160" s="1917"/>
      <c r="J1160" s="1917"/>
      <c r="K1160" s="1685"/>
      <c r="L1160" s="1686"/>
    </row>
    <row r="1161" spans="2:12" ht="13.5" x14ac:dyDescent="0.4">
      <c r="B1161" s="641">
        <f t="shared" si="18"/>
        <v>1157</v>
      </c>
      <c r="C1161" s="653"/>
      <c r="D1161" s="1934" t="s">
        <v>1627</v>
      </c>
      <c r="E1161" s="1934"/>
      <c r="F1161" s="1917"/>
      <c r="G1161" s="1917"/>
      <c r="H1161" s="1917"/>
      <c r="I1161" s="1917"/>
      <c r="J1161" s="1917"/>
      <c r="K1161" s="1685"/>
      <c r="L1161" s="1686"/>
    </row>
    <row r="1162" spans="2:12" ht="13.5" x14ac:dyDescent="0.4">
      <c r="B1162" s="641">
        <f t="shared" si="18"/>
        <v>1158</v>
      </c>
      <c r="C1162" s="1913"/>
      <c r="D1162" s="1934" t="s">
        <v>1815</v>
      </c>
      <c r="E1162" s="1934"/>
      <c r="F1162" s="1917"/>
      <c r="G1162" s="1917"/>
      <c r="H1162" s="1917"/>
      <c r="I1162" s="1917"/>
      <c r="J1162" s="1917"/>
      <c r="K1162" s="1685"/>
      <c r="L1162" s="1686"/>
    </row>
    <row r="1163" spans="2:12" ht="13.5" x14ac:dyDescent="0.4">
      <c r="B1163" s="641">
        <f t="shared" si="18"/>
        <v>1159</v>
      </c>
      <c r="C1163" s="649" t="s">
        <v>2125</v>
      </c>
      <c r="D1163" s="1934"/>
      <c r="E1163" s="1934"/>
      <c r="F1163" s="1917"/>
      <c r="G1163" s="1917"/>
      <c r="H1163" s="1917"/>
      <c r="I1163" s="1917"/>
      <c r="J1163" s="1917"/>
      <c r="K1163" s="1685"/>
      <c r="L1163" s="1686"/>
    </row>
    <row r="1164" spans="2:12" ht="13.5" x14ac:dyDescent="0.4">
      <c r="B1164" s="641">
        <f t="shared" si="18"/>
        <v>1160</v>
      </c>
      <c r="C1164" s="653"/>
      <c r="D1164" s="1934" t="s">
        <v>1626</v>
      </c>
      <c r="E1164" s="1934"/>
      <c r="F1164" s="1917"/>
      <c r="G1164" s="1917"/>
      <c r="H1164" s="1917"/>
      <c r="I1164" s="1917"/>
      <c r="J1164" s="1917"/>
      <c r="K1164" s="1685"/>
      <c r="L1164" s="1686"/>
    </row>
    <row r="1165" spans="2:12" ht="13.5" x14ac:dyDescent="0.4">
      <c r="B1165" s="641">
        <f t="shared" si="18"/>
        <v>1161</v>
      </c>
      <c r="C1165" s="653"/>
      <c r="D1165" s="1934" t="s">
        <v>1627</v>
      </c>
      <c r="E1165" s="1934"/>
      <c r="F1165" s="1917"/>
      <c r="G1165" s="1917"/>
      <c r="H1165" s="1917"/>
      <c r="I1165" s="1917"/>
      <c r="J1165" s="1917"/>
      <c r="K1165" s="1685"/>
      <c r="L1165" s="1686"/>
    </row>
    <row r="1166" spans="2:12" ht="13.5" x14ac:dyDescent="0.4">
      <c r="B1166" s="641">
        <f t="shared" si="18"/>
        <v>1162</v>
      </c>
      <c r="C1166" s="653"/>
      <c r="D1166" s="1934" t="s">
        <v>1645</v>
      </c>
      <c r="E1166" s="1934"/>
      <c r="F1166" s="1917"/>
      <c r="G1166" s="1917"/>
      <c r="H1166" s="1917"/>
      <c r="I1166" s="1917"/>
      <c r="J1166" s="1917"/>
      <c r="K1166" s="1685"/>
      <c r="L1166" s="1686"/>
    </row>
    <row r="1167" spans="2:12" ht="13.5" x14ac:dyDescent="0.4">
      <c r="B1167" s="641">
        <f t="shared" si="18"/>
        <v>1163</v>
      </c>
      <c r="C1167" s="1913"/>
      <c r="D1167" s="1934" t="s">
        <v>1629</v>
      </c>
      <c r="E1167" s="1934"/>
      <c r="F1167" s="1917"/>
      <c r="G1167" s="1917"/>
      <c r="H1167" s="1917"/>
      <c r="I1167" s="1917"/>
      <c r="J1167" s="1917"/>
      <c r="K1167" s="1685"/>
      <c r="L1167" s="1686"/>
    </row>
    <row r="1168" spans="2:12" ht="13.5" x14ac:dyDescent="0.4">
      <c r="B1168" s="641">
        <f t="shared" si="18"/>
        <v>1164</v>
      </c>
      <c r="C1168" s="649" t="s">
        <v>1816</v>
      </c>
      <c r="D1168" s="1934"/>
      <c r="E1168" s="1934"/>
      <c r="F1168" s="1917"/>
      <c r="G1168" s="1917"/>
      <c r="H1168" s="1917"/>
      <c r="I1168" s="1917"/>
      <c r="J1168" s="1917"/>
      <c r="K1168" s="1685"/>
      <c r="L1168" s="1686"/>
    </row>
    <row r="1169" spans="2:12" ht="13.5" x14ac:dyDescent="0.4">
      <c r="B1169" s="641">
        <f t="shared" si="18"/>
        <v>1165</v>
      </c>
      <c r="C1169" s="653"/>
      <c r="D1169" s="1934" t="s">
        <v>1626</v>
      </c>
      <c r="E1169" s="1934"/>
      <c r="F1169" s="1917"/>
      <c r="G1169" s="1917"/>
      <c r="H1169" s="1917"/>
      <c r="I1169" s="1917"/>
      <c r="J1169" s="1917"/>
      <c r="K1169" s="1685"/>
      <c r="L1169" s="1686"/>
    </row>
    <row r="1170" spans="2:12" ht="13.5" x14ac:dyDescent="0.4">
      <c r="B1170" s="641">
        <f t="shared" si="18"/>
        <v>1166</v>
      </c>
      <c r="C1170" s="653"/>
      <c r="D1170" s="1934" t="s">
        <v>1627</v>
      </c>
      <c r="E1170" s="1934"/>
      <c r="F1170" s="1917"/>
      <c r="G1170" s="1917"/>
      <c r="H1170" s="1917"/>
      <c r="I1170" s="1917"/>
      <c r="J1170" s="1917"/>
      <c r="K1170" s="1685"/>
      <c r="L1170" s="1686"/>
    </row>
    <row r="1171" spans="2:12" ht="13.5" x14ac:dyDescent="0.4">
      <c r="B1171" s="641">
        <f t="shared" si="18"/>
        <v>1167</v>
      </c>
      <c r="C1171" s="653"/>
      <c r="D1171" s="1934" t="s">
        <v>1645</v>
      </c>
      <c r="E1171" s="1934"/>
      <c r="F1171" s="1917"/>
      <c r="G1171" s="1917"/>
      <c r="H1171" s="1917"/>
      <c r="I1171" s="1917"/>
      <c r="J1171" s="1917"/>
      <c r="K1171" s="1685"/>
      <c r="L1171" s="1686"/>
    </row>
    <row r="1172" spans="2:12" ht="13.5" x14ac:dyDescent="0.4">
      <c r="B1172" s="641">
        <f t="shared" si="18"/>
        <v>1168</v>
      </c>
      <c r="C1172" s="1913"/>
      <c r="D1172" s="1934" t="s">
        <v>1817</v>
      </c>
      <c r="E1172" s="1934"/>
      <c r="F1172" s="1917"/>
      <c r="G1172" s="1917"/>
      <c r="H1172" s="1917"/>
      <c r="I1172" s="1917"/>
      <c r="J1172" s="1917"/>
      <c r="K1172" s="1685"/>
      <c r="L1172" s="1686"/>
    </row>
    <row r="1173" spans="2:12" ht="13.5" x14ac:dyDescent="0.4">
      <c r="B1173" s="641">
        <f t="shared" si="18"/>
        <v>1169</v>
      </c>
      <c r="C1173" s="648" t="s">
        <v>1818</v>
      </c>
      <c r="D1173" s="1934"/>
      <c r="E1173" s="1934"/>
      <c r="F1173" s="1917"/>
      <c r="G1173" s="1917"/>
      <c r="H1173" s="1917"/>
      <c r="I1173" s="1917"/>
      <c r="J1173" s="1917"/>
      <c r="K1173" s="1685"/>
      <c r="L1173" s="1686"/>
    </row>
    <row r="1174" spans="2:12" ht="13.5" x14ac:dyDescent="0.4">
      <c r="B1174" s="641">
        <f t="shared" ref="B1174:B1237" si="19">B1173+1</f>
        <v>1170</v>
      </c>
      <c r="C1174" s="649" t="s">
        <v>1819</v>
      </c>
      <c r="D1174" s="1934"/>
      <c r="E1174" s="1934"/>
      <c r="F1174" s="1917"/>
      <c r="G1174" s="1917"/>
      <c r="H1174" s="1917"/>
      <c r="I1174" s="1917"/>
      <c r="J1174" s="1917"/>
      <c r="K1174" s="1685"/>
      <c r="L1174" s="1686"/>
    </row>
    <row r="1175" spans="2:12" ht="13.5" x14ac:dyDescent="0.4">
      <c r="B1175" s="641">
        <f t="shared" si="19"/>
        <v>1171</v>
      </c>
      <c r="C1175" s="653"/>
      <c r="D1175" s="1934" t="s">
        <v>1820</v>
      </c>
      <c r="E1175" s="1934"/>
      <c r="F1175" s="1917"/>
      <c r="G1175" s="1917"/>
      <c r="H1175" s="1917"/>
      <c r="I1175" s="1917"/>
      <c r="J1175" s="1917"/>
      <c r="K1175" s="1685"/>
      <c r="L1175" s="1686"/>
    </row>
    <row r="1176" spans="2:12" ht="13.5" x14ac:dyDescent="0.4">
      <c r="B1176" s="641">
        <f t="shared" si="19"/>
        <v>1172</v>
      </c>
      <c r="C1176" s="1913"/>
      <c r="D1176" s="1934" t="s">
        <v>1821</v>
      </c>
      <c r="E1176" s="1934"/>
      <c r="F1176" s="1917"/>
      <c r="G1176" s="1917"/>
      <c r="H1176" s="1917"/>
      <c r="I1176" s="1917"/>
      <c r="J1176" s="1917"/>
      <c r="K1176" s="1685"/>
      <c r="L1176" s="1686"/>
    </row>
    <row r="1177" spans="2:12" ht="13.5" x14ac:dyDescent="0.4">
      <c r="B1177" s="641">
        <f t="shared" si="19"/>
        <v>1173</v>
      </c>
      <c r="C1177" s="649" t="s">
        <v>1822</v>
      </c>
      <c r="D1177" s="1934"/>
      <c r="E1177" s="1934"/>
      <c r="F1177" s="1917"/>
      <c r="G1177" s="1917"/>
      <c r="H1177" s="1917"/>
      <c r="I1177" s="1917"/>
      <c r="J1177" s="1917"/>
      <c r="K1177" s="1685"/>
      <c r="L1177" s="1686"/>
    </row>
    <row r="1178" spans="2:12" ht="13.5" x14ac:dyDescent="0.4">
      <c r="B1178" s="641">
        <f t="shared" si="19"/>
        <v>1174</v>
      </c>
      <c r="C1178" s="653"/>
      <c r="D1178" s="1934" t="s">
        <v>1626</v>
      </c>
      <c r="E1178" s="1934"/>
      <c r="F1178" s="1917"/>
      <c r="G1178" s="1917"/>
      <c r="H1178" s="1917"/>
      <c r="I1178" s="1917"/>
      <c r="J1178" s="1917"/>
      <c r="K1178" s="1685"/>
      <c r="L1178" s="1686"/>
    </row>
    <row r="1179" spans="2:12" ht="13.5" x14ac:dyDescent="0.4">
      <c r="B1179" s="641">
        <f t="shared" si="19"/>
        <v>1175</v>
      </c>
      <c r="C1179" s="653"/>
      <c r="D1179" s="1934" t="s">
        <v>1627</v>
      </c>
      <c r="E1179" s="1934"/>
      <c r="F1179" s="1917"/>
      <c r="G1179" s="1917"/>
      <c r="H1179" s="1917"/>
      <c r="I1179" s="1917"/>
      <c r="J1179" s="1917"/>
      <c r="K1179" s="1685"/>
      <c r="L1179" s="1686"/>
    </row>
    <row r="1180" spans="2:12" ht="13.5" x14ac:dyDescent="0.4">
      <c r="B1180" s="641">
        <f t="shared" si="19"/>
        <v>1176</v>
      </c>
      <c r="C1180" s="653"/>
      <c r="D1180" s="1930" t="s">
        <v>1645</v>
      </c>
      <c r="E1180" s="1934"/>
      <c r="F1180" s="1917"/>
      <c r="G1180" s="1917"/>
      <c r="H1180" s="1917"/>
      <c r="I1180" s="1917"/>
      <c r="J1180" s="1917"/>
      <c r="K1180" s="1685"/>
      <c r="L1180" s="1686"/>
    </row>
    <row r="1181" spans="2:12" ht="13.5" x14ac:dyDescent="0.4">
      <c r="B1181" s="641">
        <f t="shared" si="19"/>
        <v>1177</v>
      </c>
      <c r="C1181" s="1913"/>
      <c r="D1181" s="1934" t="s">
        <v>1629</v>
      </c>
      <c r="E1181" s="1934"/>
      <c r="F1181" s="1917"/>
      <c r="G1181" s="1917"/>
      <c r="H1181" s="1917"/>
      <c r="I1181" s="1917"/>
      <c r="J1181" s="1917"/>
      <c r="K1181" s="1685"/>
      <c r="L1181" s="1686"/>
    </row>
    <row r="1182" spans="2:12" ht="13.5" x14ac:dyDescent="0.4">
      <c r="B1182" s="641">
        <f t="shared" si="19"/>
        <v>1178</v>
      </c>
      <c r="C1182" s="649" t="s">
        <v>1823</v>
      </c>
      <c r="D1182" s="1934"/>
      <c r="E1182" s="1934"/>
      <c r="F1182" s="1917"/>
      <c r="G1182" s="1917"/>
      <c r="H1182" s="1917"/>
      <c r="I1182" s="1917"/>
      <c r="J1182" s="1917"/>
      <c r="K1182" s="1685"/>
      <c r="L1182" s="1686"/>
    </row>
    <row r="1183" spans="2:12" ht="13.5" x14ac:dyDescent="0.4">
      <c r="B1183" s="641">
        <f t="shared" si="19"/>
        <v>1179</v>
      </c>
      <c r="C1183" s="653"/>
      <c r="D1183" s="1934" t="s">
        <v>1626</v>
      </c>
      <c r="E1183" s="1934"/>
      <c r="F1183" s="1917"/>
      <c r="G1183" s="1917"/>
      <c r="H1183" s="1917"/>
      <c r="I1183" s="1917"/>
      <c r="J1183" s="1917"/>
      <c r="K1183" s="1685"/>
      <c r="L1183" s="1686"/>
    </row>
    <row r="1184" spans="2:12" ht="13.5" x14ac:dyDescent="0.4">
      <c r="B1184" s="641">
        <f t="shared" si="19"/>
        <v>1180</v>
      </c>
      <c r="C1184" s="653"/>
      <c r="D1184" s="1934" t="s">
        <v>1627</v>
      </c>
      <c r="E1184" s="1934"/>
      <c r="F1184" s="1917"/>
      <c r="G1184" s="1917"/>
      <c r="H1184" s="1917"/>
      <c r="I1184" s="1917"/>
      <c r="J1184" s="1917"/>
      <c r="K1184" s="1685"/>
      <c r="L1184" s="1686"/>
    </row>
    <row r="1185" spans="2:12" ht="13.5" x14ac:dyDescent="0.4">
      <c r="B1185" s="641">
        <f t="shared" si="19"/>
        <v>1181</v>
      </c>
      <c r="C1185" s="653"/>
      <c r="D1185" s="1930" t="s">
        <v>1645</v>
      </c>
      <c r="E1185" s="1934"/>
      <c r="F1185" s="1917"/>
      <c r="G1185" s="1917"/>
      <c r="H1185" s="1917"/>
      <c r="I1185" s="1917"/>
      <c r="J1185" s="1917"/>
      <c r="K1185" s="1685"/>
      <c r="L1185" s="1686"/>
    </row>
    <row r="1186" spans="2:12" ht="13.5" x14ac:dyDescent="0.4">
      <c r="B1186" s="641">
        <f t="shared" si="19"/>
        <v>1182</v>
      </c>
      <c r="C1186" s="1913"/>
      <c r="D1186" s="1934" t="s">
        <v>1629</v>
      </c>
      <c r="E1186" s="1934"/>
      <c r="F1186" s="1917"/>
      <c r="G1186" s="1917"/>
      <c r="H1186" s="1917"/>
      <c r="I1186" s="1917"/>
      <c r="J1186" s="1917"/>
      <c r="K1186" s="1685"/>
      <c r="L1186" s="1686"/>
    </row>
    <row r="1187" spans="2:12" ht="13.5" x14ac:dyDescent="0.4">
      <c r="B1187" s="641">
        <f t="shared" si="19"/>
        <v>1183</v>
      </c>
      <c r="C1187" s="649" t="s">
        <v>2126</v>
      </c>
      <c r="D1187" s="1934"/>
      <c r="E1187" s="1934"/>
      <c r="F1187" s="1917"/>
      <c r="G1187" s="1917"/>
      <c r="H1187" s="1917"/>
      <c r="I1187" s="1917"/>
      <c r="J1187" s="1917"/>
      <c r="K1187" s="1685"/>
      <c r="L1187" s="1686"/>
    </row>
    <row r="1188" spans="2:12" ht="13.5" x14ac:dyDescent="0.4">
      <c r="B1188" s="641">
        <f t="shared" si="19"/>
        <v>1184</v>
      </c>
      <c r="C1188" s="653"/>
      <c r="D1188" s="1934" t="s">
        <v>1626</v>
      </c>
      <c r="E1188" s="1934"/>
      <c r="F1188" s="1917"/>
      <c r="G1188" s="1917"/>
      <c r="H1188" s="1917"/>
      <c r="I1188" s="1917"/>
      <c r="J1188" s="1917"/>
      <c r="K1188" s="1685"/>
      <c r="L1188" s="1686"/>
    </row>
    <row r="1189" spans="2:12" ht="13.5" x14ac:dyDescent="0.4">
      <c r="B1189" s="641">
        <f t="shared" si="19"/>
        <v>1185</v>
      </c>
      <c r="C1189" s="653"/>
      <c r="D1189" s="1934" t="s">
        <v>1627</v>
      </c>
      <c r="E1189" s="1934"/>
      <c r="F1189" s="1917"/>
      <c r="G1189" s="1917"/>
      <c r="H1189" s="1917"/>
      <c r="I1189" s="1917"/>
      <c r="J1189" s="1917"/>
      <c r="K1189" s="1685"/>
      <c r="L1189" s="1686"/>
    </row>
    <row r="1190" spans="2:12" ht="13.5" x14ac:dyDescent="0.4">
      <c r="B1190" s="641">
        <f t="shared" si="19"/>
        <v>1186</v>
      </c>
      <c r="C1190" s="653"/>
      <c r="D1190" s="1930" t="s">
        <v>2127</v>
      </c>
      <c r="E1190" s="1934"/>
      <c r="F1190" s="1917"/>
      <c r="G1190" s="1917"/>
      <c r="H1190" s="1917"/>
      <c r="I1190" s="1917"/>
      <c r="J1190" s="1917"/>
      <c r="K1190" s="1685"/>
      <c r="L1190" s="1686"/>
    </row>
    <row r="1191" spans="2:12" ht="13.5" x14ac:dyDescent="0.4">
      <c r="B1191" s="641">
        <f t="shared" si="19"/>
        <v>1187</v>
      </c>
      <c r="C1191" s="649" t="s">
        <v>2128</v>
      </c>
      <c r="D1191" s="1934"/>
      <c r="E1191" s="1934"/>
      <c r="F1191" s="1917"/>
      <c r="G1191" s="1917"/>
      <c r="H1191" s="1917"/>
      <c r="I1191" s="1917"/>
      <c r="J1191" s="1917"/>
      <c r="K1191" s="1685"/>
      <c r="L1191" s="1686"/>
    </row>
    <row r="1192" spans="2:12" ht="13.5" x14ac:dyDescent="0.4">
      <c r="B1192" s="641">
        <f t="shared" si="19"/>
        <v>1188</v>
      </c>
      <c r="C1192" s="653"/>
      <c r="D1192" s="1934" t="s">
        <v>1626</v>
      </c>
      <c r="E1192" s="1934"/>
      <c r="F1192" s="1917"/>
      <c r="G1192" s="1917"/>
      <c r="H1192" s="1917"/>
      <c r="I1192" s="1917"/>
      <c r="J1192" s="1917"/>
      <c r="K1192" s="1685"/>
      <c r="L1192" s="1686"/>
    </row>
    <row r="1193" spans="2:12" ht="13.5" x14ac:dyDescent="0.4">
      <c r="B1193" s="641">
        <f t="shared" si="19"/>
        <v>1189</v>
      </c>
      <c r="C1193" s="653"/>
      <c r="D1193" s="1934" t="s">
        <v>1627</v>
      </c>
      <c r="E1193" s="1934"/>
      <c r="F1193" s="1917"/>
      <c r="G1193" s="1917"/>
      <c r="H1193" s="1917"/>
      <c r="I1193" s="1917"/>
      <c r="J1193" s="1917"/>
      <c r="K1193" s="1685"/>
      <c r="L1193" s="1686"/>
    </row>
    <row r="1194" spans="2:12" ht="13.5" x14ac:dyDescent="0.4">
      <c r="B1194" s="641">
        <f t="shared" si="19"/>
        <v>1190</v>
      </c>
      <c r="C1194" s="653"/>
      <c r="D1194" s="1930" t="s">
        <v>2129</v>
      </c>
      <c r="E1194" s="1934"/>
      <c r="F1194" s="1917"/>
      <c r="G1194" s="1917"/>
      <c r="H1194" s="1917"/>
      <c r="I1194" s="1917"/>
      <c r="J1194" s="1917"/>
      <c r="K1194" s="1685"/>
      <c r="L1194" s="1686"/>
    </row>
    <row r="1195" spans="2:12" ht="13.5" x14ac:dyDescent="0.4">
      <c r="B1195" s="641">
        <f t="shared" si="19"/>
        <v>1191</v>
      </c>
      <c r="C1195" s="653"/>
      <c r="D1195" s="1930" t="s">
        <v>2130</v>
      </c>
      <c r="E1195" s="1934"/>
      <c r="F1195" s="1917"/>
      <c r="G1195" s="1917"/>
      <c r="H1195" s="1917"/>
      <c r="I1195" s="1917"/>
      <c r="J1195" s="1917"/>
      <c r="K1195" s="1685"/>
      <c r="L1195" s="1686"/>
    </row>
    <row r="1196" spans="2:12" ht="13.5" x14ac:dyDescent="0.4">
      <c r="B1196" s="641">
        <f t="shared" si="19"/>
        <v>1192</v>
      </c>
      <c r="C1196" s="653"/>
      <c r="D1196" s="1930" t="s">
        <v>2131</v>
      </c>
      <c r="E1196" s="1934"/>
      <c r="F1196" s="1917"/>
      <c r="G1196" s="1917"/>
      <c r="H1196" s="1917"/>
      <c r="I1196" s="1917"/>
      <c r="J1196" s="1917"/>
      <c r="K1196" s="1685"/>
      <c r="L1196" s="1686"/>
    </row>
    <row r="1197" spans="2:12" ht="13.5" x14ac:dyDescent="0.4">
      <c r="B1197" s="641">
        <f t="shared" si="19"/>
        <v>1193</v>
      </c>
      <c r="C1197" s="1909" t="s">
        <v>2132</v>
      </c>
      <c r="D1197" s="1934"/>
      <c r="E1197" s="1934"/>
      <c r="F1197" s="1917"/>
      <c r="G1197" s="1917"/>
      <c r="H1197" s="1917"/>
      <c r="I1197" s="1917"/>
      <c r="J1197" s="1917"/>
      <c r="K1197" s="1685"/>
      <c r="L1197" s="1686"/>
    </row>
    <row r="1198" spans="2:12" ht="13.5" x14ac:dyDescent="0.4">
      <c r="B1198" s="641">
        <f t="shared" si="19"/>
        <v>1194</v>
      </c>
      <c r="C1198" s="649" t="s">
        <v>2133</v>
      </c>
      <c r="D1198" s="1934"/>
      <c r="E1198" s="1934"/>
      <c r="F1198" s="1917"/>
      <c r="G1198" s="1917"/>
      <c r="H1198" s="1917"/>
      <c r="I1198" s="1917"/>
      <c r="J1198" s="1917"/>
      <c r="K1198" s="1685"/>
      <c r="L1198" s="1686"/>
    </row>
    <row r="1199" spans="2:12" ht="13.5" x14ac:dyDescent="0.4">
      <c r="B1199" s="641">
        <f t="shared" si="19"/>
        <v>1195</v>
      </c>
      <c r="C1199" s="653"/>
      <c r="D1199" s="1934" t="s">
        <v>2135</v>
      </c>
      <c r="E1199" s="1934"/>
      <c r="F1199" s="1917"/>
      <c r="G1199" s="1917"/>
      <c r="H1199" s="1917"/>
      <c r="I1199" s="1917"/>
      <c r="J1199" s="1917"/>
      <c r="K1199" s="1685"/>
      <c r="L1199" s="1686"/>
    </row>
    <row r="1200" spans="2:12" ht="13.5" x14ac:dyDescent="0.4">
      <c r="B1200" s="641">
        <f t="shared" si="19"/>
        <v>1196</v>
      </c>
      <c r="C1200" s="653"/>
      <c r="D1200" s="1934" t="s">
        <v>2136</v>
      </c>
      <c r="E1200" s="1934"/>
      <c r="F1200" s="1917"/>
      <c r="G1200" s="1917"/>
      <c r="H1200" s="1917"/>
      <c r="I1200" s="1917"/>
      <c r="J1200" s="1917"/>
      <c r="K1200" s="1685"/>
      <c r="L1200" s="1686"/>
    </row>
    <row r="1201" spans="2:12" ht="13.5" x14ac:dyDescent="0.4">
      <c r="B1201" s="641">
        <f t="shared" si="19"/>
        <v>1197</v>
      </c>
      <c r="C1201" s="1913"/>
      <c r="D1201" s="1934" t="s">
        <v>2137</v>
      </c>
      <c r="E1201" s="1934"/>
      <c r="F1201" s="1917"/>
      <c r="G1201" s="1917"/>
      <c r="H1201" s="1917"/>
      <c r="I1201" s="1917"/>
      <c r="J1201" s="1917"/>
      <c r="K1201" s="1685"/>
      <c r="L1201" s="1686"/>
    </row>
    <row r="1202" spans="2:12" ht="13.5" x14ac:dyDescent="0.4">
      <c r="B1202" s="641">
        <f t="shared" si="19"/>
        <v>1198</v>
      </c>
      <c r="C1202" s="648" t="s">
        <v>2134</v>
      </c>
      <c r="D1202" s="1934"/>
      <c r="E1202" s="1934"/>
      <c r="F1202" s="1917"/>
      <c r="G1202" s="1917"/>
      <c r="H1202" s="1917"/>
      <c r="I1202" s="1917"/>
      <c r="J1202" s="1917"/>
      <c r="K1202" s="1685"/>
      <c r="L1202" s="1686"/>
    </row>
    <row r="1203" spans="2:12" ht="13.5" x14ac:dyDescent="0.4">
      <c r="B1203" s="641">
        <f t="shared" si="19"/>
        <v>1199</v>
      </c>
      <c r="C1203" s="1909" t="s">
        <v>2138</v>
      </c>
      <c r="D1203" s="1934"/>
      <c r="E1203" s="1934"/>
      <c r="F1203" s="1917"/>
      <c r="G1203" s="1917"/>
      <c r="H1203" s="1917"/>
      <c r="I1203" s="1917"/>
      <c r="J1203" s="1917"/>
      <c r="K1203" s="1685"/>
      <c r="L1203" s="1686"/>
    </row>
    <row r="1204" spans="2:12" ht="13.5" x14ac:dyDescent="0.4">
      <c r="B1204" s="641">
        <f t="shared" si="19"/>
        <v>1200</v>
      </c>
      <c r="C1204" s="1909" t="s">
        <v>1824</v>
      </c>
      <c r="D1204" s="1934"/>
      <c r="E1204" s="1934"/>
      <c r="F1204" s="1917"/>
      <c r="G1204" s="1917"/>
      <c r="H1204" s="1917"/>
      <c r="I1204" s="1917"/>
      <c r="J1204" s="1917"/>
      <c r="K1204" s="1685"/>
      <c r="L1204" s="1686"/>
    </row>
    <row r="1205" spans="2:12" ht="13.5" x14ac:dyDescent="0.4">
      <c r="B1205" s="641">
        <f t="shared" si="19"/>
        <v>1201</v>
      </c>
      <c r="C1205" s="649" t="s">
        <v>1825</v>
      </c>
      <c r="D1205" s="1934"/>
      <c r="E1205" s="1934"/>
      <c r="F1205" s="1917"/>
      <c r="G1205" s="1917"/>
      <c r="H1205" s="1917"/>
      <c r="I1205" s="1917"/>
      <c r="J1205" s="1917"/>
      <c r="K1205" s="1685"/>
      <c r="L1205" s="1686"/>
    </row>
    <row r="1206" spans="2:12" ht="13.5" x14ac:dyDescent="0.4">
      <c r="B1206" s="641">
        <f t="shared" si="19"/>
        <v>1202</v>
      </c>
      <c r="C1206" s="653"/>
      <c r="D1206" s="1934" t="s">
        <v>1826</v>
      </c>
      <c r="E1206" s="1934"/>
      <c r="F1206" s="1917"/>
      <c r="G1206" s="1917"/>
      <c r="H1206" s="1917"/>
      <c r="I1206" s="1917"/>
      <c r="J1206" s="1917"/>
      <c r="K1206" s="1685"/>
      <c r="L1206" s="1686"/>
    </row>
    <row r="1207" spans="2:12" ht="13.5" x14ac:dyDescent="0.4">
      <c r="B1207" s="641">
        <f t="shared" si="19"/>
        <v>1203</v>
      </c>
      <c r="C1207" s="653"/>
      <c r="D1207" s="1934" t="s">
        <v>1827</v>
      </c>
      <c r="E1207" s="1934"/>
      <c r="F1207" s="1917"/>
      <c r="G1207" s="1917"/>
      <c r="H1207" s="1917"/>
      <c r="I1207" s="1917"/>
      <c r="J1207" s="1917"/>
      <c r="K1207" s="1685"/>
      <c r="L1207" s="1686"/>
    </row>
    <row r="1208" spans="2:12" ht="13.5" x14ac:dyDescent="0.4">
      <c r="B1208" s="641">
        <f t="shared" si="19"/>
        <v>1204</v>
      </c>
      <c r="C1208" s="653"/>
      <c r="D1208" s="1934" t="s">
        <v>1828</v>
      </c>
      <c r="E1208" s="1934"/>
      <c r="F1208" s="1917"/>
      <c r="G1208" s="1917"/>
      <c r="H1208" s="1917"/>
      <c r="I1208" s="1917"/>
      <c r="J1208" s="1917"/>
      <c r="K1208" s="1685"/>
      <c r="L1208" s="1686"/>
    </row>
    <row r="1209" spans="2:12" ht="13.5" x14ac:dyDescent="0.4">
      <c r="B1209" s="641">
        <f t="shared" si="19"/>
        <v>1205</v>
      </c>
      <c r="C1209" s="649" t="s">
        <v>1829</v>
      </c>
      <c r="D1209" s="1934"/>
      <c r="E1209" s="1934"/>
      <c r="F1209" s="1917"/>
      <c r="G1209" s="1917"/>
      <c r="H1209" s="1917"/>
      <c r="I1209" s="1917"/>
      <c r="J1209" s="1917"/>
      <c r="K1209" s="1685"/>
      <c r="L1209" s="1686"/>
    </row>
    <row r="1210" spans="2:12" ht="13.5" x14ac:dyDescent="0.4">
      <c r="B1210" s="641">
        <f t="shared" si="19"/>
        <v>1206</v>
      </c>
      <c r="C1210" s="653"/>
      <c r="D1210" s="1934" t="s">
        <v>1830</v>
      </c>
      <c r="E1210" s="1934"/>
      <c r="F1210" s="1917"/>
      <c r="G1210" s="1917"/>
      <c r="H1210" s="1917"/>
      <c r="I1210" s="1917"/>
      <c r="J1210" s="1917"/>
      <c r="K1210" s="1685"/>
      <c r="L1210" s="1686"/>
    </row>
    <row r="1211" spans="2:12" ht="13.5" x14ac:dyDescent="0.4">
      <c r="B1211" s="641">
        <f t="shared" si="19"/>
        <v>1207</v>
      </c>
      <c r="C1211" s="653"/>
      <c r="D1211" s="1934" t="s">
        <v>1831</v>
      </c>
      <c r="E1211" s="1934"/>
      <c r="F1211" s="1917"/>
      <c r="G1211" s="1917"/>
      <c r="H1211" s="1917"/>
      <c r="I1211" s="1917"/>
      <c r="J1211" s="1917"/>
      <c r="K1211" s="1685"/>
      <c r="L1211" s="1686"/>
    </row>
    <row r="1212" spans="2:12" ht="13.5" x14ac:dyDescent="0.4">
      <c r="B1212" s="641">
        <f t="shared" si="19"/>
        <v>1208</v>
      </c>
      <c r="C1212" s="1913"/>
      <c r="D1212" s="1934" t="s">
        <v>1832</v>
      </c>
      <c r="E1212" s="1934"/>
      <c r="F1212" s="1917"/>
      <c r="G1212" s="1917"/>
      <c r="H1212" s="1917"/>
      <c r="I1212" s="1917"/>
      <c r="J1212" s="1917"/>
      <c r="K1212" s="1685"/>
      <c r="L1212" s="1686"/>
    </row>
    <row r="1213" spans="2:12" ht="13.5" x14ac:dyDescent="0.4">
      <c r="B1213" s="641">
        <f t="shared" si="19"/>
        <v>1209</v>
      </c>
      <c r="C1213" s="1909" t="s">
        <v>2139</v>
      </c>
      <c r="D1213" s="1934"/>
      <c r="E1213" s="1934"/>
      <c r="F1213" s="1917"/>
      <c r="G1213" s="1917"/>
      <c r="H1213" s="1917"/>
      <c r="I1213" s="1917"/>
      <c r="J1213" s="1917"/>
      <c r="K1213" s="1685"/>
      <c r="L1213" s="1686"/>
    </row>
    <row r="1214" spans="2:12" ht="13.5" x14ac:dyDescent="0.4">
      <c r="B1214" s="641">
        <f t="shared" si="19"/>
        <v>1210</v>
      </c>
      <c r="C1214" s="649" t="s">
        <v>1833</v>
      </c>
      <c r="D1214" s="1934"/>
      <c r="E1214" s="1934"/>
      <c r="F1214" s="1917"/>
      <c r="G1214" s="1917"/>
      <c r="H1214" s="1917"/>
      <c r="I1214" s="1917"/>
      <c r="J1214" s="1917"/>
      <c r="K1214" s="1685"/>
      <c r="L1214" s="1686"/>
    </row>
    <row r="1215" spans="2:12" ht="13.5" x14ac:dyDescent="0.4">
      <c r="B1215" s="641">
        <f t="shared" si="19"/>
        <v>1211</v>
      </c>
      <c r="C1215" s="653"/>
      <c r="D1215" s="1930" t="s">
        <v>1834</v>
      </c>
      <c r="E1215" s="1934"/>
      <c r="F1215" s="1917"/>
      <c r="G1215" s="1917"/>
      <c r="H1215" s="1917"/>
      <c r="I1215" s="1917"/>
      <c r="J1215" s="1917"/>
      <c r="K1215" s="1685"/>
      <c r="L1215" s="1686"/>
    </row>
    <row r="1216" spans="2:12" ht="13.5" x14ac:dyDescent="0.4">
      <c r="B1216" s="641">
        <f t="shared" si="19"/>
        <v>1212</v>
      </c>
      <c r="C1216" s="653"/>
      <c r="D1216" s="788"/>
      <c r="E1216" s="1934" t="s">
        <v>1835</v>
      </c>
      <c r="F1216" s="1917"/>
      <c r="G1216" s="1917"/>
      <c r="H1216" s="1917"/>
      <c r="I1216" s="1917"/>
      <c r="J1216" s="1917"/>
      <c r="K1216" s="1685"/>
      <c r="L1216" s="1686"/>
    </row>
    <row r="1217" spans="2:12" ht="13.5" x14ac:dyDescent="0.4">
      <c r="B1217" s="641">
        <f t="shared" si="19"/>
        <v>1213</v>
      </c>
      <c r="C1217" s="653"/>
      <c r="D1217" s="788"/>
      <c r="E1217" s="1934" t="s">
        <v>1836</v>
      </c>
      <c r="F1217" s="1917"/>
      <c r="G1217" s="1917"/>
      <c r="H1217" s="1917"/>
      <c r="I1217" s="1917"/>
      <c r="J1217" s="1917"/>
      <c r="K1217" s="1685"/>
      <c r="L1217" s="1686"/>
    </row>
    <row r="1218" spans="2:12" ht="13.5" x14ac:dyDescent="0.4">
      <c r="B1218" s="641">
        <f t="shared" si="19"/>
        <v>1214</v>
      </c>
      <c r="C1218" s="653"/>
      <c r="D1218" s="1930" t="s">
        <v>1837</v>
      </c>
      <c r="E1218" s="1934"/>
      <c r="F1218" s="1917"/>
      <c r="G1218" s="1917"/>
      <c r="H1218" s="1917"/>
      <c r="I1218" s="1917"/>
      <c r="J1218" s="1917"/>
      <c r="K1218" s="1685"/>
      <c r="L1218" s="1686"/>
    </row>
    <row r="1219" spans="2:12" ht="13.5" x14ac:dyDescent="0.4">
      <c r="B1219" s="641">
        <f t="shared" si="19"/>
        <v>1215</v>
      </c>
      <c r="C1219" s="653"/>
      <c r="D1219" s="788"/>
      <c r="E1219" s="1934" t="s">
        <v>1838</v>
      </c>
      <c r="F1219" s="1917"/>
      <c r="G1219" s="1917"/>
      <c r="H1219" s="1917"/>
      <c r="I1219" s="1917"/>
      <c r="J1219" s="1917"/>
      <c r="K1219" s="1685"/>
      <c r="L1219" s="1686"/>
    </row>
    <row r="1220" spans="2:12" ht="13.5" x14ac:dyDescent="0.4">
      <c r="B1220" s="641">
        <f t="shared" si="19"/>
        <v>1216</v>
      </c>
      <c r="C1220" s="653"/>
      <c r="D1220" s="788"/>
      <c r="E1220" s="1934" t="s">
        <v>1839</v>
      </c>
      <c r="F1220" s="1917"/>
      <c r="G1220" s="1917"/>
      <c r="H1220" s="1917"/>
      <c r="I1220" s="1917"/>
      <c r="J1220" s="1917"/>
      <c r="K1220" s="1685"/>
      <c r="L1220" s="1686"/>
    </row>
    <row r="1221" spans="2:12" ht="13.5" x14ac:dyDescent="0.4">
      <c r="B1221" s="641">
        <f t="shared" si="19"/>
        <v>1217</v>
      </c>
      <c r="C1221" s="653"/>
      <c r="D1221" s="788"/>
      <c r="E1221" s="1934" t="s">
        <v>1840</v>
      </c>
      <c r="F1221" s="1917"/>
      <c r="G1221" s="1917"/>
      <c r="H1221" s="1917"/>
      <c r="I1221" s="1917"/>
      <c r="J1221" s="1917"/>
      <c r="K1221" s="1685"/>
      <c r="L1221" s="1686"/>
    </row>
    <row r="1222" spans="2:12" ht="13.5" x14ac:dyDescent="0.4">
      <c r="B1222" s="641">
        <f t="shared" si="19"/>
        <v>1218</v>
      </c>
      <c r="C1222" s="653"/>
      <c r="D1222" s="1029"/>
      <c r="E1222" s="1934" t="s">
        <v>1841</v>
      </c>
      <c r="F1222" s="1917"/>
      <c r="G1222" s="1917"/>
      <c r="H1222" s="1917"/>
      <c r="I1222" s="1917"/>
      <c r="J1222" s="1917"/>
      <c r="K1222" s="1685"/>
      <c r="L1222" s="1686"/>
    </row>
    <row r="1223" spans="2:12" ht="13.5" x14ac:dyDescent="0.4">
      <c r="B1223" s="641">
        <f t="shared" si="19"/>
        <v>1219</v>
      </c>
      <c r="C1223" s="653"/>
      <c r="D1223" s="1930" t="s">
        <v>1842</v>
      </c>
      <c r="E1223" s="1934"/>
      <c r="F1223" s="1917"/>
      <c r="G1223" s="1917"/>
      <c r="H1223" s="1917"/>
      <c r="I1223" s="1917"/>
      <c r="J1223" s="1917"/>
      <c r="K1223" s="1685"/>
      <c r="L1223" s="1686"/>
    </row>
    <row r="1224" spans="2:12" ht="13.5" x14ac:dyDescent="0.4">
      <c r="B1224" s="641">
        <f t="shared" si="19"/>
        <v>1220</v>
      </c>
      <c r="C1224" s="653"/>
      <c r="D1224" s="788"/>
      <c r="E1224" s="1934" t="s">
        <v>1843</v>
      </c>
      <c r="F1224" s="1917"/>
      <c r="G1224" s="1917"/>
      <c r="H1224" s="1917"/>
      <c r="I1224" s="1917"/>
      <c r="J1224" s="1917"/>
      <c r="K1224" s="1685"/>
      <c r="L1224" s="1686"/>
    </row>
    <row r="1225" spans="2:12" ht="13.5" x14ac:dyDescent="0.4">
      <c r="B1225" s="641">
        <f t="shared" si="19"/>
        <v>1221</v>
      </c>
      <c r="C1225" s="653"/>
      <c r="D1225" s="788"/>
      <c r="E1225" s="1934" t="s">
        <v>1844</v>
      </c>
      <c r="F1225" s="1917"/>
      <c r="G1225" s="1917"/>
      <c r="H1225" s="1917"/>
      <c r="I1225" s="1917"/>
      <c r="J1225" s="1917"/>
      <c r="K1225" s="1685"/>
      <c r="L1225" s="1686"/>
    </row>
    <row r="1226" spans="2:12" ht="13.5" x14ac:dyDescent="0.4">
      <c r="B1226" s="641">
        <f t="shared" si="19"/>
        <v>1222</v>
      </c>
      <c r="C1226" s="653"/>
      <c r="D1226" s="1930" t="s">
        <v>1845</v>
      </c>
      <c r="E1226" s="1934"/>
      <c r="F1226" s="1917"/>
      <c r="G1226" s="1917"/>
      <c r="H1226" s="1917"/>
      <c r="I1226" s="1917"/>
      <c r="J1226" s="1917"/>
      <c r="K1226" s="1685"/>
      <c r="L1226" s="1686"/>
    </row>
    <row r="1227" spans="2:12" ht="13.5" x14ac:dyDescent="0.4">
      <c r="B1227" s="641">
        <f t="shared" si="19"/>
        <v>1223</v>
      </c>
      <c r="C1227" s="2018"/>
      <c r="D1227" s="2024"/>
      <c r="E1227" s="1930" t="s">
        <v>2140</v>
      </c>
      <c r="F1227" s="1934"/>
      <c r="G1227" s="1934"/>
      <c r="H1227" s="1934"/>
      <c r="I1227" s="2019"/>
      <c r="J1227" s="2019"/>
      <c r="K1227" s="1685"/>
      <c r="L1227" s="1686"/>
    </row>
    <row r="1228" spans="2:12" ht="13.5" x14ac:dyDescent="0.4">
      <c r="B1228" s="641">
        <f t="shared" si="19"/>
        <v>1224</v>
      </c>
      <c r="C1228" s="2018"/>
      <c r="D1228" s="2024"/>
      <c r="E1228" s="788"/>
      <c r="F1228" s="1934" t="s">
        <v>2147</v>
      </c>
      <c r="G1228" s="1934"/>
      <c r="H1228" s="1934"/>
      <c r="I1228" s="2019"/>
      <c r="J1228" s="2019"/>
      <c r="K1228" s="1685"/>
      <c r="L1228" s="1686"/>
    </row>
    <row r="1229" spans="2:12" ht="13.5" x14ac:dyDescent="0.4">
      <c r="B1229" s="641">
        <f t="shared" si="19"/>
        <v>1225</v>
      </c>
      <c r="C1229" s="2018"/>
      <c r="D1229" s="2024"/>
      <c r="E1229" s="788"/>
      <c r="F1229" s="1934" t="s">
        <v>2352</v>
      </c>
      <c r="G1229" s="1934"/>
      <c r="H1229" s="1934"/>
      <c r="I1229" s="2019"/>
      <c r="J1229" s="2019"/>
      <c r="K1229" s="1685"/>
      <c r="L1229" s="1686"/>
    </row>
    <row r="1230" spans="2:12" ht="13.5" x14ac:dyDescent="0.4">
      <c r="B1230" s="641">
        <f t="shared" si="19"/>
        <v>1226</v>
      </c>
      <c r="C1230" s="2018"/>
      <c r="D1230" s="2024"/>
      <c r="E1230" s="788"/>
      <c r="F1230" s="1930" t="s">
        <v>2353</v>
      </c>
      <c r="G1230" s="1934"/>
      <c r="H1230" s="1934"/>
      <c r="I1230" s="2019"/>
      <c r="J1230" s="2019"/>
      <c r="K1230" s="1685"/>
      <c r="L1230" s="1686"/>
    </row>
    <row r="1231" spans="2:12" ht="13.5" x14ac:dyDescent="0.4">
      <c r="B1231" s="641">
        <f t="shared" si="19"/>
        <v>1227</v>
      </c>
      <c r="C1231" s="2018"/>
      <c r="D1231" s="2024"/>
      <c r="E1231" s="788"/>
      <c r="F1231" s="788"/>
      <c r="G1231" s="1934" t="s">
        <v>2356</v>
      </c>
      <c r="H1231" s="1934"/>
      <c r="I1231" s="2019"/>
      <c r="J1231" s="2019"/>
      <c r="K1231" s="1685"/>
      <c r="L1231" s="1686"/>
    </row>
    <row r="1232" spans="2:12" ht="13.5" x14ac:dyDescent="0.4">
      <c r="B1232" s="641">
        <f t="shared" si="19"/>
        <v>1228</v>
      </c>
      <c r="C1232" s="2018"/>
      <c r="D1232" s="2024"/>
      <c r="E1232" s="788"/>
      <c r="F1232" s="788"/>
      <c r="G1232" s="1934" t="s">
        <v>2357</v>
      </c>
      <c r="H1232" s="1934"/>
      <c r="I1232" s="2019"/>
      <c r="J1232" s="2019"/>
      <c r="K1232" s="1685"/>
      <c r="L1232" s="1686"/>
    </row>
    <row r="1233" spans="2:12" ht="13.5" x14ac:dyDescent="0.4">
      <c r="B1233" s="641">
        <f t="shared" si="19"/>
        <v>1229</v>
      </c>
      <c r="C1233" s="2018"/>
      <c r="D1233" s="2024"/>
      <c r="E1233" s="788"/>
      <c r="F1233" s="788"/>
      <c r="G1233" s="1934" t="s">
        <v>2358</v>
      </c>
      <c r="H1233" s="1934"/>
      <c r="I1233" s="2019"/>
      <c r="J1233" s="2019"/>
      <c r="K1233" s="1685"/>
      <c r="L1233" s="1686"/>
    </row>
    <row r="1234" spans="2:12" ht="13.5" x14ac:dyDescent="0.4">
      <c r="B1234" s="641">
        <f t="shared" si="19"/>
        <v>1230</v>
      </c>
      <c r="C1234" s="2018"/>
      <c r="D1234" s="2024"/>
      <c r="E1234" s="788"/>
      <c r="F1234" s="788"/>
      <c r="G1234" s="1934" t="s">
        <v>2359</v>
      </c>
      <c r="H1234" s="1934"/>
      <c r="I1234" s="2019"/>
      <c r="J1234" s="2019"/>
      <c r="K1234" s="1685"/>
      <c r="L1234" s="1686"/>
    </row>
    <row r="1235" spans="2:12" ht="13.5" x14ac:dyDescent="0.4">
      <c r="B1235" s="641">
        <f t="shared" si="19"/>
        <v>1231</v>
      </c>
      <c r="C1235" s="2018"/>
      <c r="D1235" s="2024"/>
      <c r="E1235" s="788"/>
      <c r="F1235" s="1029"/>
      <c r="G1235" s="1934" t="s">
        <v>2360</v>
      </c>
      <c r="H1235" s="1934"/>
      <c r="I1235" s="2019"/>
      <c r="J1235" s="2019"/>
      <c r="K1235" s="1685"/>
      <c r="L1235" s="1686"/>
    </row>
    <row r="1236" spans="2:12" ht="13.5" x14ac:dyDescent="0.4">
      <c r="B1236" s="641">
        <f t="shared" si="19"/>
        <v>1232</v>
      </c>
      <c r="C1236" s="2018"/>
      <c r="D1236" s="2024"/>
      <c r="E1236" s="788"/>
      <c r="F1236" s="1930" t="s">
        <v>2354</v>
      </c>
      <c r="G1236" s="1934"/>
      <c r="H1236" s="1934"/>
      <c r="I1236" s="2019"/>
      <c r="J1236" s="2019"/>
      <c r="K1236" s="1685"/>
      <c r="L1236" s="1686"/>
    </row>
    <row r="1237" spans="2:12" ht="13.5" x14ac:dyDescent="0.4">
      <c r="B1237" s="641">
        <f t="shared" si="19"/>
        <v>1233</v>
      </c>
      <c r="C1237" s="2018"/>
      <c r="D1237" s="2024"/>
      <c r="E1237" s="788"/>
      <c r="F1237" s="788"/>
      <c r="G1237" s="1934" t="s">
        <v>2361</v>
      </c>
      <c r="H1237" s="1934"/>
      <c r="I1237" s="2019"/>
      <c r="J1237" s="2019"/>
      <c r="K1237" s="1685"/>
      <c r="L1237" s="1686"/>
    </row>
    <row r="1238" spans="2:12" ht="13.5" x14ac:dyDescent="0.4">
      <c r="B1238" s="641">
        <f t="shared" ref="B1238:B1301" si="20">B1237+1</f>
        <v>1234</v>
      </c>
      <c r="C1238" s="2018"/>
      <c r="D1238" s="2024"/>
      <c r="E1238" s="788"/>
      <c r="F1238" s="788"/>
      <c r="G1238" s="1934" t="s">
        <v>2362</v>
      </c>
      <c r="H1238" s="1934"/>
      <c r="I1238" s="2019"/>
      <c r="J1238" s="2019"/>
      <c r="K1238" s="1685"/>
      <c r="L1238" s="1686"/>
    </row>
    <row r="1239" spans="2:12" ht="13.5" x14ac:dyDescent="0.4">
      <c r="B1239" s="641">
        <f t="shared" si="20"/>
        <v>1235</v>
      </c>
      <c r="C1239" s="2018"/>
      <c r="D1239" s="2024"/>
      <c r="E1239" s="788"/>
      <c r="F1239" s="788"/>
      <c r="G1239" s="1934" t="s">
        <v>2363</v>
      </c>
      <c r="H1239" s="1934"/>
      <c r="I1239" s="2019"/>
      <c r="J1239" s="2019"/>
      <c r="K1239" s="1685"/>
      <c r="L1239" s="1686"/>
    </row>
    <row r="1240" spans="2:12" ht="13.5" x14ac:dyDescent="0.4">
      <c r="B1240" s="641">
        <f t="shared" si="20"/>
        <v>1236</v>
      </c>
      <c r="C1240" s="2018"/>
      <c r="D1240" s="2024"/>
      <c r="E1240" s="788"/>
      <c r="F1240" s="788"/>
      <c r="G1240" s="1934" t="s">
        <v>2364</v>
      </c>
      <c r="H1240" s="1934"/>
      <c r="I1240" s="2019"/>
      <c r="J1240" s="2019"/>
      <c r="K1240" s="1685"/>
      <c r="L1240" s="1686"/>
    </row>
    <row r="1241" spans="2:12" ht="13.5" x14ac:dyDescent="0.4">
      <c r="B1241" s="641">
        <f t="shared" si="20"/>
        <v>1237</v>
      </c>
      <c r="C1241" s="2018"/>
      <c r="D1241" s="2024"/>
      <c r="E1241" s="788"/>
      <c r="F1241" s="1029"/>
      <c r="G1241" s="1934" t="s">
        <v>2365</v>
      </c>
      <c r="H1241" s="1934"/>
      <c r="I1241" s="2019"/>
      <c r="J1241" s="2019"/>
      <c r="K1241" s="1685"/>
      <c r="L1241" s="1686"/>
    </row>
    <row r="1242" spans="2:12" ht="13.5" x14ac:dyDescent="0.4">
      <c r="B1242" s="641">
        <f t="shared" si="20"/>
        <v>1238</v>
      </c>
      <c r="C1242" s="2018"/>
      <c r="D1242" s="2024"/>
      <c r="E1242" s="788"/>
      <c r="F1242" s="1934" t="s">
        <v>2366</v>
      </c>
      <c r="G1242" s="1934"/>
      <c r="H1242" s="1934"/>
      <c r="I1242" s="2019"/>
      <c r="J1242" s="2019"/>
      <c r="K1242" s="1685"/>
      <c r="L1242" s="1686"/>
    </row>
    <row r="1243" spans="2:12" ht="13.5" x14ac:dyDescent="0.4">
      <c r="B1243" s="641">
        <f t="shared" si="20"/>
        <v>1239</v>
      </c>
      <c r="C1243" s="2018"/>
      <c r="D1243" s="2024"/>
      <c r="E1243" s="1029"/>
      <c r="F1243" s="1934" t="s">
        <v>2355</v>
      </c>
      <c r="G1243" s="1934"/>
      <c r="H1243" s="1934"/>
      <c r="I1243" s="2019"/>
      <c r="J1243" s="2019"/>
      <c r="K1243" s="1685"/>
      <c r="L1243" s="1686"/>
    </row>
    <row r="1244" spans="2:12" ht="13.5" x14ac:dyDescent="0.4">
      <c r="B1244" s="641">
        <f t="shared" si="20"/>
        <v>1240</v>
      </c>
      <c r="C1244" s="653"/>
      <c r="D1244" s="788"/>
      <c r="E1244" s="1934" t="s">
        <v>2141</v>
      </c>
      <c r="F1244" s="1917"/>
      <c r="G1244" s="1917"/>
      <c r="H1244" s="1917"/>
      <c r="I1244" s="1917"/>
      <c r="J1244" s="1917"/>
      <c r="K1244" s="1685"/>
      <c r="L1244" s="1686"/>
    </row>
    <row r="1245" spans="2:12" ht="13.5" x14ac:dyDescent="0.4">
      <c r="B1245" s="641">
        <f t="shared" si="20"/>
        <v>1241</v>
      </c>
      <c r="C1245" s="653"/>
      <c r="D1245" s="788"/>
      <c r="E1245" s="1930" t="s">
        <v>2142</v>
      </c>
      <c r="F1245" s="1917"/>
      <c r="G1245" s="1917"/>
      <c r="H1245" s="1917"/>
      <c r="I1245" s="1917"/>
      <c r="J1245" s="1917"/>
      <c r="K1245" s="1685"/>
      <c r="L1245" s="1686"/>
    </row>
    <row r="1246" spans="2:12" ht="13.5" x14ac:dyDescent="0.4">
      <c r="B1246" s="641">
        <f t="shared" si="20"/>
        <v>1242</v>
      </c>
      <c r="C1246" s="653"/>
      <c r="D1246" s="650"/>
      <c r="E1246" s="788"/>
      <c r="F1246" s="1934" t="s">
        <v>2368</v>
      </c>
      <c r="G1246" s="1934"/>
      <c r="H1246" s="1934"/>
      <c r="I1246" s="1934"/>
      <c r="J1246" s="1934"/>
      <c r="K1246" s="1685"/>
      <c r="L1246" s="1686"/>
    </row>
    <row r="1247" spans="2:12" ht="13.5" x14ac:dyDescent="0.4">
      <c r="B1247" s="641">
        <f t="shared" si="20"/>
        <v>1243</v>
      </c>
      <c r="C1247" s="653"/>
      <c r="D1247" s="650"/>
      <c r="E1247" s="788"/>
      <c r="F1247" s="1934" t="s">
        <v>2367</v>
      </c>
      <c r="G1247" s="1934"/>
      <c r="H1247" s="1934"/>
      <c r="I1247" s="1934"/>
      <c r="J1247" s="1934"/>
      <c r="K1247" s="1685"/>
      <c r="L1247" s="1686"/>
    </row>
    <row r="1248" spans="2:12" ht="13.5" x14ac:dyDescent="0.4">
      <c r="B1248" s="641">
        <f t="shared" si="20"/>
        <v>1244</v>
      </c>
      <c r="C1248" s="653"/>
      <c r="D1248" s="650"/>
      <c r="E1248" s="1029"/>
      <c r="F1248" s="1934" t="s">
        <v>2205</v>
      </c>
      <c r="G1248" s="1934"/>
      <c r="H1248" s="1934"/>
      <c r="I1248" s="1934"/>
      <c r="J1248" s="1934"/>
      <c r="K1248" s="1685"/>
      <c r="L1248" s="1686"/>
    </row>
    <row r="1249" spans="2:12" ht="13.5" x14ac:dyDescent="0.4">
      <c r="B1249" s="641">
        <f t="shared" si="20"/>
        <v>1245</v>
      </c>
      <c r="C1249" s="653"/>
      <c r="D1249" s="1930" t="s">
        <v>1846</v>
      </c>
      <c r="E1249" s="1934"/>
      <c r="F1249" s="1917"/>
      <c r="G1249" s="1917"/>
      <c r="H1249" s="1917"/>
      <c r="I1249" s="1917"/>
      <c r="J1249" s="1917"/>
      <c r="K1249" s="1685"/>
      <c r="L1249" s="1686"/>
    </row>
    <row r="1250" spans="2:12" ht="13.5" x14ac:dyDescent="0.4">
      <c r="B1250" s="641">
        <f t="shared" si="20"/>
        <v>1246</v>
      </c>
      <c r="C1250" s="653"/>
      <c r="D1250" s="788"/>
      <c r="E1250" s="1930" t="s">
        <v>2143</v>
      </c>
      <c r="F1250" s="1917"/>
      <c r="G1250" s="1917"/>
      <c r="H1250" s="1917"/>
      <c r="I1250" s="1917"/>
      <c r="J1250" s="1917"/>
      <c r="K1250" s="1685"/>
      <c r="L1250" s="1686"/>
    </row>
    <row r="1251" spans="2:12" ht="13.5" x14ac:dyDescent="0.4">
      <c r="B1251" s="641">
        <f t="shared" si="20"/>
        <v>1247</v>
      </c>
      <c r="C1251" s="653"/>
      <c r="D1251" s="788"/>
      <c r="E1251" s="788"/>
      <c r="F1251" s="1934" t="s">
        <v>2147</v>
      </c>
      <c r="G1251" s="1917"/>
      <c r="H1251" s="1917"/>
      <c r="I1251" s="1917"/>
      <c r="J1251" s="1917"/>
      <c r="K1251" s="1685"/>
      <c r="L1251" s="1686"/>
    </row>
    <row r="1252" spans="2:12" ht="13.5" x14ac:dyDescent="0.4">
      <c r="B1252" s="641">
        <f t="shared" si="20"/>
        <v>1248</v>
      </c>
      <c r="C1252" s="653"/>
      <c r="D1252" s="788"/>
      <c r="E1252" s="788"/>
      <c r="F1252" s="1934" t="s">
        <v>2148</v>
      </c>
      <c r="G1252" s="1917"/>
      <c r="H1252" s="1917"/>
      <c r="I1252" s="1917"/>
      <c r="J1252" s="1917"/>
      <c r="K1252" s="1685"/>
      <c r="L1252" s="1686"/>
    </row>
    <row r="1253" spans="2:12" ht="13.5" x14ac:dyDescent="0.4">
      <c r="B1253" s="641">
        <f t="shared" si="20"/>
        <v>1249</v>
      </c>
      <c r="C1253" s="653"/>
      <c r="D1253" s="788"/>
      <c r="E1253" s="788"/>
      <c r="F1253" s="1934" t="s">
        <v>2149</v>
      </c>
      <c r="G1253" s="1917"/>
      <c r="H1253" s="1917"/>
      <c r="I1253" s="1917"/>
      <c r="J1253" s="1917"/>
      <c r="K1253" s="1685"/>
      <c r="L1253" s="1686"/>
    </row>
    <row r="1254" spans="2:12" ht="13.5" x14ac:dyDescent="0.4">
      <c r="B1254" s="641">
        <f t="shared" si="20"/>
        <v>1250</v>
      </c>
      <c r="C1254" s="653"/>
      <c r="D1254" s="788"/>
      <c r="E1254" s="788"/>
      <c r="F1254" s="1934" t="s">
        <v>2150</v>
      </c>
      <c r="G1254" s="1917"/>
      <c r="H1254" s="1917"/>
      <c r="I1254" s="1917"/>
      <c r="J1254" s="1917"/>
      <c r="K1254" s="1685"/>
      <c r="L1254" s="1686"/>
    </row>
    <row r="1255" spans="2:12" ht="13.5" x14ac:dyDescent="0.4">
      <c r="B1255" s="641">
        <f t="shared" si="20"/>
        <v>1251</v>
      </c>
      <c r="C1255" s="653"/>
      <c r="D1255" s="788"/>
      <c r="E1255" s="1029"/>
      <c r="F1255" s="1934" t="s">
        <v>2151</v>
      </c>
      <c r="G1255" s="1917"/>
      <c r="H1255" s="1917"/>
      <c r="I1255" s="1917"/>
      <c r="J1255" s="1917"/>
      <c r="K1255" s="1685"/>
      <c r="L1255" s="1686"/>
    </row>
    <row r="1256" spans="2:12" ht="13.5" x14ac:dyDescent="0.4">
      <c r="B1256" s="641">
        <f t="shared" si="20"/>
        <v>1252</v>
      </c>
      <c r="C1256" s="653"/>
      <c r="D1256" s="788"/>
      <c r="E1256" s="1930" t="s">
        <v>2144</v>
      </c>
      <c r="F1256" s="1917"/>
      <c r="G1256" s="1917"/>
      <c r="H1256" s="1917"/>
      <c r="I1256" s="1917"/>
      <c r="J1256" s="1917"/>
      <c r="K1256" s="1685"/>
      <c r="L1256" s="1686"/>
    </row>
    <row r="1257" spans="2:12" ht="13.5" x14ac:dyDescent="0.4">
      <c r="B1257" s="641">
        <f t="shared" si="20"/>
        <v>1253</v>
      </c>
      <c r="C1257" s="653"/>
      <c r="D1257" s="788"/>
      <c r="E1257" s="788"/>
      <c r="F1257" s="1934" t="s">
        <v>2147</v>
      </c>
      <c r="G1257" s="1917"/>
      <c r="H1257" s="1917"/>
      <c r="I1257" s="1917"/>
      <c r="J1257" s="1917"/>
      <c r="K1257" s="1685"/>
      <c r="L1257" s="1686"/>
    </row>
    <row r="1258" spans="2:12" ht="13.5" x14ac:dyDescent="0.4">
      <c r="B1258" s="641">
        <f t="shared" si="20"/>
        <v>1254</v>
      </c>
      <c r="C1258" s="653"/>
      <c r="D1258" s="788"/>
      <c r="E1258" s="788"/>
      <c r="F1258" s="1934" t="s">
        <v>2148</v>
      </c>
      <c r="G1258" s="1917"/>
      <c r="H1258" s="1917"/>
      <c r="I1258" s="1917"/>
      <c r="J1258" s="1917"/>
      <c r="K1258" s="1685"/>
      <c r="L1258" s="1686"/>
    </row>
    <row r="1259" spans="2:12" ht="13.5" x14ac:dyDescent="0.4">
      <c r="B1259" s="641">
        <f t="shared" si="20"/>
        <v>1255</v>
      </c>
      <c r="C1259" s="653"/>
      <c r="D1259" s="788"/>
      <c r="E1259" s="788"/>
      <c r="F1259" s="1934" t="s">
        <v>2149</v>
      </c>
      <c r="G1259" s="1917"/>
      <c r="H1259" s="1917"/>
      <c r="I1259" s="1917"/>
      <c r="J1259" s="1917"/>
      <c r="K1259" s="1685"/>
      <c r="L1259" s="1686"/>
    </row>
    <row r="1260" spans="2:12" ht="13.5" x14ac:dyDescent="0.4">
      <c r="B1260" s="641">
        <f t="shared" si="20"/>
        <v>1256</v>
      </c>
      <c r="C1260" s="653"/>
      <c r="D1260" s="788"/>
      <c r="E1260" s="788"/>
      <c r="F1260" s="1934" t="s">
        <v>2150</v>
      </c>
      <c r="G1260" s="1917"/>
      <c r="H1260" s="1917"/>
      <c r="I1260" s="1917"/>
      <c r="J1260" s="1917"/>
      <c r="K1260" s="1685"/>
      <c r="L1260" s="1686"/>
    </row>
    <row r="1261" spans="2:12" ht="13.5" x14ac:dyDescent="0.4">
      <c r="B1261" s="641">
        <f t="shared" si="20"/>
        <v>1257</v>
      </c>
      <c r="C1261" s="653"/>
      <c r="D1261" s="788"/>
      <c r="E1261" s="1029"/>
      <c r="F1261" s="1934" t="s">
        <v>2151</v>
      </c>
      <c r="G1261" s="1917"/>
      <c r="H1261" s="1917"/>
      <c r="I1261" s="1917"/>
      <c r="J1261" s="1917"/>
      <c r="K1261" s="1685"/>
      <c r="L1261" s="1686"/>
    </row>
    <row r="1262" spans="2:12" ht="13.5" x14ac:dyDescent="0.4">
      <c r="B1262" s="641">
        <f t="shared" si="20"/>
        <v>1258</v>
      </c>
      <c r="C1262" s="653"/>
      <c r="D1262" s="650"/>
      <c r="E1262" s="677" t="s">
        <v>2145</v>
      </c>
      <c r="F1262" s="1917"/>
      <c r="G1262" s="1917"/>
      <c r="H1262" s="1917"/>
      <c r="I1262" s="1917"/>
      <c r="J1262" s="1917"/>
      <c r="K1262" s="1685"/>
      <c r="L1262" s="1686"/>
    </row>
    <row r="1263" spans="2:12" ht="13.5" x14ac:dyDescent="0.4">
      <c r="B1263" s="641">
        <f t="shared" si="20"/>
        <v>1259</v>
      </c>
      <c r="C1263" s="653"/>
      <c r="D1263" s="788"/>
      <c r="E1263" s="788"/>
      <c r="F1263" s="1934" t="s">
        <v>2147</v>
      </c>
      <c r="G1263" s="1917"/>
      <c r="H1263" s="1917"/>
      <c r="I1263" s="1917"/>
      <c r="J1263" s="1917"/>
      <c r="K1263" s="1685"/>
      <c r="L1263" s="1686"/>
    </row>
    <row r="1264" spans="2:12" ht="13.5" x14ac:dyDescent="0.4">
      <c r="B1264" s="641">
        <f t="shared" si="20"/>
        <v>1260</v>
      </c>
      <c r="C1264" s="653"/>
      <c r="D1264" s="788"/>
      <c r="E1264" s="788"/>
      <c r="F1264" s="1934" t="s">
        <v>2148</v>
      </c>
      <c r="G1264" s="1917"/>
      <c r="H1264" s="1917"/>
      <c r="I1264" s="1917"/>
      <c r="J1264" s="1917"/>
      <c r="K1264" s="1685"/>
      <c r="L1264" s="1686"/>
    </row>
    <row r="1265" spans="2:12" ht="13.5" x14ac:dyDescent="0.4">
      <c r="B1265" s="641">
        <f t="shared" si="20"/>
        <v>1261</v>
      </c>
      <c r="C1265" s="653"/>
      <c r="D1265" s="788"/>
      <c r="E1265" s="788"/>
      <c r="F1265" s="1934" t="s">
        <v>2149</v>
      </c>
      <c r="G1265" s="1917"/>
      <c r="H1265" s="1917"/>
      <c r="I1265" s="1917"/>
      <c r="J1265" s="1917"/>
      <c r="K1265" s="1685"/>
      <c r="L1265" s="1686"/>
    </row>
    <row r="1266" spans="2:12" ht="13.5" x14ac:dyDescent="0.4">
      <c r="B1266" s="641">
        <f t="shared" si="20"/>
        <v>1262</v>
      </c>
      <c r="C1266" s="653"/>
      <c r="D1266" s="788"/>
      <c r="E1266" s="788"/>
      <c r="F1266" s="1934" t="s">
        <v>2150</v>
      </c>
      <c r="G1266" s="1917"/>
      <c r="H1266" s="1917"/>
      <c r="I1266" s="1917"/>
      <c r="J1266" s="1917"/>
      <c r="K1266" s="1685"/>
      <c r="L1266" s="1686"/>
    </row>
    <row r="1267" spans="2:12" ht="13.5" x14ac:dyDescent="0.4">
      <c r="B1267" s="641">
        <f t="shared" si="20"/>
        <v>1263</v>
      </c>
      <c r="C1267" s="653"/>
      <c r="D1267" s="788"/>
      <c r="E1267" s="1029"/>
      <c r="F1267" s="1934" t="s">
        <v>2151</v>
      </c>
      <c r="G1267" s="1917"/>
      <c r="H1267" s="1917"/>
      <c r="I1267" s="1917"/>
      <c r="J1267" s="1917"/>
      <c r="K1267" s="1685"/>
      <c r="L1267" s="1686"/>
    </row>
    <row r="1268" spans="2:12" ht="13.5" x14ac:dyDescent="0.4">
      <c r="B1268" s="641">
        <f t="shared" si="20"/>
        <v>1264</v>
      </c>
      <c r="C1268" s="653"/>
      <c r="D1268" s="650"/>
      <c r="E1268" s="677" t="s">
        <v>2146</v>
      </c>
      <c r="F1268" s="1917"/>
      <c r="G1268" s="1917"/>
      <c r="H1268" s="1917"/>
      <c r="I1268" s="1917"/>
      <c r="J1268" s="1917"/>
      <c r="K1268" s="1685"/>
      <c r="L1268" s="1686"/>
    </row>
    <row r="1269" spans="2:12" ht="13.5" x14ac:dyDescent="0.4">
      <c r="B1269" s="641">
        <f t="shared" si="20"/>
        <v>1265</v>
      </c>
      <c r="C1269" s="653"/>
      <c r="D1269" s="788"/>
      <c r="E1269" s="788"/>
      <c r="F1269" s="1934" t="s">
        <v>2147</v>
      </c>
      <c r="G1269" s="1917"/>
      <c r="H1269" s="1917"/>
      <c r="I1269" s="1917"/>
      <c r="J1269" s="1917"/>
      <c r="K1269" s="1685"/>
      <c r="L1269" s="1686"/>
    </row>
    <row r="1270" spans="2:12" ht="13.5" x14ac:dyDescent="0.4">
      <c r="B1270" s="641">
        <f t="shared" si="20"/>
        <v>1266</v>
      </c>
      <c r="C1270" s="653"/>
      <c r="D1270" s="788"/>
      <c r="E1270" s="788"/>
      <c r="F1270" s="1934" t="s">
        <v>2148</v>
      </c>
      <c r="G1270" s="1917"/>
      <c r="H1270" s="1917"/>
      <c r="I1270" s="1917"/>
      <c r="J1270" s="1917"/>
      <c r="K1270" s="1685"/>
      <c r="L1270" s="1686"/>
    </row>
    <row r="1271" spans="2:12" ht="13.5" x14ac:dyDescent="0.4">
      <c r="B1271" s="641">
        <f t="shared" si="20"/>
        <v>1267</v>
      </c>
      <c r="C1271" s="653"/>
      <c r="D1271" s="788"/>
      <c r="E1271" s="788"/>
      <c r="F1271" s="1934" t="s">
        <v>2149</v>
      </c>
      <c r="G1271" s="1917"/>
      <c r="H1271" s="1917"/>
      <c r="I1271" s="1917"/>
      <c r="J1271" s="1917"/>
      <c r="K1271" s="1685"/>
      <c r="L1271" s="1686"/>
    </row>
    <row r="1272" spans="2:12" ht="13.5" x14ac:dyDescent="0.4">
      <c r="B1272" s="641">
        <f t="shared" si="20"/>
        <v>1268</v>
      </c>
      <c r="C1272" s="653"/>
      <c r="D1272" s="788"/>
      <c r="E1272" s="788"/>
      <c r="F1272" s="1934" t="s">
        <v>2150</v>
      </c>
      <c r="G1272" s="1917"/>
      <c r="H1272" s="1917"/>
      <c r="I1272" s="1917"/>
      <c r="J1272" s="1917"/>
      <c r="K1272" s="1685"/>
      <c r="L1272" s="1686"/>
    </row>
    <row r="1273" spans="2:12" ht="13.5" x14ac:dyDescent="0.4">
      <c r="B1273" s="641">
        <f t="shared" si="20"/>
        <v>1269</v>
      </c>
      <c r="C1273" s="653"/>
      <c r="D1273" s="788"/>
      <c r="E1273" s="1029"/>
      <c r="F1273" s="1934" t="s">
        <v>2151</v>
      </c>
      <c r="G1273" s="1917"/>
      <c r="H1273" s="1917"/>
      <c r="I1273" s="1917"/>
      <c r="J1273" s="1917"/>
      <c r="K1273" s="1685"/>
      <c r="L1273" s="1686"/>
    </row>
    <row r="1274" spans="2:12" ht="13.5" x14ac:dyDescent="0.4">
      <c r="B1274" s="641">
        <f t="shared" si="20"/>
        <v>1270</v>
      </c>
      <c r="C1274" s="1913"/>
      <c r="D1274" s="1934" t="s">
        <v>1847</v>
      </c>
      <c r="E1274" s="1934"/>
      <c r="F1274" s="1917"/>
      <c r="G1274" s="1917"/>
      <c r="H1274" s="1917"/>
      <c r="I1274" s="1917"/>
      <c r="J1274" s="1917"/>
      <c r="K1274" s="1685"/>
      <c r="L1274" s="1686"/>
    </row>
    <row r="1275" spans="2:12" ht="13.5" x14ac:dyDescent="0.4">
      <c r="B1275" s="641">
        <f t="shared" si="20"/>
        <v>1271</v>
      </c>
      <c r="C1275" s="649" t="s">
        <v>1848</v>
      </c>
      <c r="D1275" s="1934"/>
      <c r="E1275" s="1934"/>
      <c r="F1275" s="1917"/>
      <c r="G1275" s="1917"/>
      <c r="H1275" s="1917"/>
      <c r="I1275" s="1917"/>
      <c r="J1275" s="1917"/>
      <c r="K1275" s="1685"/>
      <c r="L1275" s="1686"/>
    </row>
    <row r="1276" spans="2:12" ht="13.5" x14ac:dyDescent="0.4">
      <c r="B1276" s="641">
        <f t="shared" si="20"/>
        <v>1272</v>
      </c>
      <c r="C1276" s="653"/>
      <c r="D1276" s="1930" t="s">
        <v>1849</v>
      </c>
      <c r="E1276" s="1934"/>
      <c r="F1276" s="1917"/>
      <c r="G1276" s="1917"/>
      <c r="H1276" s="1917"/>
      <c r="I1276" s="1917"/>
      <c r="J1276" s="1917"/>
      <c r="K1276" s="1685"/>
      <c r="L1276" s="1686"/>
    </row>
    <row r="1277" spans="2:12" ht="13.5" x14ac:dyDescent="0.4">
      <c r="B1277" s="641">
        <f t="shared" si="20"/>
        <v>1273</v>
      </c>
      <c r="C1277" s="653"/>
      <c r="D1277" s="788"/>
      <c r="E1277" s="1934" t="s">
        <v>2369</v>
      </c>
      <c r="F1277" s="1917"/>
      <c r="G1277" s="1917"/>
      <c r="H1277" s="1917"/>
      <c r="I1277" s="1917"/>
      <c r="J1277" s="1917"/>
      <c r="K1277" s="1685"/>
      <c r="L1277" s="1686"/>
    </row>
    <row r="1278" spans="2:12" ht="13.5" x14ac:dyDescent="0.4">
      <c r="B1278" s="641">
        <f t="shared" si="20"/>
        <v>1274</v>
      </c>
      <c r="C1278" s="653"/>
      <c r="D1278" s="788"/>
      <c r="E1278" s="1934" t="s">
        <v>1850</v>
      </c>
      <c r="F1278" s="1917"/>
      <c r="G1278" s="1917"/>
      <c r="H1278" s="1917"/>
      <c r="I1278" s="1917"/>
      <c r="J1278" s="1917"/>
      <c r="K1278" s="1685"/>
      <c r="L1278" s="1686"/>
    </row>
    <row r="1279" spans="2:12" ht="13.5" x14ac:dyDescent="0.4">
      <c r="B1279" s="641">
        <f t="shared" si="20"/>
        <v>1275</v>
      </c>
      <c r="C1279" s="653"/>
      <c r="D1279" s="1930" t="s">
        <v>1851</v>
      </c>
      <c r="E1279" s="1934"/>
      <c r="F1279" s="1917"/>
      <c r="G1279" s="1917"/>
      <c r="H1279" s="1917"/>
      <c r="I1279" s="1917"/>
      <c r="J1279" s="1917"/>
      <c r="K1279" s="1685"/>
      <c r="L1279" s="1686"/>
    </row>
    <row r="1280" spans="2:12" ht="13.5" x14ac:dyDescent="0.4">
      <c r="B1280" s="641">
        <f t="shared" si="20"/>
        <v>1276</v>
      </c>
      <c r="C1280" s="653"/>
      <c r="D1280" s="788"/>
      <c r="E1280" s="1934" t="s">
        <v>1852</v>
      </c>
      <c r="F1280" s="1917"/>
      <c r="G1280" s="1917"/>
      <c r="H1280" s="1917"/>
      <c r="I1280" s="1917"/>
      <c r="J1280" s="1917"/>
      <c r="K1280" s="1685"/>
      <c r="L1280" s="1686"/>
    </row>
    <row r="1281" spans="2:12" ht="13.5" x14ac:dyDescent="0.4">
      <c r="B1281" s="641">
        <f t="shared" si="20"/>
        <v>1277</v>
      </c>
      <c r="C1281" s="653"/>
      <c r="D1281" s="788"/>
      <c r="E1281" s="1934" t="s">
        <v>1853</v>
      </c>
      <c r="F1281" s="1917"/>
      <c r="G1281" s="1917"/>
      <c r="H1281" s="1917"/>
      <c r="I1281" s="1917"/>
      <c r="J1281" s="1917"/>
      <c r="K1281" s="1685"/>
      <c r="L1281" s="1686"/>
    </row>
    <row r="1282" spans="2:12" ht="13.5" x14ac:dyDescent="0.4">
      <c r="B1282" s="641">
        <f t="shared" si="20"/>
        <v>1278</v>
      </c>
      <c r="C1282" s="653"/>
      <c r="D1282" s="788"/>
      <c r="E1282" s="1934" t="s">
        <v>1854</v>
      </c>
      <c r="F1282" s="1917"/>
      <c r="G1282" s="1917"/>
      <c r="H1282" s="1917"/>
      <c r="I1282" s="1917"/>
      <c r="J1282" s="1917"/>
      <c r="K1282" s="1685"/>
      <c r="L1282" s="1686"/>
    </row>
    <row r="1283" spans="2:12" ht="13.5" x14ac:dyDescent="0.4">
      <c r="B1283" s="641">
        <f t="shared" si="20"/>
        <v>1279</v>
      </c>
      <c r="C1283" s="653"/>
      <c r="D1283" s="788"/>
      <c r="E1283" s="1934" t="s">
        <v>1855</v>
      </c>
      <c r="F1283" s="1917"/>
      <c r="G1283" s="1917"/>
      <c r="H1283" s="1917"/>
      <c r="I1283" s="1917"/>
      <c r="J1283" s="1917"/>
      <c r="K1283" s="1685"/>
      <c r="L1283" s="1686"/>
    </row>
    <row r="1284" spans="2:12" ht="13.5" x14ac:dyDescent="0.4">
      <c r="B1284" s="641">
        <f t="shared" si="20"/>
        <v>1280</v>
      </c>
      <c r="C1284" s="653"/>
      <c r="D1284" s="788"/>
      <c r="E1284" s="1934" t="s">
        <v>1856</v>
      </c>
      <c r="F1284" s="1917"/>
      <c r="G1284" s="1917"/>
      <c r="H1284" s="1917"/>
      <c r="I1284" s="1917"/>
      <c r="J1284" s="1917"/>
      <c r="K1284" s="1685"/>
      <c r="L1284" s="1686"/>
    </row>
    <row r="1285" spans="2:12" ht="13.5" x14ac:dyDescent="0.4">
      <c r="B1285" s="641">
        <f t="shared" si="20"/>
        <v>1281</v>
      </c>
      <c r="C1285" s="653"/>
      <c r="D1285" s="788"/>
      <c r="E1285" s="1934" t="s">
        <v>1857</v>
      </c>
      <c r="F1285" s="1917"/>
      <c r="G1285" s="1917"/>
      <c r="H1285" s="1917"/>
      <c r="I1285" s="1917"/>
      <c r="J1285" s="1917"/>
      <c r="K1285" s="1685"/>
      <c r="L1285" s="1686"/>
    </row>
    <row r="1286" spans="2:12" ht="13.5" x14ac:dyDescent="0.4">
      <c r="B1286" s="641">
        <f t="shared" si="20"/>
        <v>1282</v>
      </c>
      <c r="C1286" s="649" t="s">
        <v>1858</v>
      </c>
      <c r="D1286" s="1934"/>
      <c r="E1286" s="1934"/>
      <c r="F1286" s="1917"/>
      <c r="G1286" s="1917"/>
      <c r="H1286" s="1917"/>
      <c r="I1286" s="1917"/>
      <c r="J1286" s="1917"/>
      <c r="K1286" s="1685"/>
      <c r="L1286" s="1686"/>
    </row>
    <row r="1287" spans="2:12" ht="13.5" x14ac:dyDescent="0.4">
      <c r="B1287" s="641">
        <f t="shared" si="20"/>
        <v>1283</v>
      </c>
      <c r="C1287" s="653"/>
      <c r="D1287" s="1930" t="s">
        <v>1859</v>
      </c>
      <c r="E1287" s="1934"/>
      <c r="F1287" s="1917"/>
      <c r="G1287" s="1917"/>
      <c r="H1287" s="1917"/>
      <c r="I1287" s="1917"/>
      <c r="J1287" s="1917"/>
      <c r="K1287" s="1685"/>
      <c r="L1287" s="1686"/>
    </row>
    <row r="1288" spans="2:12" ht="13.5" x14ac:dyDescent="0.4">
      <c r="B1288" s="641">
        <f t="shared" si="20"/>
        <v>1284</v>
      </c>
      <c r="C1288" s="653"/>
      <c r="D1288" s="788"/>
      <c r="E1288" s="1934" t="s">
        <v>1860</v>
      </c>
      <c r="F1288" s="1917"/>
      <c r="G1288" s="1917"/>
      <c r="H1288" s="1917"/>
      <c r="I1288" s="1917"/>
      <c r="J1288" s="1917"/>
      <c r="K1288" s="1685"/>
      <c r="L1288" s="1686"/>
    </row>
    <row r="1289" spans="2:12" ht="13.5" x14ac:dyDescent="0.4">
      <c r="B1289" s="641">
        <f t="shared" si="20"/>
        <v>1285</v>
      </c>
      <c r="C1289" s="653"/>
      <c r="D1289" s="788"/>
      <c r="E1289" s="1930" t="s">
        <v>1861</v>
      </c>
      <c r="F1289" s="1917"/>
      <c r="G1289" s="1917"/>
      <c r="H1289" s="1917"/>
      <c r="I1289" s="1917"/>
      <c r="J1289" s="1917"/>
      <c r="K1289" s="1685"/>
      <c r="L1289" s="1686"/>
    </row>
    <row r="1290" spans="2:12" ht="13.5" x14ac:dyDescent="0.4">
      <c r="B1290" s="641">
        <f t="shared" si="20"/>
        <v>1286</v>
      </c>
      <c r="C1290" s="653"/>
      <c r="D1290" s="788"/>
      <c r="E1290" s="788"/>
      <c r="F1290" s="1146" t="s">
        <v>2152</v>
      </c>
      <c r="G1290" s="1917"/>
      <c r="H1290" s="1917"/>
      <c r="I1290" s="1917"/>
      <c r="J1290" s="1917"/>
      <c r="K1290" s="1685"/>
      <c r="L1290" s="1686"/>
    </row>
    <row r="1291" spans="2:12" ht="13.5" x14ac:dyDescent="0.4">
      <c r="B1291" s="641">
        <f t="shared" si="20"/>
        <v>1287</v>
      </c>
      <c r="C1291" s="653"/>
      <c r="D1291" s="788"/>
      <c r="E1291" s="1029"/>
      <c r="F1291" s="1146" t="s">
        <v>2153</v>
      </c>
      <c r="G1291" s="1917"/>
      <c r="H1291" s="1917"/>
      <c r="I1291" s="1917"/>
      <c r="J1291" s="1917"/>
      <c r="K1291" s="1685"/>
      <c r="L1291" s="1686"/>
    </row>
    <row r="1292" spans="2:12" ht="13.5" x14ac:dyDescent="0.4">
      <c r="B1292" s="641">
        <f t="shared" si="20"/>
        <v>1288</v>
      </c>
      <c r="C1292" s="653"/>
      <c r="D1292" s="788"/>
      <c r="E1292" s="1934" t="s">
        <v>1862</v>
      </c>
      <c r="F1292" s="1917"/>
      <c r="G1292" s="1917"/>
      <c r="H1292" s="1917"/>
      <c r="I1292" s="1917"/>
      <c r="J1292" s="1917"/>
      <c r="K1292" s="1685"/>
      <c r="L1292" s="1686"/>
    </row>
    <row r="1293" spans="2:12" ht="13.5" x14ac:dyDescent="0.4">
      <c r="B1293" s="641">
        <f t="shared" si="20"/>
        <v>1289</v>
      </c>
      <c r="C1293" s="653"/>
      <c r="D1293" s="1934" t="s">
        <v>1863</v>
      </c>
      <c r="E1293" s="1934"/>
      <c r="F1293" s="1917"/>
      <c r="G1293" s="1917"/>
      <c r="H1293" s="1917"/>
      <c r="I1293" s="1917"/>
      <c r="J1293" s="1917"/>
      <c r="K1293" s="1685"/>
      <c r="L1293" s="1686"/>
    </row>
    <row r="1294" spans="2:12" ht="13.5" x14ac:dyDescent="0.4">
      <c r="B1294" s="641">
        <f t="shared" si="20"/>
        <v>1290</v>
      </c>
      <c r="C1294" s="653"/>
      <c r="D1294" s="1934" t="s">
        <v>1864</v>
      </c>
      <c r="E1294" s="1934"/>
      <c r="F1294" s="1917"/>
      <c r="G1294" s="1917"/>
      <c r="H1294" s="1917"/>
      <c r="I1294" s="1917"/>
      <c r="J1294" s="1917"/>
      <c r="K1294" s="1685"/>
      <c r="L1294" s="1686"/>
    </row>
    <row r="1295" spans="2:12" ht="13.5" x14ac:dyDescent="0.4">
      <c r="B1295" s="641">
        <f t="shared" si="20"/>
        <v>1291</v>
      </c>
      <c r="C1295" s="653"/>
      <c r="D1295" s="1930" t="s">
        <v>1865</v>
      </c>
      <c r="E1295" s="1934"/>
      <c r="F1295" s="1917"/>
      <c r="G1295" s="1917"/>
      <c r="H1295" s="1917"/>
      <c r="I1295" s="1917"/>
      <c r="J1295" s="1917"/>
      <c r="K1295" s="1685"/>
      <c r="L1295" s="1686"/>
    </row>
    <row r="1296" spans="2:12" ht="13.5" x14ac:dyDescent="0.4">
      <c r="B1296" s="641">
        <f t="shared" si="20"/>
        <v>1292</v>
      </c>
      <c r="C1296" s="653"/>
      <c r="D1296" s="788"/>
      <c r="E1296" s="1930" t="s">
        <v>1866</v>
      </c>
      <c r="F1296" s="1927"/>
      <c r="G1296" s="1917"/>
      <c r="H1296" s="1917"/>
      <c r="I1296" s="1917"/>
      <c r="J1296" s="1917"/>
      <c r="K1296" s="1685"/>
      <c r="L1296" s="1686"/>
    </row>
    <row r="1297" spans="2:12" ht="13.5" x14ac:dyDescent="0.4">
      <c r="B1297" s="641">
        <f t="shared" si="20"/>
        <v>1293</v>
      </c>
      <c r="C1297" s="653"/>
      <c r="D1297" s="788"/>
      <c r="E1297" s="660"/>
      <c r="F1297" s="661"/>
      <c r="G1297" s="1930" t="s">
        <v>2370</v>
      </c>
      <c r="H1297" s="1934"/>
      <c r="I1297" s="1934"/>
      <c r="J1297" s="1934"/>
      <c r="K1297" s="1685"/>
      <c r="L1297" s="1686"/>
    </row>
    <row r="1298" spans="2:12" ht="13.5" x14ac:dyDescent="0.4">
      <c r="B1298" s="641">
        <f t="shared" si="20"/>
        <v>1294</v>
      </c>
      <c r="C1298" s="653"/>
      <c r="D1298" s="788"/>
      <c r="E1298" s="660"/>
      <c r="F1298" s="661"/>
      <c r="G1298" s="2021"/>
      <c r="H1298" s="1146" t="s">
        <v>2372</v>
      </c>
      <c r="I1298" s="1934"/>
      <c r="J1298" s="1934"/>
      <c r="K1298" s="1685"/>
      <c r="L1298" s="1686"/>
    </row>
    <row r="1299" spans="2:12" ht="13.5" x14ac:dyDescent="0.4">
      <c r="B1299" s="641">
        <f t="shared" si="20"/>
        <v>1295</v>
      </c>
      <c r="C1299" s="653"/>
      <c r="D1299" s="788"/>
      <c r="E1299" s="660"/>
      <c r="F1299" s="661"/>
      <c r="G1299" s="2022"/>
      <c r="H1299" s="1146" t="s">
        <v>2373</v>
      </c>
      <c r="I1299" s="1934"/>
      <c r="J1299" s="1934"/>
      <c r="K1299" s="1685"/>
      <c r="L1299" s="1686"/>
    </row>
    <row r="1300" spans="2:12" ht="13.5" x14ac:dyDescent="0.4">
      <c r="B1300" s="641">
        <f t="shared" si="20"/>
        <v>1296</v>
      </c>
      <c r="C1300" s="653"/>
      <c r="D1300" s="788"/>
      <c r="E1300" s="660"/>
      <c r="F1300" s="661"/>
      <c r="G1300" s="1930" t="s">
        <v>2371</v>
      </c>
      <c r="H1300" s="1146"/>
      <c r="I1300" s="1934"/>
      <c r="J1300" s="1934"/>
      <c r="K1300" s="1685"/>
      <c r="L1300" s="1686"/>
    </row>
    <row r="1301" spans="2:12" ht="13.5" x14ac:dyDescent="0.4">
      <c r="B1301" s="641">
        <f t="shared" si="20"/>
        <v>1297</v>
      </c>
      <c r="C1301" s="653"/>
      <c r="D1301" s="788"/>
      <c r="E1301" s="660"/>
      <c r="F1301" s="661"/>
      <c r="G1301" s="788"/>
      <c r="H1301" s="1146" t="s">
        <v>2374</v>
      </c>
      <c r="I1301" s="1934"/>
      <c r="J1301" s="1934"/>
      <c r="K1301" s="1685"/>
      <c r="L1301" s="1686"/>
    </row>
    <row r="1302" spans="2:12" ht="13.5" x14ac:dyDescent="0.4">
      <c r="B1302" s="641">
        <f t="shared" ref="B1302:B1365" si="21">B1301+1</f>
        <v>1298</v>
      </c>
      <c r="C1302" s="653"/>
      <c r="D1302" s="788"/>
      <c r="E1302" s="660"/>
      <c r="F1302" s="661"/>
      <c r="G1302" s="788"/>
      <c r="H1302" s="1146" t="s">
        <v>2375</v>
      </c>
      <c r="I1302" s="1934"/>
      <c r="J1302" s="1934"/>
      <c r="K1302" s="1685"/>
      <c r="L1302" s="1686"/>
    </row>
    <row r="1303" spans="2:12" ht="13.5" x14ac:dyDescent="0.4">
      <c r="B1303" s="641">
        <f t="shared" si="21"/>
        <v>1299</v>
      </c>
      <c r="C1303" s="653"/>
      <c r="D1303" s="788"/>
      <c r="E1303" s="660"/>
      <c r="F1303" s="661"/>
      <c r="G1303" s="788"/>
      <c r="H1303" s="1146" t="s">
        <v>2376</v>
      </c>
      <c r="I1303" s="1934"/>
      <c r="J1303" s="1934"/>
      <c r="K1303" s="1685"/>
      <c r="L1303" s="1686"/>
    </row>
    <row r="1304" spans="2:12" ht="13.5" x14ac:dyDescent="0.4">
      <c r="B1304" s="641">
        <f t="shared" si="21"/>
        <v>1300</v>
      </c>
      <c r="C1304" s="653"/>
      <c r="D1304" s="788"/>
      <c r="E1304" s="670"/>
      <c r="F1304" s="671"/>
      <c r="G1304" s="1029"/>
      <c r="H1304" s="1146" t="s">
        <v>2377</v>
      </c>
      <c r="I1304" s="1934"/>
      <c r="J1304" s="1934"/>
      <c r="K1304" s="1685"/>
      <c r="L1304" s="1686"/>
    </row>
    <row r="1305" spans="2:12" ht="13.5" x14ac:dyDescent="0.4">
      <c r="B1305" s="641">
        <f t="shared" si="21"/>
        <v>1301</v>
      </c>
      <c r="C1305" s="653"/>
      <c r="D1305" s="788"/>
      <c r="E1305" s="1934" t="s">
        <v>1867</v>
      </c>
      <c r="F1305" s="1917"/>
      <c r="G1305" s="1917"/>
      <c r="H1305" s="1917"/>
      <c r="I1305" s="1917"/>
      <c r="J1305" s="1917"/>
      <c r="K1305" s="1685"/>
      <c r="L1305" s="1686"/>
    </row>
    <row r="1306" spans="2:12" ht="13.5" x14ac:dyDescent="0.4">
      <c r="B1306" s="641">
        <f t="shared" si="21"/>
        <v>1302</v>
      </c>
      <c r="C1306" s="653"/>
      <c r="D1306" s="788"/>
      <c r="E1306" s="1934" t="s">
        <v>1868</v>
      </c>
      <c r="F1306" s="1917"/>
      <c r="G1306" s="1917"/>
      <c r="H1306" s="1917"/>
      <c r="I1306" s="1917"/>
      <c r="J1306" s="1917"/>
      <c r="K1306" s="1685"/>
      <c r="L1306" s="1686"/>
    </row>
    <row r="1307" spans="2:12" ht="13.5" x14ac:dyDescent="0.4">
      <c r="B1307" s="641">
        <f t="shared" si="21"/>
        <v>1303</v>
      </c>
      <c r="C1307" s="653"/>
      <c r="D1307" s="1934" t="s">
        <v>1869</v>
      </c>
      <c r="E1307" s="1934"/>
      <c r="F1307" s="1917"/>
      <c r="G1307" s="1917"/>
      <c r="H1307" s="1917"/>
      <c r="I1307" s="1917"/>
      <c r="J1307" s="1917"/>
      <c r="K1307" s="1685"/>
      <c r="L1307" s="1686"/>
    </row>
    <row r="1308" spans="2:12" ht="13.5" x14ac:dyDescent="0.4">
      <c r="B1308" s="641">
        <f t="shared" si="21"/>
        <v>1304</v>
      </c>
      <c r="C1308" s="653"/>
      <c r="D1308" s="1934" t="s">
        <v>1870</v>
      </c>
      <c r="E1308" s="1934"/>
      <c r="F1308" s="1917"/>
      <c r="G1308" s="1917"/>
      <c r="H1308" s="1917"/>
      <c r="I1308" s="1917"/>
      <c r="J1308" s="1917"/>
      <c r="K1308" s="1685"/>
      <c r="L1308" s="1686"/>
    </row>
    <row r="1309" spans="2:12" ht="13.5" x14ac:dyDescent="0.4">
      <c r="B1309" s="641">
        <f t="shared" si="21"/>
        <v>1305</v>
      </c>
      <c r="C1309" s="653"/>
      <c r="D1309" s="1930" t="s">
        <v>1871</v>
      </c>
      <c r="E1309" s="1934"/>
      <c r="F1309" s="1917"/>
      <c r="G1309" s="1917"/>
      <c r="H1309" s="1917"/>
      <c r="I1309" s="1917"/>
      <c r="J1309" s="1917"/>
      <c r="K1309" s="1685"/>
      <c r="L1309" s="1686"/>
    </row>
    <row r="1310" spans="2:12" ht="13.5" x14ac:dyDescent="0.4">
      <c r="B1310" s="641">
        <f t="shared" si="21"/>
        <v>1306</v>
      </c>
      <c r="C1310" s="653"/>
      <c r="D1310" s="788"/>
      <c r="E1310" s="1930" t="s">
        <v>2154</v>
      </c>
      <c r="F1310" s="1917"/>
      <c r="G1310" s="1917"/>
      <c r="H1310" s="1917"/>
      <c r="I1310" s="1917"/>
      <c r="J1310" s="1917"/>
      <c r="K1310" s="1685"/>
      <c r="L1310" s="1686"/>
    </row>
    <row r="1311" spans="2:12" ht="13.5" x14ac:dyDescent="0.4">
      <c r="B1311" s="641">
        <f t="shared" si="21"/>
        <v>1307</v>
      </c>
      <c r="C1311" s="653"/>
      <c r="D1311" s="788"/>
      <c r="E1311" s="788"/>
      <c r="F1311" s="1934" t="s">
        <v>2081</v>
      </c>
      <c r="G1311" s="1934"/>
      <c r="H1311" s="1934"/>
      <c r="I1311" s="1934"/>
      <c r="J1311" s="1934"/>
      <c r="K1311" s="1685"/>
      <c r="L1311" s="1686"/>
    </row>
    <row r="1312" spans="2:12" ht="13.5" x14ac:dyDescent="0.4">
      <c r="B1312" s="641">
        <f t="shared" si="21"/>
        <v>1308</v>
      </c>
      <c r="C1312" s="653"/>
      <c r="D1312" s="788"/>
      <c r="E1312" s="788"/>
      <c r="F1312" s="1934" t="s">
        <v>2378</v>
      </c>
      <c r="G1312" s="1934"/>
      <c r="H1312" s="1934"/>
      <c r="I1312" s="1934"/>
      <c r="J1312" s="1934"/>
      <c r="K1312" s="1685"/>
      <c r="L1312" s="1686"/>
    </row>
    <row r="1313" spans="2:12" ht="13.5" x14ac:dyDescent="0.4">
      <c r="B1313" s="641">
        <f t="shared" si="21"/>
        <v>1309</v>
      </c>
      <c r="C1313" s="653"/>
      <c r="D1313" s="788"/>
      <c r="E1313" s="788"/>
      <c r="F1313" s="1934" t="s">
        <v>2379</v>
      </c>
      <c r="G1313" s="1934"/>
      <c r="H1313" s="1934"/>
      <c r="I1313" s="1934"/>
      <c r="J1313" s="1934"/>
      <c r="K1313" s="1685"/>
      <c r="L1313" s="1686"/>
    </row>
    <row r="1314" spans="2:12" ht="13.5" x14ac:dyDescent="0.4">
      <c r="B1314" s="641">
        <f t="shared" si="21"/>
        <v>1310</v>
      </c>
      <c r="C1314" s="653"/>
      <c r="D1314" s="788"/>
      <c r="E1314" s="788"/>
      <c r="F1314" s="1934" t="s">
        <v>2380</v>
      </c>
      <c r="G1314" s="1934"/>
      <c r="H1314" s="1934"/>
      <c r="I1314" s="1934"/>
      <c r="J1314" s="1934"/>
      <c r="K1314" s="1685"/>
      <c r="L1314" s="1686"/>
    </row>
    <row r="1315" spans="2:12" ht="13.5" x14ac:dyDescent="0.4">
      <c r="B1315" s="641">
        <f t="shared" si="21"/>
        <v>1311</v>
      </c>
      <c r="C1315" s="653"/>
      <c r="D1315" s="788"/>
      <c r="E1315" s="788"/>
      <c r="F1315" s="1934" t="s">
        <v>2381</v>
      </c>
      <c r="G1315" s="1934"/>
      <c r="H1315" s="1934"/>
      <c r="I1315" s="1934"/>
      <c r="J1315" s="1934"/>
      <c r="K1315" s="1685"/>
      <c r="L1315" s="1686"/>
    </row>
    <row r="1316" spans="2:12" ht="13.5" x14ac:dyDescent="0.4">
      <c r="B1316" s="641">
        <f t="shared" si="21"/>
        <v>1312</v>
      </c>
      <c r="C1316" s="653"/>
      <c r="D1316" s="788"/>
      <c r="E1316" s="788"/>
      <c r="F1316" s="1934" t="s">
        <v>2382</v>
      </c>
      <c r="G1316" s="1934"/>
      <c r="H1316" s="1934"/>
      <c r="I1316" s="1934"/>
      <c r="J1316" s="1934"/>
      <c r="K1316" s="1685"/>
      <c r="L1316" s="1686"/>
    </row>
    <row r="1317" spans="2:12" ht="13.5" x14ac:dyDescent="0.4">
      <c r="B1317" s="641">
        <f t="shared" si="21"/>
        <v>1313</v>
      </c>
      <c r="C1317" s="653"/>
      <c r="D1317" s="788"/>
      <c r="E1317" s="788"/>
      <c r="F1317" s="1934" t="s">
        <v>2383</v>
      </c>
      <c r="G1317" s="1934"/>
      <c r="H1317" s="1934"/>
      <c r="I1317" s="1934"/>
      <c r="J1317" s="1934"/>
      <c r="K1317" s="1685"/>
      <c r="L1317" s="1686"/>
    </row>
    <row r="1318" spans="2:12" ht="13.5" x14ac:dyDescent="0.4">
      <c r="B1318" s="641">
        <f t="shared" si="21"/>
        <v>1314</v>
      </c>
      <c r="C1318" s="653"/>
      <c r="D1318" s="788"/>
      <c r="E1318" s="1029"/>
      <c r="F1318" s="1934" t="s">
        <v>2384</v>
      </c>
      <c r="G1318" s="1934"/>
      <c r="H1318" s="1934"/>
      <c r="I1318" s="1934"/>
      <c r="J1318" s="1934"/>
      <c r="K1318" s="1685"/>
      <c r="L1318" s="1686"/>
    </row>
    <row r="1319" spans="2:12" ht="13.5" x14ac:dyDescent="0.4">
      <c r="B1319" s="641">
        <f t="shared" si="21"/>
        <v>1315</v>
      </c>
      <c r="C1319" s="653"/>
      <c r="D1319" s="788"/>
      <c r="E1319" s="1930" t="s">
        <v>2155</v>
      </c>
      <c r="F1319" s="1917"/>
      <c r="G1319" s="1917"/>
      <c r="H1319" s="1917"/>
      <c r="I1319" s="1917"/>
      <c r="J1319" s="1917"/>
      <c r="K1319" s="1685"/>
      <c r="L1319" s="1686"/>
    </row>
    <row r="1320" spans="2:12" ht="13.5" x14ac:dyDescent="0.4">
      <c r="B1320" s="641">
        <f t="shared" si="21"/>
        <v>1316</v>
      </c>
      <c r="C1320" s="653"/>
      <c r="D1320" s="788"/>
      <c r="E1320" s="788"/>
      <c r="F1320" s="1934" t="s">
        <v>2081</v>
      </c>
      <c r="G1320" s="1934"/>
      <c r="H1320" s="1934"/>
      <c r="I1320" s="1934"/>
      <c r="J1320" s="1934"/>
      <c r="K1320" s="1685"/>
      <c r="L1320" s="1686"/>
    </row>
    <row r="1321" spans="2:12" ht="13.5" x14ac:dyDescent="0.4">
      <c r="B1321" s="641">
        <f t="shared" si="21"/>
        <v>1317</v>
      </c>
      <c r="C1321" s="653"/>
      <c r="D1321" s="788"/>
      <c r="E1321" s="788"/>
      <c r="F1321" s="1934" t="s">
        <v>2385</v>
      </c>
      <c r="G1321" s="1934"/>
      <c r="H1321" s="1934"/>
      <c r="I1321" s="1934"/>
      <c r="J1321" s="1934"/>
      <c r="K1321" s="1685"/>
      <c r="L1321" s="1686"/>
    </row>
    <row r="1322" spans="2:12" ht="13.5" x14ac:dyDescent="0.4">
      <c r="B1322" s="641">
        <f t="shared" si="21"/>
        <v>1318</v>
      </c>
      <c r="C1322" s="653"/>
      <c r="D1322" s="788"/>
      <c r="E1322" s="788"/>
      <c r="F1322" s="1934" t="s">
        <v>2386</v>
      </c>
      <c r="G1322" s="1934"/>
      <c r="H1322" s="1934"/>
      <c r="I1322" s="1934"/>
      <c r="J1322" s="1934"/>
      <c r="K1322" s="1685"/>
      <c r="L1322" s="1686"/>
    </row>
    <row r="1323" spans="2:12" ht="13.5" x14ac:dyDescent="0.4">
      <c r="B1323" s="641">
        <f t="shared" si="21"/>
        <v>1319</v>
      </c>
      <c r="C1323" s="653"/>
      <c r="D1323" s="788"/>
      <c r="E1323" s="788"/>
      <c r="F1323" s="1934" t="s">
        <v>2387</v>
      </c>
      <c r="G1323" s="1934"/>
      <c r="H1323" s="1934"/>
      <c r="I1323" s="1934"/>
      <c r="J1323" s="1934"/>
      <c r="K1323" s="1685"/>
      <c r="L1323" s="1686"/>
    </row>
    <row r="1324" spans="2:12" ht="13.5" x14ac:dyDescent="0.4">
      <c r="B1324" s="641">
        <f t="shared" si="21"/>
        <v>1320</v>
      </c>
      <c r="C1324" s="653"/>
      <c r="D1324" s="788"/>
      <c r="E1324" s="788"/>
      <c r="F1324" s="1934" t="s">
        <v>2388</v>
      </c>
      <c r="G1324" s="1934"/>
      <c r="H1324" s="1934"/>
      <c r="I1324" s="1934"/>
      <c r="J1324" s="1934"/>
      <c r="K1324" s="1685"/>
      <c r="L1324" s="1686"/>
    </row>
    <row r="1325" spans="2:12" ht="13.5" x14ac:dyDescent="0.4">
      <c r="B1325" s="641">
        <f t="shared" si="21"/>
        <v>1321</v>
      </c>
      <c r="C1325" s="653"/>
      <c r="D1325" s="788"/>
      <c r="E1325" s="788"/>
      <c r="F1325" s="1934" t="s">
        <v>2389</v>
      </c>
      <c r="G1325" s="1934"/>
      <c r="H1325" s="1934"/>
      <c r="I1325" s="1934"/>
      <c r="J1325" s="1934"/>
      <c r="K1325" s="1685"/>
      <c r="L1325" s="1686"/>
    </row>
    <row r="1326" spans="2:12" ht="13.5" x14ac:dyDescent="0.4">
      <c r="B1326" s="641">
        <f t="shared" si="21"/>
        <v>1322</v>
      </c>
      <c r="C1326" s="653"/>
      <c r="D1326" s="788"/>
      <c r="E1326" s="788"/>
      <c r="F1326" s="1934" t="s">
        <v>2390</v>
      </c>
      <c r="G1326" s="1934"/>
      <c r="H1326" s="1934"/>
      <c r="I1326" s="1934"/>
      <c r="J1326" s="1934"/>
      <c r="K1326" s="1685"/>
      <c r="L1326" s="1686"/>
    </row>
    <row r="1327" spans="2:12" ht="13.5" x14ac:dyDescent="0.4">
      <c r="B1327" s="641">
        <f t="shared" si="21"/>
        <v>1323</v>
      </c>
      <c r="C1327" s="649" t="s">
        <v>1872</v>
      </c>
      <c r="D1327" s="1934"/>
      <c r="E1327" s="1934"/>
      <c r="F1327" s="1917"/>
      <c r="G1327" s="1917"/>
      <c r="H1327" s="1917"/>
      <c r="I1327" s="1917"/>
      <c r="J1327" s="1917"/>
      <c r="K1327" s="1685"/>
      <c r="L1327" s="1686"/>
    </row>
    <row r="1328" spans="2:12" ht="13.5" x14ac:dyDescent="0.4">
      <c r="B1328" s="641">
        <f t="shared" si="21"/>
        <v>1324</v>
      </c>
      <c r="C1328" s="653"/>
      <c r="D1328" s="1934" t="s">
        <v>1873</v>
      </c>
      <c r="E1328" s="1934"/>
      <c r="F1328" s="1917"/>
      <c r="G1328" s="1917"/>
      <c r="H1328" s="1917"/>
      <c r="I1328" s="1917"/>
      <c r="J1328" s="1917"/>
      <c r="K1328" s="1685"/>
      <c r="L1328" s="1686"/>
    </row>
    <row r="1329" spans="2:12" ht="13.5" x14ac:dyDescent="0.4">
      <c r="B1329" s="641">
        <f t="shared" si="21"/>
        <v>1325</v>
      </c>
      <c r="C1329" s="653"/>
      <c r="D1329" s="1934" t="s">
        <v>1874</v>
      </c>
      <c r="E1329" s="1934"/>
      <c r="F1329" s="1917"/>
      <c r="G1329" s="1917"/>
      <c r="H1329" s="1917"/>
      <c r="I1329" s="1917"/>
      <c r="J1329" s="1917"/>
      <c r="K1329" s="1685"/>
      <c r="L1329" s="1686"/>
    </row>
    <row r="1330" spans="2:12" ht="13.5" x14ac:dyDescent="0.4">
      <c r="B1330" s="641">
        <f t="shared" si="21"/>
        <v>1326</v>
      </c>
      <c r="C1330" s="653"/>
      <c r="D1330" s="1930" t="s">
        <v>1875</v>
      </c>
      <c r="E1330" s="1934"/>
      <c r="F1330" s="1917"/>
      <c r="G1330" s="1917"/>
      <c r="H1330" s="1917"/>
      <c r="I1330" s="1917"/>
      <c r="J1330" s="1917"/>
      <c r="K1330" s="1685"/>
      <c r="L1330" s="1686"/>
    </row>
    <row r="1331" spans="2:12" ht="13.5" x14ac:dyDescent="0.4">
      <c r="B1331" s="641">
        <f t="shared" si="21"/>
        <v>1327</v>
      </c>
      <c r="C1331" s="653"/>
      <c r="D1331" s="788"/>
      <c r="E1331" s="1930" t="s">
        <v>1876</v>
      </c>
      <c r="F1331" s="1917"/>
      <c r="G1331" s="1917"/>
      <c r="H1331" s="1917"/>
      <c r="I1331" s="1917"/>
      <c r="J1331" s="1917"/>
      <c r="K1331" s="1685"/>
      <c r="L1331" s="1686"/>
    </row>
    <row r="1332" spans="2:12" ht="13.5" x14ac:dyDescent="0.4">
      <c r="B1332" s="641">
        <f t="shared" si="21"/>
        <v>1328</v>
      </c>
      <c r="C1332" s="653"/>
      <c r="D1332" s="788"/>
      <c r="E1332" s="788"/>
      <c r="F1332" s="1934" t="s">
        <v>2192</v>
      </c>
      <c r="G1332" s="1934"/>
      <c r="H1332" s="1934"/>
      <c r="I1332" s="1934"/>
      <c r="J1332" s="1934"/>
      <c r="K1332" s="1685"/>
      <c r="L1332" s="1686"/>
    </row>
    <row r="1333" spans="2:12" ht="13.5" x14ac:dyDescent="0.4">
      <c r="B1333" s="641">
        <f t="shared" si="21"/>
        <v>1329</v>
      </c>
      <c r="C1333" s="653"/>
      <c r="D1333" s="788"/>
      <c r="E1333" s="788"/>
      <c r="F1333" s="1934" t="s">
        <v>2191</v>
      </c>
      <c r="G1333" s="1934"/>
      <c r="H1333" s="1934"/>
      <c r="I1333" s="1934"/>
      <c r="J1333" s="1934"/>
      <c r="K1333" s="1685"/>
      <c r="L1333" s="1686"/>
    </row>
    <row r="1334" spans="2:12" ht="13.5" x14ac:dyDescent="0.4">
      <c r="B1334" s="641">
        <f t="shared" si="21"/>
        <v>1330</v>
      </c>
      <c r="C1334" s="653"/>
      <c r="D1334" s="788"/>
      <c r="E1334" s="1029"/>
      <c r="F1334" s="1934" t="s">
        <v>2193</v>
      </c>
      <c r="G1334" s="1934"/>
      <c r="H1334" s="1934"/>
      <c r="I1334" s="1934"/>
      <c r="J1334" s="1934"/>
      <c r="K1334" s="1685"/>
      <c r="L1334" s="1686"/>
    </row>
    <row r="1335" spans="2:12" ht="13.5" x14ac:dyDescent="0.4">
      <c r="B1335" s="641">
        <f t="shared" si="21"/>
        <v>1331</v>
      </c>
      <c r="C1335" s="653"/>
      <c r="D1335" s="788"/>
      <c r="E1335" s="1930" t="s">
        <v>1877</v>
      </c>
      <c r="F1335" s="1917"/>
      <c r="G1335" s="1917"/>
      <c r="H1335" s="1917"/>
      <c r="I1335" s="1917"/>
      <c r="J1335" s="1917"/>
      <c r="K1335" s="1685"/>
      <c r="L1335" s="1686"/>
    </row>
    <row r="1336" spans="2:12" ht="13.5" x14ac:dyDescent="0.4">
      <c r="B1336" s="641">
        <f t="shared" si="21"/>
        <v>1332</v>
      </c>
      <c r="C1336" s="653"/>
      <c r="D1336" s="788"/>
      <c r="E1336" s="788"/>
      <c r="F1336" s="1934" t="s">
        <v>2194</v>
      </c>
      <c r="G1336" s="1934"/>
      <c r="H1336" s="1934"/>
      <c r="I1336" s="1934"/>
      <c r="J1336" s="1934"/>
      <c r="K1336" s="1685"/>
      <c r="L1336" s="1686"/>
    </row>
    <row r="1337" spans="2:12" ht="13.5" x14ac:dyDescent="0.4">
      <c r="B1337" s="641">
        <f t="shared" si="21"/>
        <v>1333</v>
      </c>
      <c r="C1337" s="653"/>
      <c r="D1337" s="788"/>
      <c r="E1337" s="788"/>
      <c r="F1337" s="1934" t="s">
        <v>2195</v>
      </c>
      <c r="G1337" s="1934"/>
      <c r="H1337" s="1934"/>
      <c r="I1337" s="1934"/>
      <c r="J1337" s="1934"/>
      <c r="K1337" s="1685"/>
      <c r="L1337" s="1686"/>
    </row>
    <row r="1338" spans="2:12" ht="13.5" x14ac:dyDescent="0.4">
      <c r="B1338" s="641">
        <f t="shared" si="21"/>
        <v>1334</v>
      </c>
      <c r="C1338" s="653"/>
      <c r="D1338" s="788"/>
      <c r="E1338" s="788"/>
      <c r="F1338" s="1934" t="s">
        <v>2196</v>
      </c>
      <c r="G1338" s="1934"/>
      <c r="H1338" s="1934"/>
      <c r="I1338" s="1934"/>
      <c r="J1338" s="1934"/>
      <c r="K1338" s="1685"/>
      <c r="L1338" s="1686"/>
    </row>
    <row r="1339" spans="2:12" ht="13.5" x14ac:dyDescent="0.4">
      <c r="B1339" s="641">
        <f t="shared" si="21"/>
        <v>1335</v>
      </c>
      <c r="C1339" s="653"/>
      <c r="D1339" s="788"/>
      <c r="E1339" s="788"/>
      <c r="F1339" s="1934" t="s">
        <v>2197</v>
      </c>
      <c r="G1339" s="1934"/>
      <c r="H1339" s="1934"/>
      <c r="I1339" s="1934"/>
      <c r="J1339" s="1934"/>
      <c r="K1339" s="1685"/>
      <c r="L1339" s="1686"/>
    </row>
    <row r="1340" spans="2:12" ht="13.5" x14ac:dyDescent="0.4">
      <c r="B1340" s="641">
        <f t="shared" si="21"/>
        <v>1336</v>
      </c>
      <c r="C1340" s="653"/>
      <c r="D1340" s="788"/>
      <c r="E1340" s="788"/>
      <c r="F1340" s="1934" t="s">
        <v>2198</v>
      </c>
      <c r="G1340" s="1934"/>
      <c r="H1340" s="1934"/>
      <c r="I1340" s="1934"/>
      <c r="J1340" s="1934"/>
      <c r="K1340" s="1685"/>
      <c r="L1340" s="1686"/>
    </row>
    <row r="1341" spans="2:12" ht="13.5" x14ac:dyDescent="0.4">
      <c r="B1341" s="641">
        <f t="shared" si="21"/>
        <v>1337</v>
      </c>
      <c r="C1341" s="653"/>
      <c r="D1341" s="788"/>
      <c r="E1341" s="1029"/>
      <c r="F1341" s="1934" t="s">
        <v>2199</v>
      </c>
      <c r="G1341" s="1934"/>
      <c r="H1341" s="1934"/>
      <c r="I1341" s="1934"/>
      <c r="J1341" s="1934"/>
      <c r="K1341" s="1685"/>
      <c r="L1341" s="1686"/>
    </row>
    <row r="1342" spans="2:12" ht="13.5" x14ac:dyDescent="0.4">
      <c r="B1342" s="641">
        <f t="shared" si="21"/>
        <v>1338</v>
      </c>
      <c r="C1342" s="653"/>
      <c r="D1342" s="788"/>
      <c r="E1342" s="1930" t="s">
        <v>1878</v>
      </c>
      <c r="F1342" s="1917"/>
      <c r="G1342" s="1917"/>
      <c r="H1342" s="1917"/>
      <c r="I1342" s="1917"/>
      <c r="J1342" s="1917"/>
      <c r="K1342" s="1685"/>
      <c r="L1342" s="1686"/>
    </row>
    <row r="1343" spans="2:12" ht="13.5" x14ac:dyDescent="0.4">
      <c r="B1343" s="641">
        <f t="shared" si="21"/>
        <v>1339</v>
      </c>
      <c r="C1343" s="653"/>
      <c r="D1343" s="788"/>
      <c r="E1343" s="788"/>
      <c r="F1343" s="1934" t="s">
        <v>2200</v>
      </c>
      <c r="G1343" s="1934"/>
      <c r="H1343" s="1934"/>
      <c r="I1343" s="1934"/>
      <c r="J1343" s="1934"/>
      <c r="K1343" s="1685"/>
      <c r="L1343" s="1686"/>
    </row>
    <row r="1344" spans="2:12" ht="13.5" x14ac:dyDescent="0.4">
      <c r="B1344" s="641">
        <f t="shared" si="21"/>
        <v>1340</v>
      </c>
      <c r="C1344" s="653"/>
      <c r="D1344" s="788"/>
      <c r="E1344" s="788"/>
      <c r="F1344" s="1934" t="s">
        <v>2201</v>
      </c>
      <c r="G1344" s="1934"/>
      <c r="H1344" s="1934"/>
      <c r="I1344" s="1934"/>
      <c r="J1344" s="1934"/>
      <c r="K1344" s="1685"/>
      <c r="L1344" s="1686"/>
    </row>
    <row r="1345" spans="2:12" ht="13.5" x14ac:dyDescent="0.4">
      <c r="B1345" s="641">
        <f t="shared" si="21"/>
        <v>1341</v>
      </c>
      <c r="C1345" s="653"/>
      <c r="D1345" s="788"/>
      <c r="E1345" s="788"/>
      <c r="F1345" s="1934" t="s">
        <v>2202</v>
      </c>
      <c r="G1345" s="1934"/>
      <c r="H1345" s="1934"/>
      <c r="I1345" s="1934"/>
      <c r="J1345" s="1934"/>
      <c r="K1345" s="1685"/>
      <c r="L1345" s="1686"/>
    </row>
    <row r="1346" spans="2:12" ht="13.5" x14ac:dyDescent="0.4">
      <c r="B1346" s="641">
        <f t="shared" si="21"/>
        <v>1342</v>
      </c>
      <c r="C1346" s="653"/>
      <c r="D1346" s="788"/>
      <c r="E1346" s="788"/>
      <c r="F1346" s="1934" t="s">
        <v>2197</v>
      </c>
      <c r="G1346" s="1934"/>
      <c r="H1346" s="1934"/>
      <c r="I1346" s="1934"/>
      <c r="J1346" s="1934"/>
      <c r="K1346" s="1685"/>
      <c r="L1346" s="1686"/>
    </row>
    <row r="1347" spans="2:12" ht="13.5" x14ac:dyDescent="0.4">
      <c r="B1347" s="641">
        <f t="shared" si="21"/>
        <v>1343</v>
      </c>
      <c r="C1347" s="653"/>
      <c r="D1347" s="788"/>
      <c r="E1347" s="788"/>
      <c r="F1347" s="1934" t="s">
        <v>2203</v>
      </c>
      <c r="G1347" s="1934"/>
      <c r="H1347" s="1934"/>
      <c r="I1347" s="1934"/>
      <c r="J1347" s="1934"/>
      <c r="K1347" s="1685"/>
      <c r="L1347" s="1686"/>
    </row>
    <row r="1348" spans="2:12" ht="13.5" x14ac:dyDescent="0.4">
      <c r="B1348" s="641">
        <f t="shared" si="21"/>
        <v>1344</v>
      </c>
      <c r="C1348" s="653"/>
      <c r="D1348" s="788"/>
      <c r="E1348" s="1930" t="s">
        <v>1879</v>
      </c>
      <c r="F1348" s="1917"/>
      <c r="G1348" s="1917"/>
      <c r="H1348" s="1917"/>
      <c r="I1348" s="1917"/>
      <c r="J1348" s="1917"/>
      <c r="K1348" s="1685"/>
      <c r="L1348" s="1686"/>
    </row>
    <row r="1349" spans="2:12" ht="13.5" x14ac:dyDescent="0.4">
      <c r="B1349" s="641">
        <f t="shared" si="21"/>
        <v>1345</v>
      </c>
      <c r="C1349" s="653"/>
      <c r="D1349" s="788"/>
      <c r="E1349" s="788"/>
      <c r="F1349" s="1934" t="s">
        <v>2081</v>
      </c>
      <c r="G1349" s="1934"/>
      <c r="H1349" s="1934"/>
      <c r="I1349" s="1934"/>
      <c r="J1349" s="1934"/>
      <c r="K1349" s="1685"/>
      <c r="L1349" s="1686"/>
    </row>
    <row r="1350" spans="2:12" ht="13.5" x14ac:dyDescent="0.4">
      <c r="B1350" s="641">
        <f t="shared" si="21"/>
        <v>1346</v>
      </c>
      <c r="C1350" s="653"/>
      <c r="D1350" s="788"/>
      <c r="E1350" s="788"/>
      <c r="F1350" s="1934" t="s">
        <v>2204</v>
      </c>
      <c r="G1350" s="1934"/>
      <c r="H1350" s="1934"/>
      <c r="I1350" s="1934"/>
      <c r="J1350" s="1934"/>
      <c r="K1350" s="1685"/>
      <c r="L1350" s="1686"/>
    </row>
    <row r="1351" spans="2:12" ht="13.5" x14ac:dyDescent="0.4">
      <c r="B1351" s="641">
        <f t="shared" si="21"/>
        <v>1347</v>
      </c>
      <c r="C1351" s="653"/>
      <c r="D1351" s="788"/>
      <c r="E1351" s="1029"/>
      <c r="F1351" s="1934" t="s">
        <v>2205</v>
      </c>
      <c r="G1351" s="1934"/>
      <c r="H1351" s="1934"/>
      <c r="I1351" s="1934"/>
      <c r="J1351" s="1934"/>
      <c r="K1351" s="1685"/>
      <c r="L1351" s="1686"/>
    </row>
    <row r="1352" spans="2:12" ht="13.5" x14ac:dyDescent="0.4">
      <c r="B1352" s="641">
        <f t="shared" si="21"/>
        <v>1348</v>
      </c>
      <c r="C1352" s="653"/>
      <c r="D1352" s="788"/>
      <c r="E1352" s="1930" t="s">
        <v>1880</v>
      </c>
      <c r="F1352" s="1917"/>
      <c r="G1352" s="1917"/>
      <c r="H1352" s="1917"/>
      <c r="I1352" s="1917"/>
      <c r="J1352" s="1917"/>
      <c r="K1352" s="1685"/>
      <c r="L1352" s="1686"/>
    </row>
    <row r="1353" spans="2:12" ht="13.5" x14ac:dyDescent="0.4">
      <c r="B1353" s="641">
        <f t="shared" si="21"/>
        <v>1349</v>
      </c>
      <c r="C1353" s="653"/>
      <c r="D1353" s="788"/>
      <c r="E1353" s="788"/>
      <c r="F1353" s="1934" t="s">
        <v>2206</v>
      </c>
      <c r="G1353" s="1934"/>
      <c r="H1353" s="1934"/>
      <c r="I1353" s="1934"/>
      <c r="J1353" s="1934"/>
      <c r="K1353" s="1685"/>
      <c r="L1353" s="1686"/>
    </row>
    <row r="1354" spans="2:12" ht="13.5" x14ac:dyDescent="0.4">
      <c r="B1354" s="641">
        <f t="shared" si="21"/>
        <v>1350</v>
      </c>
      <c r="C1354" s="653"/>
      <c r="D1354" s="788"/>
      <c r="E1354" s="788"/>
      <c r="F1354" s="1934" t="s">
        <v>2207</v>
      </c>
      <c r="G1354" s="1934"/>
      <c r="H1354" s="1934"/>
      <c r="I1354" s="1934"/>
      <c r="J1354" s="1934"/>
      <c r="K1354" s="1685"/>
      <c r="L1354" s="1686"/>
    </row>
    <row r="1355" spans="2:12" ht="13.5" x14ac:dyDescent="0.4">
      <c r="B1355" s="641">
        <f t="shared" si="21"/>
        <v>1351</v>
      </c>
      <c r="C1355" s="653"/>
      <c r="D1355" s="788"/>
      <c r="E1355" s="1930" t="s">
        <v>1881</v>
      </c>
      <c r="F1355" s="1917"/>
      <c r="G1355" s="1917"/>
      <c r="H1355" s="1917"/>
      <c r="I1355" s="1917"/>
      <c r="J1355" s="1917"/>
      <c r="K1355" s="1685"/>
      <c r="L1355" s="1686"/>
    </row>
    <row r="1356" spans="2:12" ht="13.5" x14ac:dyDescent="0.4">
      <c r="B1356" s="641">
        <f t="shared" si="21"/>
        <v>1352</v>
      </c>
      <c r="C1356" s="653"/>
      <c r="D1356" s="788"/>
      <c r="E1356" s="788"/>
      <c r="F1356" s="1934" t="s">
        <v>2081</v>
      </c>
      <c r="G1356" s="1934"/>
      <c r="H1356" s="1934"/>
      <c r="I1356" s="1934"/>
      <c r="J1356" s="1934"/>
      <c r="K1356" s="1685"/>
      <c r="L1356" s="1686"/>
    </row>
    <row r="1357" spans="2:12" ht="13.5" x14ac:dyDescent="0.4">
      <c r="B1357" s="641">
        <f t="shared" si="21"/>
        <v>1353</v>
      </c>
      <c r="C1357" s="653"/>
      <c r="D1357" s="788"/>
      <c r="E1357" s="788"/>
      <c r="F1357" s="1934" t="s">
        <v>2204</v>
      </c>
      <c r="G1357" s="1934"/>
      <c r="H1357" s="1934"/>
      <c r="I1357" s="1934"/>
      <c r="J1357" s="1934"/>
      <c r="K1357" s="1685"/>
      <c r="L1357" s="1686"/>
    </row>
    <row r="1358" spans="2:12" ht="13.5" x14ac:dyDescent="0.4">
      <c r="B1358" s="641">
        <f t="shared" si="21"/>
        <v>1354</v>
      </c>
      <c r="C1358" s="653"/>
      <c r="D1358" s="788"/>
      <c r="E1358" s="1930" t="s">
        <v>2156</v>
      </c>
      <c r="F1358" s="1917"/>
      <c r="G1358" s="1917"/>
      <c r="H1358" s="1917"/>
      <c r="I1358" s="1917"/>
      <c r="J1358" s="1917"/>
      <c r="K1358" s="1685"/>
      <c r="L1358" s="1686"/>
    </row>
    <row r="1359" spans="2:12" ht="13.5" x14ac:dyDescent="0.4">
      <c r="B1359" s="641">
        <f t="shared" si="21"/>
        <v>1355</v>
      </c>
      <c r="C1359" s="653"/>
      <c r="D1359" s="788"/>
      <c r="E1359" s="788"/>
      <c r="F1359" s="1934" t="s">
        <v>2208</v>
      </c>
      <c r="G1359" s="1934"/>
      <c r="H1359" s="1934"/>
      <c r="I1359" s="1934"/>
      <c r="J1359" s="1934"/>
      <c r="K1359" s="1685"/>
      <c r="L1359" s="1686"/>
    </row>
    <row r="1360" spans="2:12" ht="13.5" x14ac:dyDescent="0.4">
      <c r="B1360" s="641">
        <f t="shared" si="21"/>
        <v>1356</v>
      </c>
      <c r="C1360" s="653"/>
      <c r="D1360" s="788"/>
      <c r="E1360" s="788"/>
      <c r="F1360" s="1934" t="s">
        <v>2209</v>
      </c>
      <c r="G1360" s="1934"/>
      <c r="H1360" s="1934"/>
      <c r="I1360" s="1934"/>
      <c r="J1360" s="1934"/>
      <c r="K1360" s="1685"/>
      <c r="L1360" s="1686"/>
    </row>
    <row r="1361" spans="2:12" ht="13.5" x14ac:dyDescent="0.4">
      <c r="B1361" s="641">
        <f t="shared" si="21"/>
        <v>1357</v>
      </c>
      <c r="C1361" s="653"/>
      <c r="D1361" s="788"/>
      <c r="E1361" s="1930" t="s">
        <v>2157</v>
      </c>
      <c r="F1361" s="1917"/>
      <c r="G1361" s="1917"/>
      <c r="H1361" s="1917"/>
      <c r="I1361" s="1917"/>
      <c r="J1361" s="1917"/>
      <c r="K1361" s="1685"/>
      <c r="L1361" s="1686"/>
    </row>
    <row r="1362" spans="2:12" ht="13.5" x14ac:dyDescent="0.4">
      <c r="B1362" s="641">
        <f t="shared" si="21"/>
        <v>1358</v>
      </c>
      <c r="C1362" s="653"/>
      <c r="D1362" s="788"/>
      <c r="E1362" s="788"/>
      <c r="F1362" s="1934" t="s">
        <v>2081</v>
      </c>
      <c r="G1362" s="1934"/>
      <c r="H1362" s="1934"/>
      <c r="I1362" s="1934"/>
      <c r="J1362" s="1934"/>
      <c r="K1362" s="1685"/>
      <c r="L1362" s="1686"/>
    </row>
    <row r="1363" spans="2:12" ht="13.5" x14ac:dyDescent="0.4">
      <c r="B1363" s="641">
        <f t="shared" si="21"/>
        <v>1359</v>
      </c>
      <c r="C1363" s="653"/>
      <c r="D1363" s="788"/>
      <c r="E1363" s="788"/>
      <c r="F1363" s="1934" t="s">
        <v>2082</v>
      </c>
      <c r="G1363" s="1934"/>
      <c r="H1363" s="1934"/>
      <c r="I1363" s="1934"/>
      <c r="J1363" s="1934"/>
      <c r="K1363" s="1685"/>
      <c r="L1363" s="1686"/>
    </row>
    <row r="1364" spans="2:12" ht="13.5" x14ac:dyDescent="0.4">
      <c r="B1364" s="641">
        <f t="shared" si="21"/>
        <v>1360</v>
      </c>
      <c r="C1364" s="653"/>
      <c r="D1364" s="788"/>
      <c r="E1364" s="1934" t="s">
        <v>2158</v>
      </c>
      <c r="F1364" s="1917"/>
      <c r="G1364" s="1917"/>
      <c r="H1364" s="1917"/>
      <c r="I1364" s="1917"/>
      <c r="J1364" s="1917"/>
      <c r="K1364" s="1685"/>
      <c r="L1364" s="1686"/>
    </row>
    <row r="1365" spans="2:12" ht="13.5" x14ac:dyDescent="0.4">
      <c r="B1365" s="641">
        <f t="shared" si="21"/>
        <v>1361</v>
      </c>
      <c r="C1365" s="653"/>
      <c r="D1365" s="788"/>
      <c r="E1365" s="1934" t="s">
        <v>2159</v>
      </c>
      <c r="F1365" s="1917"/>
      <c r="G1365" s="1917"/>
      <c r="H1365" s="1917"/>
      <c r="I1365" s="1917"/>
      <c r="J1365" s="1917"/>
      <c r="K1365" s="1685"/>
      <c r="L1365" s="1686"/>
    </row>
    <row r="1366" spans="2:12" ht="13.5" x14ac:dyDescent="0.4">
      <c r="B1366" s="641">
        <f t="shared" ref="B1366:B1429" si="22">B1365+1</f>
        <v>1362</v>
      </c>
      <c r="C1366" s="1911" t="s">
        <v>2160</v>
      </c>
      <c r="D1366" s="1934"/>
      <c r="E1366" s="1934"/>
      <c r="F1366" s="1917"/>
      <c r="G1366" s="1917"/>
      <c r="H1366" s="1917"/>
      <c r="I1366" s="1917"/>
      <c r="J1366" s="1917"/>
      <c r="K1366" s="1685"/>
      <c r="L1366" s="1686"/>
    </row>
    <row r="1367" spans="2:12" ht="13.5" x14ac:dyDescent="0.4">
      <c r="B1367" s="641">
        <f t="shared" si="22"/>
        <v>1363</v>
      </c>
      <c r="C1367" s="648" t="s">
        <v>2391</v>
      </c>
      <c r="D1367" s="1934"/>
      <c r="E1367" s="1934"/>
      <c r="F1367" s="1917"/>
      <c r="G1367" s="1917"/>
      <c r="H1367" s="1917"/>
      <c r="I1367" s="1917"/>
      <c r="J1367" s="1917"/>
      <c r="K1367" s="1685"/>
      <c r="L1367" s="1686"/>
    </row>
    <row r="1368" spans="2:12" ht="13.5" x14ac:dyDescent="0.4">
      <c r="B1368" s="641">
        <f t="shared" si="22"/>
        <v>1364</v>
      </c>
      <c r="C1368" s="648" t="s">
        <v>2392</v>
      </c>
      <c r="D1368" s="1934"/>
      <c r="E1368" s="1934"/>
      <c r="F1368" s="1917"/>
      <c r="G1368" s="1917"/>
      <c r="H1368" s="1917"/>
      <c r="I1368" s="1917"/>
      <c r="J1368" s="1917"/>
      <c r="K1368" s="1685"/>
      <c r="L1368" s="1686"/>
    </row>
    <row r="1369" spans="2:12" ht="13.5" x14ac:dyDescent="0.4">
      <c r="B1369" s="641">
        <f t="shared" si="22"/>
        <v>1365</v>
      </c>
      <c r="C1369" s="1909" t="s">
        <v>2161</v>
      </c>
      <c r="D1369" s="1934"/>
      <c r="E1369" s="1934"/>
      <c r="F1369" s="1917"/>
      <c r="G1369" s="1917"/>
      <c r="H1369" s="1917"/>
      <c r="I1369" s="1917"/>
      <c r="J1369" s="1917"/>
      <c r="K1369" s="1685"/>
      <c r="L1369" s="1686"/>
    </row>
    <row r="1370" spans="2:12" ht="13.5" x14ac:dyDescent="0.4">
      <c r="B1370" s="641">
        <f t="shared" si="22"/>
        <v>1366</v>
      </c>
      <c r="C1370" s="648" t="s">
        <v>2162</v>
      </c>
      <c r="D1370" s="1934"/>
      <c r="E1370" s="1934"/>
      <c r="F1370" s="1917"/>
      <c r="G1370" s="1917"/>
      <c r="H1370" s="1917"/>
      <c r="I1370" s="1917"/>
      <c r="J1370" s="1917"/>
      <c r="K1370" s="1685"/>
      <c r="L1370" s="1686"/>
    </row>
    <row r="1371" spans="2:12" ht="13.5" x14ac:dyDescent="0.4">
      <c r="B1371" s="641">
        <f t="shared" si="22"/>
        <v>1367</v>
      </c>
      <c r="C1371" s="648" t="s">
        <v>2163</v>
      </c>
      <c r="D1371" s="1934"/>
      <c r="E1371" s="1934"/>
      <c r="F1371" s="1917"/>
      <c r="G1371" s="1917"/>
      <c r="H1371" s="1917"/>
      <c r="I1371" s="1917"/>
      <c r="J1371" s="1917"/>
      <c r="K1371" s="1685"/>
      <c r="L1371" s="1686"/>
    </row>
    <row r="1372" spans="2:12" ht="13.5" x14ac:dyDescent="0.4">
      <c r="B1372" s="641">
        <f t="shared" si="22"/>
        <v>1368</v>
      </c>
      <c r="C1372" s="648" t="s">
        <v>2164</v>
      </c>
      <c r="D1372" s="1934"/>
      <c r="E1372" s="1934"/>
      <c r="F1372" s="1917"/>
      <c r="G1372" s="1917"/>
      <c r="H1372" s="1917"/>
      <c r="I1372" s="1917"/>
      <c r="J1372" s="1917"/>
      <c r="K1372" s="1685"/>
      <c r="L1372" s="1686"/>
    </row>
    <row r="1373" spans="2:12" ht="13.5" x14ac:dyDescent="0.4">
      <c r="B1373" s="641">
        <f t="shared" si="22"/>
        <v>1369</v>
      </c>
      <c r="C1373" s="648" t="s">
        <v>2165</v>
      </c>
      <c r="D1373" s="1934"/>
      <c r="E1373" s="1934"/>
      <c r="F1373" s="1917"/>
      <c r="G1373" s="1917"/>
      <c r="H1373" s="1917"/>
      <c r="I1373" s="1917"/>
      <c r="J1373" s="1917"/>
      <c r="K1373" s="1685"/>
      <c r="L1373" s="1686"/>
    </row>
    <row r="1374" spans="2:12" ht="13.5" x14ac:dyDescent="0.4">
      <c r="B1374" s="641">
        <f t="shared" si="22"/>
        <v>1370</v>
      </c>
      <c r="C1374" s="648" t="s">
        <v>2166</v>
      </c>
      <c r="D1374" s="1934"/>
      <c r="E1374" s="1934"/>
      <c r="F1374" s="1917"/>
      <c r="G1374" s="1917"/>
      <c r="H1374" s="1917"/>
      <c r="I1374" s="1917"/>
      <c r="J1374" s="1917"/>
      <c r="K1374" s="1685"/>
      <c r="L1374" s="1686"/>
    </row>
    <row r="1375" spans="2:12" ht="13.5" x14ac:dyDescent="0.4">
      <c r="B1375" s="641">
        <f t="shared" si="22"/>
        <v>1371</v>
      </c>
      <c r="C1375" s="1909" t="s">
        <v>2167</v>
      </c>
      <c r="D1375" s="1934"/>
      <c r="E1375" s="1934"/>
      <c r="F1375" s="1917"/>
      <c r="G1375" s="1917"/>
      <c r="H1375" s="1917"/>
      <c r="I1375" s="1917"/>
      <c r="J1375" s="1917"/>
      <c r="K1375" s="1685"/>
      <c r="L1375" s="1686"/>
    </row>
    <row r="1376" spans="2:12" ht="13.5" x14ac:dyDescent="0.4">
      <c r="B1376" s="641">
        <f t="shared" si="22"/>
        <v>1372</v>
      </c>
      <c r="C1376" s="1909" t="s">
        <v>2168</v>
      </c>
      <c r="D1376" s="1934"/>
      <c r="E1376" s="1934"/>
      <c r="F1376" s="1917"/>
      <c r="G1376" s="1917"/>
      <c r="H1376" s="1917"/>
      <c r="I1376" s="1917"/>
      <c r="J1376" s="1917"/>
      <c r="K1376" s="1685"/>
      <c r="L1376" s="1686"/>
    </row>
    <row r="1377" spans="2:12" ht="13.5" x14ac:dyDescent="0.4">
      <c r="B1377" s="641">
        <f t="shared" si="22"/>
        <v>1373</v>
      </c>
      <c r="C1377" s="1909" t="s">
        <v>2169</v>
      </c>
      <c r="D1377" s="1934"/>
      <c r="E1377" s="1934"/>
      <c r="F1377" s="1917"/>
      <c r="G1377" s="1917"/>
      <c r="H1377" s="1917"/>
      <c r="I1377" s="1917"/>
      <c r="J1377" s="1917"/>
      <c r="K1377" s="1685"/>
      <c r="L1377" s="1686"/>
    </row>
    <row r="1378" spans="2:12" ht="13.5" x14ac:dyDescent="0.4">
      <c r="B1378" s="641">
        <f t="shared" si="22"/>
        <v>1374</v>
      </c>
      <c r="C1378" s="1909" t="s">
        <v>2393</v>
      </c>
      <c r="D1378" s="1934"/>
      <c r="E1378" s="1934"/>
      <c r="F1378" s="1917"/>
      <c r="G1378" s="1917"/>
      <c r="H1378" s="1917"/>
      <c r="I1378" s="1917"/>
      <c r="J1378" s="1917"/>
      <c r="K1378" s="1685"/>
      <c r="L1378" s="1686"/>
    </row>
    <row r="1379" spans="2:12" ht="13.5" x14ac:dyDescent="0.4">
      <c r="B1379" s="641">
        <f t="shared" si="22"/>
        <v>1375</v>
      </c>
      <c r="C1379" s="1909" t="s">
        <v>1528</v>
      </c>
      <c r="D1379" s="1934"/>
      <c r="E1379" s="1934"/>
      <c r="F1379" s="1917"/>
      <c r="G1379" s="1917"/>
      <c r="H1379" s="1917"/>
      <c r="I1379" s="1917"/>
      <c r="J1379" s="1917"/>
      <c r="K1379" s="1685"/>
      <c r="L1379" s="1686"/>
    </row>
    <row r="1380" spans="2:12" ht="13.5" x14ac:dyDescent="0.4">
      <c r="B1380" s="641">
        <f t="shared" si="22"/>
        <v>1376</v>
      </c>
      <c r="C1380" s="1911" t="s">
        <v>1882</v>
      </c>
      <c r="D1380" s="1934"/>
      <c r="E1380" s="1934"/>
      <c r="F1380" s="1917"/>
      <c r="G1380" s="1917"/>
      <c r="H1380" s="1917"/>
      <c r="I1380" s="1917"/>
      <c r="J1380" s="1917"/>
      <c r="K1380" s="1685"/>
      <c r="L1380" s="1686"/>
    </row>
    <row r="1381" spans="2:12" ht="13.5" x14ac:dyDescent="0.4">
      <c r="B1381" s="641">
        <f t="shared" si="22"/>
        <v>1377</v>
      </c>
      <c r="C1381" s="1911" t="s">
        <v>1883</v>
      </c>
      <c r="D1381" s="1934"/>
      <c r="E1381" s="1934"/>
      <c r="F1381" s="1917"/>
      <c r="G1381" s="1917"/>
      <c r="H1381" s="1917"/>
      <c r="I1381" s="1917"/>
      <c r="J1381" s="1917"/>
      <c r="K1381" s="1685"/>
      <c r="L1381" s="1686"/>
    </row>
    <row r="1382" spans="2:12" ht="13.5" x14ac:dyDescent="0.4">
      <c r="B1382" s="641">
        <f t="shared" si="22"/>
        <v>1378</v>
      </c>
      <c r="C1382" s="1909" t="s">
        <v>1884</v>
      </c>
      <c r="D1382" s="1934"/>
      <c r="E1382" s="1934"/>
      <c r="F1382" s="1917"/>
      <c r="G1382" s="1917"/>
      <c r="H1382" s="1917"/>
      <c r="I1382" s="1917"/>
      <c r="J1382" s="1917"/>
      <c r="K1382" s="1685"/>
      <c r="L1382" s="1686"/>
    </row>
    <row r="1383" spans="2:12" ht="13.5" x14ac:dyDescent="0.4">
      <c r="B1383" s="641">
        <f t="shared" si="22"/>
        <v>1379</v>
      </c>
      <c r="C1383" s="1909" t="s">
        <v>1885</v>
      </c>
      <c r="D1383" s="1934"/>
      <c r="E1383" s="1934"/>
      <c r="F1383" s="1917"/>
      <c r="G1383" s="1917"/>
      <c r="H1383" s="1917"/>
      <c r="I1383" s="1917"/>
      <c r="J1383" s="1917"/>
      <c r="K1383" s="1685"/>
      <c r="L1383" s="1686"/>
    </row>
    <row r="1384" spans="2:12" ht="13.5" x14ac:dyDescent="0.4">
      <c r="B1384" s="641">
        <f t="shared" si="22"/>
        <v>1380</v>
      </c>
      <c r="C1384" s="1909" t="s">
        <v>1886</v>
      </c>
      <c r="D1384" s="1934"/>
      <c r="E1384" s="1934"/>
      <c r="F1384" s="1917"/>
      <c r="G1384" s="1917"/>
      <c r="H1384" s="1917"/>
      <c r="I1384" s="1917"/>
      <c r="J1384" s="1917"/>
      <c r="K1384" s="1685"/>
      <c r="L1384" s="1686"/>
    </row>
    <row r="1385" spans="2:12" ht="13.5" x14ac:dyDescent="0.4">
      <c r="B1385" s="641">
        <f t="shared" si="22"/>
        <v>1381</v>
      </c>
      <c r="C1385" s="1909" t="s">
        <v>1887</v>
      </c>
      <c r="D1385" s="1934"/>
      <c r="E1385" s="1934"/>
      <c r="F1385" s="1917"/>
      <c r="G1385" s="1917"/>
      <c r="H1385" s="1917"/>
      <c r="I1385" s="1917"/>
      <c r="J1385" s="1917"/>
      <c r="K1385" s="1685"/>
      <c r="L1385" s="1686"/>
    </row>
    <row r="1386" spans="2:12" ht="13.5" x14ac:dyDescent="0.4">
      <c r="B1386" s="641">
        <f t="shared" si="22"/>
        <v>1382</v>
      </c>
      <c r="C1386" s="1909" t="s">
        <v>1888</v>
      </c>
      <c r="D1386" s="1934"/>
      <c r="E1386" s="1934"/>
      <c r="F1386" s="1917"/>
      <c r="G1386" s="1917"/>
      <c r="H1386" s="1917"/>
      <c r="I1386" s="1917"/>
      <c r="J1386" s="1917"/>
      <c r="K1386" s="1685"/>
      <c r="L1386" s="1686"/>
    </row>
    <row r="1387" spans="2:12" ht="13.5" x14ac:dyDescent="0.4">
      <c r="B1387" s="641">
        <f t="shared" si="22"/>
        <v>1383</v>
      </c>
      <c r="C1387" s="1909" t="s">
        <v>2170</v>
      </c>
      <c r="D1387" s="1934"/>
      <c r="E1387" s="1934"/>
      <c r="F1387" s="1917"/>
      <c r="G1387" s="1917"/>
      <c r="H1387" s="1917"/>
      <c r="I1387" s="1917"/>
      <c r="J1387" s="1917"/>
      <c r="K1387" s="1685"/>
      <c r="L1387" s="1686"/>
    </row>
    <row r="1388" spans="2:12" ht="13.5" x14ac:dyDescent="0.4">
      <c r="B1388" s="641">
        <f t="shared" si="22"/>
        <v>1384</v>
      </c>
      <c r="C1388" s="1909" t="s">
        <v>1889</v>
      </c>
      <c r="D1388" s="1934"/>
      <c r="E1388" s="1934"/>
      <c r="F1388" s="1917"/>
      <c r="G1388" s="1917"/>
      <c r="H1388" s="1917"/>
      <c r="I1388" s="1917"/>
      <c r="J1388" s="1917"/>
      <c r="K1388" s="1685"/>
      <c r="L1388" s="1686"/>
    </row>
    <row r="1389" spans="2:12" ht="13.5" x14ac:dyDescent="0.4">
      <c r="B1389" s="641">
        <f t="shared" si="22"/>
        <v>1385</v>
      </c>
      <c r="C1389" s="1909" t="s">
        <v>1890</v>
      </c>
      <c r="D1389" s="1934"/>
      <c r="E1389" s="1934"/>
      <c r="F1389" s="1917"/>
      <c r="G1389" s="1917"/>
      <c r="H1389" s="1917"/>
      <c r="I1389" s="1917"/>
      <c r="J1389" s="1917"/>
      <c r="K1389" s="1685"/>
      <c r="L1389" s="1686"/>
    </row>
    <row r="1390" spans="2:12" ht="13.5" x14ac:dyDescent="0.4">
      <c r="B1390" s="641">
        <f t="shared" si="22"/>
        <v>1386</v>
      </c>
      <c r="C1390" s="1911" t="s">
        <v>1891</v>
      </c>
      <c r="D1390" s="1930"/>
      <c r="E1390" s="1930"/>
      <c r="F1390" s="1927"/>
      <c r="G1390" s="1927"/>
      <c r="H1390" s="1927"/>
      <c r="I1390" s="1927"/>
      <c r="J1390" s="1927"/>
      <c r="K1390" s="1685"/>
      <c r="L1390" s="1686"/>
    </row>
    <row r="1391" spans="2:12" ht="13.5" x14ac:dyDescent="0.4">
      <c r="B1391" s="641">
        <f t="shared" si="22"/>
        <v>1387</v>
      </c>
      <c r="C1391" s="648" t="s">
        <v>2394</v>
      </c>
      <c r="D1391" s="1934"/>
      <c r="E1391" s="1934"/>
      <c r="F1391" s="1917"/>
      <c r="G1391" s="1917"/>
      <c r="H1391" s="1917"/>
      <c r="I1391" s="1917"/>
      <c r="J1391" s="2025"/>
      <c r="K1391" s="1685"/>
      <c r="L1391" s="1686"/>
    </row>
    <row r="1392" spans="2:12" ht="13.5" x14ac:dyDescent="0.4">
      <c r="B1392" s="641">
        <f t="shared" si="22"/>
        <v>1388</v>
      </c>
      <c r="C1392" s="648" t="s">
        <v>2395</v>
      </c>
      <c r="D1392" s="1934"/>
      <c r="E1392" s="1934"/>
      <c r="F1392" s="1917"/>
      <c r="G1392" s="1917"/>
      <c r="H1392" s="1917"/>
      <c r="I1392" s="1917"/>
      <c r="J1392" s="2025"/>
      <c r="K1392" s="1685"/>
      <c r="L1392" s="1686"/>
    </row>
    <row r="1393" spans="2:12" ht="13.5" x14ac:dyDescent="0.4">
      <c r="B1393" s="641">
        <f t="shared" si="22"/>
        <v>1389</v>
      </c>
      <c r="C1393" s="1909" t="s">
        <v>1892</v>
      </c>
      <c r="D1393" s="1934"/>
      <c r="E1393" s="1934"/>
      <c r="F1393" s="1917"/>
      <c r="G1393" s="1917"/>
      <c r="H1393" s="1917"/>
      <c r="I1393" s="1917"/>
      <c r="J1393" s="1917"/>
      <c r="K1393" s="1685"/>
      <c r="L1393" s="1686"/>
    </row>
    <row r="1394" spans="2:12" ht="13.5" x14ac:dyDescent="0.4">
      <c r="B1394" s="641">
        <f t="shared" si="22"/>
        <v>1390</v>
      </c>
      <c r="C1394" s="1909" t="s">
        <v>1893</v>
      </c>
      <c r="D1394" s="1934"/>
      <c r="E1394" s="1934"/>
      <c r="F1394" s="1917"/>
      <c r="G1394" s="1917"/>
      <c r="H1394" s="1917"/>
      <c r="I1394" s="1917"/>
      <c r="J1394" s="1917"/>
      <c r="K1394" s="1685"/>
      <c r="L1394" s="1686"/>
    </row>
    <row r="1395" spans="2:12" ht="13.5" x14ac:dyDescent="0.4">
      <c r="B1395" s="641">
        <f t="shared" si="22"/>
        <v>1391</v>
      </c>
      <c r="C1395" s="1909" t="s">
        <v>1894</v>
      </c>
      <c r="D1395" s="1934"/>
      <c r="E1395" s="1934"/>
      <c r="F1395" s="1917"/>
      <c r="G1395" s="1917"/>
      <c r="H1395" s="1917"/>
      <c r="I1395" s="1917"/>
      <c r="J1395" s="1917"/>
      <c r="K1395" s="1685"/>
      <c r="L1395" s="1686"/>
    </row>
    <row r="1396" spans="2:12" ht="13.5" x14ac:dyDescent="0.4">
      <c r="B1396" s="641">
        <f t="shared" si="22"/>
        <v>1392</v>
      </c>
      <c r="C1396" s="1909" t="s">
        <v>2171</v>
      </c>
      <c r="D1396" s="1934"/>
      <c r="E1396" s="1934"/>
      <c r="F1396" s="1917"/>
      <c r="G1396" s="1917"/>
      <c r="H1396" s="1917"/>
      <c r="I1396" s="1917"/>
      <c r="J1396" s="1917"/>
      <c r="K1396" s="1685"/>
      <c r="L1396" s="1686"/>
    </row>
    <row r="1397" spans="2:12" ht="13.5" x14ac:dyDescent="0.4">
      <c r="B1397" s="641">
        <f t="shared" si="22"/>
        <v>1393</v>
      </c>
      <c r="C1397" s="1909" t="s">
        <v>1895</v>
      </c>
      <c r="D1397" s="1934"/>
      <c r="E1397" s="1934"/>
      <c r="F1397" s="1917"/>
      <c r="G1397" s="1917"/>
      <c r="H1397" s="1917"/>
      <c r="I1397" s="1917"/>
      <c r="J1397" s="1917"/>
      <c r="K1397" s="1685"/>
      <c r="L1397" s="1686"/>
    </row>
    <row r="1398" spans="2:12" ht="13.5" x14ac:dyDescent="0.4">
      <c r="B1398" s="641">
        <f t="shared" si="22"/>
        <v>1394</v>
      </c>
      <c r="C1398" s="1909" t="s">
        <v>1896</v>
      </c>
      <c r="D1398" s="1934"/>
      <c r="E1398" s="1934"/>
      <c r="F1398" s="1917"/>
      <c r="G1398" s="1917"/>
      <c r="H1398" s="1917"/>
      <c r="I1398" s="1917"/>
      <c r="J1398" s="1917"/>
      <c r="K1398" s="1685"/>
      <c r="L1398" s="1686"/>
    </row>
    <row r="1399" spans="2:12" ht="13.5" x14ac:dyDescent="0.4">
      <c r="B1399" s="641">
        <f t="shared" si="22"/>
        <v>1395</v>
      </c>
      <c r="C1399" s="1909" t="s">
        <v>1897</v>
      </c>
      <c r="D1399" s="1934"/>
      <c r="E1399" s="1934"/>
      <c r="F1399" s="1917"/>
      <c r="G1399" s="1917"/>
      <c r="H1399" s="1917"/>
      <c r="I1399" s="1917"/>
      <c r="J1399" s="1917"/>
      <c r="K1399" s="1685"/>
      <c r="L1399" s="1686"/>
    </row>
    <row r="1400" spans="2:12" ht="13.5" x14ac:dyDescent="0.4">
      <c r="B1400" s="641">
        <f t="shared" si="22"/>
        <v>1396</v>
      </c>
      <c r="C1400" s="1909" t="s">
        <v>2172</v>
      </c>
      <c r="D1400" s="1934"/>
      <c r="E1400" s="1934"/>
      <c r="F1400" s="1917"/>
      <c r="G1400" s="1917"/>
      <c r="H1400" s="1917"/>
      <c r="I1400" s="1917"/>
      <c r="J1400" s="1917"/>
      <c r="K1400" s="1685"/>
      <c r="L1400" s="1686"/>
    </row>
    <row r="1401" spans="2:12" ht="13.5" x14ac:dyDescent="0.4">
      <c r="B1401" s="641">
        <f t="shared" si="22"/>
        <v>1397</v>
      </c>
      <c r="C1401" s="1909" t="s">
        <v>1898</v>
      </c>
      <c r="D1401" s="1934"/>
      <c r="E1401" s="1934"/>
      <c r="F1401" s="1917"/>
      <c r="G1401" s="1917"/>
      <c r="H1401" s="1917"/>
      <c r="I1401" s="1917"/>
      <c r="J1401" s="1917"/>
      <c r="K1401" s="1685"/>
      <c r="L1401" s="1686"/>
    </row>
    <row r="1402" spans="2:12" ht="13.5" x14ac:dyDescent="0.4">
      <c r="B1402" s="641">
        <f t="shared" si="22"/>
        <v>1398</v>
      </c>
      <c r="C1402" s="648" t="s">
        <v>1899</v>
      </c>
      <c r="D1402" s="1934"/>
      <c r="E1402" s="1934"/>
      <c r="F1402" s="1917"/>
      <c r="G1402" s="1917"/>
      <c r="H1402" s="1917"/>
      <c r="I1402" s="1917"/>
      <c r="J1402" s="1917"/>
      <c r="K1402" s="1685"/>
      <c r="L1402" s="1686"/>
    </row>
    <row r="1403" spans="2:12" ht="13.5" x14ac:dyDescent="0.4">
      <c r="B1403" s="641">
        <f t="shared" si="22"/>
        <v>1399</v>
      </c>
      <c r="C1403" s="648" t="s">
        <v>1900</v>
      </c>
      <c r="D1403" s="1934"/>
      <c r="E1403" s="1934"/>
      <c r="F1403" s="1917"/>
      <c r="G1403" s="1917"/>
      <c r="H1403" s="1917"/>
      <c r="I1403" s="1917"/>
      <c r="J1403" s="1917"/>
      <c r="K1403" s="1685"/>
      <c r="L1403" s="1686"/>
    </row>
    <row r="1404" spans="2:12" ht="13.5" x14ac:dyDescent="0.4">
      <c r="B1404" s="641">
        <f t="shared" si="22"/>
        <v>1400</v>
      </c>
      <c r="C1404" s="648" t="s">
        <v>1901</v>
      </c>
      <c r="D1404" s="1934"/>
      <c r="E1404" s="1934"/>
      <c r="F1404" s="1917"/>
      <c r="G1404" s="1917"/>
      <c r="H1404" s="1917"/>
      <c r="I1404" s="1917"/>
      <c r="J1404" s="1917"/>
      <c r="K1404" s="1685"/>
      <c r="L1404" s="1686"/>
    </row>
    <row r="1405" spans="2:12" ht="13.5" x14ac:dyDescent="0.4">
      <c r="B1405" s="641">
        <f t="shared" si="22"/>
        <v>1401</v>
      </c>
      <c r="C1405" s="648" t="s">
        <v>1902</v>
      </c>
      <c r="D1405" s="1934"/>
      <c r="E1405" s="1934"/>
      <c r="F1405" s="1917"/>
      <c r="G1405" s="1917"/>
      <c r="H1405" s="1917"/>
      <c r="I1405" s="1917"/>
      <c r="J1405" s="1917"/>
      <c r="K1405" s="1685"/>
      <c r="L1405" s="1686"/>
    </row>
    <row r="1406" spans="2:12" ht="13.5" x14ac:dyDescent="0.4">
      <c r="B1406" s="641">
        <f t="shared" si="22"/>
        <v>1402</v>
      </c>
      <c r="C1406" s="648" t="s">
        <v>1903</v>
      </c>
      <c r="D1406" s="1934"/>
      <c r="E1406" s="1934"/>
      <c r="F1406" s="1917"/>
      <c r="G1406" s="1917"/>
      <c r="H1406" s="1917"/>
      <c r="I1406" s="1917"/>
      <c r="J1406" s="1917"/>
      <c r="K1406" s="1685"/>
      <c r="L1406" s="1686"/>
    </row>
    <row r="1407" spans="2:12" ht="13.5" x14ac:dyDescent="0.4">
      <c r="B1407" s="641">
        <f t="shared" si="22"/>
        <v>1403</v>
      </c>
      <c r="C1407" s="648" t="s">
        <v>1904</v>
      </c>
      <c r="D1407" s="1934"/>
      <c r="E1407" s="1934"/>
      <c r="F1407" s="1917"/>
      <c r="G1407" s="1917"/>
      <c r="H1407" s="1917"/>
      <c r="I1407" s="1917"/>
      <c r="J1407" s="1917"/>
      <c r="K1407" s="1685"/>
      <c r="L1407" s="1686"/>
    </row>
    <row r="1408" spans="2:12" ht="13.5" x14ac:dyDescent="0.4">
      <c r="B1408" s="641">
        <f t="shared" si="22"/>
        <v>1404</v>
      </c>
      <c r="C1408" s="1909" t="s">
        <v>1905</v>
      </c>
      <c r="D1408" s="1934"/>
      <c r="E1408" s="1934"/>
      <c r="F1408" s="1917"/>
      <c r="G1408" s="1917"/>
      <c r="H1408" s="1917"/>
      <c r="I1408" s="1917"/>
      <c r="J1408" s="1917"/>
      <c r="K1408" s="1685"/>
      <c r="L1408" s="1686"/>
    </row>
    <row r="1409" spans="2:12" ht="13.5" x14ac:dyDescent="0.4">
      <c r="B1409" s="641">
        <f t="shared" si="22"/>
        <v>1405</v>
      </c>
      <c r="C1409" s="1909" t="s">
        <v>2173</v>
      </c>
      <c r="D1409" s="1934"/>
      <c r="E1409" s="1934"/>
      <c r="F1409" s="1917"/>
      <c r="G1409" s="1917"/>
      <c r="H1409" s="1917"/>
      <c r="I1409" s="1917"/>
      <c r="J1409" s="1917"/>
      <c r="K1409" s="1685"/>
      <c r="L1409" s="1686"/>
    </row>
    <row r="1410" spans="2:12" ht="13.5" x14ac:dyDescent="0.4">
      <c r="B1410" s="641">
        <f t="shared" si="22"/>
        <v>1406</v>
      </c>
      <c r="C1410" s="1909" t="s">
        <v>1906</v>
      </c>
      <c r="D1410" s="1934"/>
      <c r="E1410" s="1934"/>
      <c r="F1410" s="1917"/>
      <c r="G1410" s="1917"/>
      <c r="H1410" s="1917"/>
      <c r="I1410" s="1917"/>
      <c r="J1410" s="1917"/>
      <c r="K1410" s="1685"/>
      <c r="L1410" s="1686"/>
    </row>
    <row r="1411" spans="2:12" ht="13.5" x14ac:dyDescent="0.4">
      <c r="B1411" s="641">
        <f t="shared" si="22"/>
        <v>1407</v>
      </c>
      <c r="C1411" s="1909" t="s">
        <v>1907</v>
      </c>
      <c r="D1411" s="1934"/>
      <c r="E1411" s="1934"/>
      <c r="F1411" s="1917"/>
      <c r="G1411" s="1917"/>
      <c r="H1411" s="1917"/>
      <c r="I1411" s="1917"/>
      <c r="J1411" s="1917"/>
      <c r="K1411" s="1685"/>
      <c r="L1411" s="1686"/>
    </row>
    <row r="1412" spans="2:12" ht="13.5" x14ac:dyDescent="0.4">
      <c r="B1412" s="641">
        <f t="shared" si="22"/>
        <v>1408</v>
      </c>
      <c r="C1412" s="1909" t="s">
        <v>1908</v>
      </c>
      <c r="D1412" s="1934"/>
      <c r="E1412" s="1934"/>
      <c r="F1412" s="1917"/>
      <c r="G1412" s="1917"/>
      <c r="H1412" s="1917"/>
      <c r="I1412" s="1917"/>
      <c r="J1412" s="1917"/>
      <c r="K1412" s="1685"/>
      <c r="L1412" s="1686"/>
    </row>
    <row r="1413" spans="2:12" ht="13.5" x14ac:dyDescent="0.4">
      <c r="B1413" s="641">
        <f t="shared" si="22"/>
        <v>1409</v>
      </c>
      <c r="C1413" s="1909" t="s">
        <v>1909</v>
      </c>
      <c r="D1413" s="1934"/>
      <c r="E1413" s="1934"/>
      <c r="F1413" s="1917"/>
      <c r="G1413" s="1917"/>
      <c r="H1413" s="1917"/>
      <c r="I1413" s="1917"/>
      <c r="J1413" s="1917"/>
      <c r="K1413" s="1685"/>
      <c r="L1413" s="1686"/>
    </row>
    <row r="1414" spans="2:12" ht="13.5" x14ac:dyDescent="0.4">
      <c r="B1414" s="641">
        <f t="shared" si="22"/>
        <v>1410</v>
      </c>
      <c r="C1414" s="1909" t="s">
        <v>2174</v>
      </c>
      <c r="D1414" s="1934"/>
      <c r="E1414" s="1934"/>
      <c r="F1414" s="1917"/>
      <c r="G1414" s="1917"/>
      <c r="H1414" s="1917"/>
      <c r="I1414" s="1917"/>
      <c r="J1414" s="1917"/>
      <c r="K1414" s="1685"/>
      <c r="L1414" s="1686"/>
    </row>
    <row r="1415" spans="2:12" ht="13.5" x14ac:dyDescent="0.4">
      <c r="B1415" s="641">
        <f t="shared" si="22"/>
        <v>1411</v>
      </c>
      <c r="C1415" s="1909" t="s">
        <v>2175</v>
      </c>
      <c r="D1415" s="1934"/>
      <c r="E1415" s="1934"/>
      <c r="F1415" s="1917"/>
      <c r="G1415" s="1917"/>
      <c r="H1415" s="1917"/>
      <c r="I1415" s="1917"/>
      <c r="J1415" s="1917"/>
      <c r="K1415" s="1685"/>
      <c r="L1415" s="1686"/>
    </row>
    <row r="1416" spans="2:12" ht="13.5" x14ac:dyDescent="0.4">
      <c r="B1416" s="641">
        <f t="shared" si="22"/>
        <v>1412</v>
      </c>
      <c r="C1416" s="1909" t="s">
        <v>2176</v>
      </c>
      <c r="D1416" s="1934"/>
      <c r="E1416" s="1934"/>
      <c r="F1416" s="1917"/>
      <c r="G1416" s="1917"/>
      <c r="H1416" s="1917"/>
      <c r="I1416" s="1917"/>
      <c r="J1416" s="1917"/>
      <c r="K1416" s="1685"/>
      <c r="L1416" s="1686"/>
    </row>
    <row r="1417" spans="2:12" ht="13.5" x14ac:dyDescent="0.4">
      <c r="B1417" s="641">
        <f t="shared" si="22"/>
        <v>1413</v>
      </c>
      <c r="C1417" s="1909" t="s">
        <v>2177</v>
      </c>
      <c r="D1417" s="1934"/>
      <c r="E1417" s="1934"/>
      <c r="F1417" s="1917"/>
      <c r="G1417" s="1917"/>
      <c r="H1417" s="1917"/>
      <c r="I1417" s="1917"/>
      <c r="J1417" s="1917"/>
      <c r="K1417" s="1685"/>
      <c r="L1417" s="1686"/>
    </row>
    <row r="1418" spans="2:12" ht="13.5" x14ac:dyDescent="0.4">
      <c r="B1418" s="641">
        <f t="shared" si="22"/>
        <v>1414</v>
      </c>
      <c r="C1418" s="1909" t="s">
        <v>2178</v>
      </c>
      <c r="D1418" s="1934"/>
      <c r="E1418" s="1934"/>
      <c r="F1418" s="1917"/>
      <c r="G1418" s="1917"/>
      <c r="H1418" s="1917"/>
      <c r="I1418" s="1917"/>
      <c r="J1418" s="1917"/>
      <c r="K1418" s="1685"/>
      <c r="L1418" s="1686"/>
    </row>
    <row r="1419" spans="2:12" ht="13.5" x14ac:dyDescent="0.4">
      <c r="B1419" s="641">
        <f t="shared" si="22"/>
        <v>1415</v>
      </c>
      <c r="C1419" s="1909" t="s">
        <v>1910</v>
      </c>
      <c r="D1419" s="1934"/>
      <c r="E1419" s="1934"/>
      <c r="F1419" s="1917"/>
      <c r="G1419" s="1917"/>
      <c r="H1419" s="1917"/>
      <c r="I1419" s="1917"/>
      <c r="J1419" s="1917"/>
      <c r="K1419" s="1685"/>
      <c r="L1419" s="1686"/>
    </row>
    <row r="1420" spans="2:12" ht="13.5" x14ac:dyDescent="0.4">
      <c r="B1420" s="641">
        <f t="shared" si="22"/>
        <v>1416</v>
      </c>
      <c r="C1420" s="1909" t="s">
        <v>2179</v>
      </c>
      <c r="D1420" s="1934"/>
      <c r="E1420" s="1934"/>
      <c r="F1420" s="1917"/>
      <c r="G1420" s="1917"/>
      <c r="H1420" s="1917"/>
      <c r="I1420" s="1917"/>
      <c r="J1420" s="1917"/>
      <c r="K1420" s="1685"/>
      <c r="L1420" s="1686"/>
    </row>
    <row r="1421" spans="2:12" ht="13.5" x14ac:dyDescent="0.4">
      <c r="B1421" s="641">
        <f t="shared" si="22"/>
        <v>1417</v>
      </c>
      <c r="C1421" s="1909" t="s">
        <v>1911</v>
      </c>
      <c r="D1421" s="1934"/>
      <c r="E1421" s="1934"/>
      <c r="F1421" s="1917"/>
      <c r="G1421" s="1917"/>
      <c r="H1421" s="1917"/>
      <c r="I1421" s="1917"/>
      <c r="J1421" s="1917"/>
      <c r="K1421" s="1685"/>
      <c r="L1421" s="1686"/>
    </row>
    <row r="1422" spans="2:12" ht="13.5" x14ac:dyDescent="0.4">
      <c r="B1422" s="641">
        <f t="shared" si="22"/>
        <v>1418</v>
      </c>
      <c r="C1422" s="1909" t="s">
        <v>1912</v>
      </c>
      <c r="D1422" s="1934"/>
      <c r="E1422" s="1934"/>
      <c r="F1422" s="1917"/>
      <c r="G1422" s="1917"/>
      <c r="H1422" s="1917"/>
      <c r="I1422" s="1917"/>
      <c r="J1422" s="1917"/>
      <c r="K1422" s="1685"/>
      <c r="L1422" s="1686"/>
    </row>
    <row r="1423" spans="2:12" ht="13.5" x14ac:dyDescent="0.4">
      <c r="B1423" s="641">
        <f t="shared" si="22"/>
        <v>1419</v>
      </c>
      <c r="C1423" s="1909" t="s">
        <v>1913</v>
      </c>
      <c r="D1423" s="1934"/>
      <c r="E1423" s="1934"/>
      <c r="F1423" s="1917"/>
      <c r="G1423" s="1917"/>
      <c r="H1423" s="1917"/>
      <c r="I1423" s="1917"/>
      <c r="J1423" s="1917"/>
      <c r="K1423" s="1685"/>
      <c r="L1423" s="1686"/>
    </row>
    <row r="1424" spans="2:12" ht="13.5" x14ac:dyDescent="0.4">
      <c r="B1424" s="641">
        <f t="shared" si="22"/>
        <v>1420</v>
      </c>
      <c r="C1424" s="1909" t="s">
        <v>1914</v>
      </c>
      <c r="D1424" s="1934"/>
      <c r="E1424" s="1934"/>
      <c r="F1424" s="1917"/>
      <c r="G1424" s="1917"/>
      <c r="H1424" s="1917"/>
      <c r="I1424" s="1917"/>
      <c r="J1424" s="1917"/>
      <c r="K1424" s="1685"/>
      <c r="L1424" s="1686"/>
    </row>
    <row r="1425" spans="2:12" ht="13.5" x14ac:dyDescent="0.4">
      <c r="B1425" s="641">
        <f t="shared" si="22"/>
        <v>1421</v>
      </c>
      <c r="C1425" s="1909" t="s">
        <v>1915</v>
      </c>
      <c r="D1425" s="1934"/>
      <c r="E1425" s="1934"/>
      <c r="F1425" s="1917"/>
      <c r="G1425" s="1917"/>
      <c r="H1425" s="1917"/>
      <c r="I1425" s="1917"/>
      <c r="J1425" s="1917"/>
      <c r="K1425" s="1685"/>
      <c r="L1425" s="1686"/>
    </row>
    <row r="1426" spans="2:12" ht="13.5" x14ac:dyDescent="0.4">
      <c r="B1426" s="641">
        <f t="shared" si="22"/>
        <v>1422</v>
      </c>
      <c r="C1426" s="1909" t="s">
        <v>1916</v>
      </c>
      <c r="D1426" s="1934"/>
      <c r="E1426" s="1934"/>
      <c r="F1426" s="1917"/>
      <c r="G1426" s="1917"/>
      <c r="H1426" s="1917"/>
      <c r="I1426" s="1917"/>
      <c r="J1426" s="1917"/>
      <c r="K1426" s="1685"/>
      <c r="L1426" s="1686"/>
    </row>
    <row r="1427" spans="2:12" ht="13.5" x14ac:dyDescent="0.4">
      <c r="B1427" s="641">
        <f t="shared" si="22"/>
        <v>1423</v>
      </c>
      <c r="C1427" s="1909" t="s">
        <v>1917</v>
      </c>
      <c r="D1427" s="1934"/>
      <c r="E1427" s="1934"/>
      <c r="F1427" s="1917"/>
      <c r="G1427" s="1917"/>
      <c r="H1427" s="1917"/>
      <c r="I1427" s="1917"/>
      <c r="J1427" s="1917"/>
      <c r="K1427" s="1685"/>
      <c r="L1427" s="1686"/>
    </row>
    <row r="1428" spans="2:12" ht="13.5" x14ac:dyDescent="0.4">
      <c r="B1428" s="641">
        <f t="shared" si="22"/>
        <v>1424</v>
      </c>
      <c r="C1428" s="1909" t="s">
        <v>1918</v>
      </c>
      <c r="D1428" s="1934"/>
      <c r="E1428" s="1934"/>
      <c r="F1428" s="1917"/>
      <c r="G1428" s="1917"/>
      <c r="H1428" s="1917"/>
      <c r="I1428" s="1917"/>
      <c r="J1428" s="1917"/>
      <c r="K1428" s="1685"/>
      <c r="L1428" s="1686"/>
    </row>
    <row r="1429" spans="2:12" ht="13.5" x14ac:dyDescent="0.4">
      <c r="B1429" s="641">
        <f t="shared" si="22"/>
        <v>1425</v>
      </c>
      <c r="C1429" s="1909" t="s">
        <v>1919</v>
      </c>
      <c r="D1429" s="1934"/>
      <c r="E1429" s="1934"/>
      <c r="F1429" s="1917"/>
      <c r="G1429" s="1917"/>
      <c r="H1429" s="1917"/>
      <c r="I1429" s="1917"/>
      <c r="J1429" s="1917"/>
      <c r="K1429" s="1685"/>
      <c r="L1429" s="1686"/>
    </row>
    <row r="1430" spans="2:12" ht="13.5" x14ac:dyDescent="0.4">
      <c r="B1430" s="641">
        <f t="shared" ref="B1430:B1493" si="23">B1429+1</f>
        <v>1426</v>
      </c>
      <c r="C1430" s="1909" t="s">
        <v>1920</v>
      </c>
      <c r="D1430" s="1934"/>
      <c r="E1430" s="1934"/>
      <c r="F1430" s="1917"/>
      <c r="G1430" s="1917"/>
      <c r="H1430" s="1917"/>
      <c r="I1430" s="1917"/>
      <c r="J1430" s="1917"/>
      <c r="K1430" s="1685"/>
      <c r="L1430" s="1686"/>
    </row>
    <row r="1431" spans="2:12" ht="13.5" x14ac:dyDescent="0.4">
      <c r="B1431" s="641">
        <f t="shared" si="23"/>
        <v>1427</v>
      </c>
      <c r="C1431" s="1909" t="s">
        <v>2180</v>
      </c>
      <c r="D1431" s="1934"/>
      <c r="E1431" s="1934"/>
      <c r="F1431" s="1917"/>
      <c r="G1431" s="1917"/>
      <c r="H1431" s="1917"/>
      <c r="I1431" s="1917"/>
      <c r="J1431" s="1917"/>
      <c r="K1431" s="1685"/>
      <c r="L1431" s="1686"/>
    </row>
    <row r="1432" spans="2:12" ht="13.5" x14ac:dyDescent="0.4">
      <c r="B1432" s="641">
        <f t="shared" si="23"/>
        <v>1428</v>
      </c>
      <c r="C1432" s="1909" t="s">
        <v>1921</v>
      </c>
      <c r="D1432" s="1934"/>
      <c r="E1432" s="1934"/>
      <c r="F1432" s="1917"/>
      <c r="G1432" s="1917"/>
      <c r="H1432" s="1917"/>
      <c r="I1432" s="1917"/>
      <c r="J1432" s="1917"/>
      <c r="K1432" s="1685"/>
      <c r="L1432" s="1686"/>
    </row>
    <row r="1433" spans="2:12" ht="13.5" x14ac:dyDescent="0.4">
      <c r="B1433" s="641">
        <f t="shared" si="23"/>
        <v>1429</v>
      </c>
      <c r="C1433" s="1909" t="s">
        <v>1922</v>
      </c>
      <c r="D1433" s="1934"/>
      <c r="E1433" s="1934"/>
      <c r="F1433" s="1917"/>
      <c r="G1433" s="1917"/>
      <c r="H1433" s="1917"/>
      <c r="I1433" s="1917"/>
      <c r="J1433" s="1917"/>
      <c r="K1433" s="1685"/>
      <c r="L1433" s="1686"/>
    </row>
    <row r="1434" spans="2:12" ht="13.5" x14ac:dyDescent="0.4">
      <c r="B1434" s="641">
        <f t="shared" si="23"/>
        <v>1430</v>
      </c>
      <c r="C1434" s="1909" t="s">
        <v>1923</v>
      </c>
      <c r="D1434" s="1934"/>
      <c r="E1434" s="1934"/>
      <c r="F1434" s="1917"/>
      <c r="G1434" s="1917"/>
      <c r="H1434" s="1917"/>
      <c r="I1434" s="1917"/>
      <c r="J1434" s="1917"/>
      <c r="K1434" s="1685"/>
      <c r="L1434" s="1686"/>
    </row>
    <row r="1435" spans="2:12" ht="13.5" x14ac:dyDescent="0.4">
      <c r="B1435" s="641">
        <f t="shared" si="23"/>
        <v>1431</v>
      </c>
      <c r="C1435" s="1909" t="s">
        <v>2181</v>
      </c>
      <c r="D1435" s="1934"/>
      <c r="E1435" s="1934"/>
      <c r="F1435" s="1917"/>
      <c r="G1435" s="1917"/>
      <c r="H1435" s="1917"/>
      <c r="I1435" s="1917"/>
      <c r="J1435" s="1917"/>
      <c r="K1435" s="1685"/>
      <c r="L1435" s="1686"/>
    </row>
    <row r="1436" spans="2:12" ht="13.5" x14ac:dyDescent="0.4">
      <c r="B1436" s="641">
        <f t="shared" si="23"/>
        <v>1432</v>
      </c>
      <c r="C1436" s="1909" t="s">
        <v>1924</v>
      </c>
      <c r="D1436" s="1934"/>
      <c r="E1436" s="1934"/>
      <c r="F1436" s="1917"/>
      <c r="G1436" s="1917"/>
      <c r="H1436" s="1917"/>
      <c r="I1436" s="1917"/>
      <c r="J1436" s="1917"/>
      <c r="K1436" s="1685"/>
      <c r="L1436" s="1686"/>
    </row>
    <row r="1437" spans="2:12" ht="13.5" x14ac:dyDescent="0.4">
      <c r="B1437" s="641">
        <f t="shared" si="23"/>
        <v>1433</v>
      </c>
      <c r="C1437" s="1909" t="s">
        <v>1925</v>
      </c>
      <c r="D1437" s="1934"/>
      <c r="E1437" s="1934"/>
      <c r="F1437" s="1917"/>
      <c r="G1437" s="1917"/>
      <c r="H1437" s="1917"/>
      <c r="I1437" s="1917"/>
      <c r="J1437" s="1917"/>
      <c r="K1437" s="1685"/>
      <c r="L1437" s="1686"/>
    </row>
    <row r="1438" spans="2:12" ht="13.5" x14ac:dyDescent="0.4">
      <c r="B1438" s="641">
        <f t="shared" si="23"/>
        <v>1434</v>
      </c>
      <c r="C1438" s="1909" t="s">
        <v>1926</v>
      </c>
      <c r="D1438" s="1934"/>
      <c r="E1438" s="1934"/>
      <c r="F1438" s="1917"/>
      <c r="G1438" s="1917"/>
      <c r="H1438" s="1917"/>
      <c r="I1438" s="1917"/>
      <c r="J1438" s="1917"/>
      <c r="K1438" s="1685"/>
      <c r="L1438" s="1686"/>
    </row>
    <row r="1439" spans="2:12" ht="13.5" x14ac:dyDescent="0.4">
      <c r="B1439" s="641">
        <f t="shared" si="23"/>
        <v>1435</v>
      </c>
      <c r="C1439" s="649" t="s">
        <v>1927</v>
      </c>
      <c r="D1439" s="1934"/>
      <c r="E1439" s="1934"/>
      <c r="F1439" s="1917"/>
      <c r="G1439" s="1917"/>
      <c r="H1439" s="1917"/>
      <c r="I1439" s="1917"/>
      <c r="J1439" s="1917"/>
      <c r="K1439" s="1685"/>
      <c r="L1439" s="1686"/>
    </row>
    <row r="1440" spans="2:12" ht="13.5" x14ac:dyDescent="0.4">
      <c r="B1440" s="641">
        <f t="shared" si="23"/>
        <v>1436</v>
      </c>
      <c r="C1440" s="653"/>
      <c r="D1440" s="1934" t="s">
        <v>1928</v>
      </c>
      <c r="E1440" s="1934"/>
      <c r="F1440" s="1917"/>
      <c r="G1440" s="1917"/>
      <c r="H1440" s="1917"/>
      <c r="I1440" s="1917"/>
      <c r="J1440" s="1917"/>
      <c r="K1440" s="1685"/>
      <c r="L1440" s="1686"/>
    </row>
    <row r="1441" spans="2:12" ht="13.5" x14ac:dyDescent="0.4">
      <c r="B1441" s="641">
        <f t="shared" si="23"/>
        <v>1437</v>
      </c>
      <c r="C1441" s="1913"/>
      <c r="D1441" s="1934" t="s">
        <v>1929</v>
      </c>
      <c r="E1441" s="1934"/>
      <c r="F1441" s="1917"/>
      <c r="G1441" s="1917"/>
      <c r="H1441" s="1917"/>
      <c r="I1441" s="1917"/>
      <c r="J1441" s="1917"/>
      <c r="K1441" s="1685"/>
      <c r="L1441" s="1686"/>
    </row>
    <row r="1442" spans="2:12" ht="13.5" x14ac:dyDescent="0.4">
      <c r="B1442" s="641">
        <f t="shared" si="23"/>
        <v>1438</v>
      </c>
      <c r="C1442" s="648" t="s">
        <v>1930</v>
      </c>
      <c r="D1442" s="1934"/>
      <c r="E1442" s="1934"/>
      <c r="F1442" s="1917"/>
      <c r="G1442" s="1917"/>
      <c r="H1442" s="1917"/>
      <c r="I1442" s="1917"/>
      <c r="J1442" s="1917"/>
      <c r="K1442" s="1685"/>
      <c r="L1442" s="1686"/>
    </row>
    <row r="1443" spans="2:12" ht="13.5" x14ac:dyDescent="0.4">
      <c r="B1443" s="641">
        <f t="shared" si="23"/>
        <v>1439</v>
      </c>
      <c r="C1443" s="648" t="s">
        <v>1931</v>
      </c>
      <c r="D1443" s="1934"/>
      <c r="E1443" s="1934"/>
      <c r="F1443" s="1917"/>
      <c r="G1443" s="1917"/>
      <c r="H1443" s="1917"/>
      <c r="I1443" s="1917"/>
      <c r="J1443" s="1917"/>
      <c r="K1443" s="1685"/>
      <c r="L1443" s="1686"/>
    </row>
    <row r="1444" spans="2:12" ht="13.5" x14ac:dyDescent="0.4">
      <c r="B1444" s="641">
        <f t="shared" si="23"/>
        <v>1440</v>
      </c>
      <c r="C1444" s="648" t="s">
        <v>1932</v>
      </c>
      <c r="D1444" s="1934"/>
      <c r="E1444" s="1934"/>
      <c r="F1444" s="1917"/>
      <c r="G1444" s="1917"/>
      <c r="H1444" s="1917"/>
      <c r="I1444" s="1917"/>
      <c r="J1444" s="1917"/>
      <c r="K1444" s="1685"/>
      <c r="L1444" s="1686"/>
    </row>
    <row r="1445" spans="2:12" ht="13.5" x14ac:dyDescent="0.4">
      <c r="B1445" s="641">
        <f t="shared" si="23"/>
        <v>1441</v>
      </c>
      <c r="C1445" s="1909" t="s">
        <v>1933</v>
      </c>
      <c r="D1445" s="1934"/>
      <c r="E1445" s="1934"/>
      <c r="F1445" s="1917"/>
      <c r="G1445" s="1917"/>
      <c r="H1445" s="1917"/>
      <c r="I1445" s="1917"/>
      <c r="J1445" s="1917"/>
      <c r="K1445" s="1685"/>
      <c r="L1445" s="1686"/>
    </row>
    <row r="1446" spans="2:12" ht="13.5" x14ac:dyDescent="0.4">
      <c r="B1446" s="641">
        <f t="shared" si="23"/>
        <v>1442</v>
      </c>
      <c r="C1446" s="1909" t="s">
        <v>2182</v>
      </c>
      <c r="D1446" s="1934"/>
      <c r="E1446" s="1934"/>
      <c r="F1446" s="1917"/>
      <c r="G1446" s="1917"/>
      <c r="H1446" s="1917"/>
      <c r="I1446" s="1917"/>
      <c r="J1446" s="1917"/>
      <c r="K1446" s="1685"/>
      <c r="L1446" s="1686"/>
    </row>
    <row r="1447" spans="2:12" ht="13.5" x14ac:dyDescent="0.4">
      <c r="B1447" s="641">
        <f t="shared" si="23"/>
        <v>1443</v>
      </c>
      <c r="C1447" s="1909" t="s">
        <v>1934</v>
      </c>
      <c r="D1447" s="1934"/>
      <c r="E1447" s="1934"/>
      <c r="F1447" s="1917"/>
      <c r="G1447" s="1917"/>
      <c r="H1447" s="1917"/>
      <c r="I1447" s="1917"/>
      <c r="J1447" s="1917"/>
      <c r="K1447" s="1685"/>
      <c r="L1447" s="1686"/>
    </row>
    <row r="1448" spans="2:12" ht="13.5" x14ac:dyDescent="0.4">
      <c r="B1448" s="641">
        <f t="shared" si="23"/>
        <v>1444</v>
      </c>
      <c r="C1448" s="1909" t="s">
        <v>1935</v>
      </c>
      <c r="D1448" s="1934"/>
      <c r="E1448" s="1934"/>
      <c r="F1448" s="1917"/>
      <c r="G1448" s="1917"/>
      <c r="H1448" s="1917"/>
      <c r="I1448" s="1917"/>
      <c r="J1448" s="1917"/>
      <c r="K1448" s="1685"/>
      <c r="L1448" s="1686"/>
    </row>
    <row r="1449" spans="2:12" ht="13.5" x14ac:dyDescent="0.4">
      <c r="B1449" s="641">
        <f t="shared" si="23"/>
        <v>1445</v>
      </c>
      <c r="C1449" s="1909" t="s">
        <v>1936</v>
      </c>
      <c r="D1449" s="1934"/>
      <c r="E1449" s="1934"/>
      <c r="F1449" s="1917"/>
      <c r="G1449" s="1917"/>
      <c r="H1449" s="1917"/>
      <c r="I1449" s="1917"/>
      <c r="J1449" s="1917"/>
      <c r="K1449" s="1685"/>
      <c r="L1449" s="1686"/>
    </row>
    <row r="1450" spans="2:12" ht="13.5" x14ac:dyDescent="0.4">
      <c r="B1450" s="641">
        <f t="shared" si="23"/>
        <v>1446</v>
      </c>
      <c r="C1450" s="1909" t="s">
        <v>1937</v>
      </c>
      <c r="D1450" s="1934"/>
      <c r="E1450" s="1934"/>
      <c r="F1450" s="1917"/>
      <c r="G1450" s="1917"/>
      <c r="H1450" s="1917"/>
      <c r="I1450" s="1917"/>
      <c r="J1450" s="1917"/>
      <c r="K1450" s="1685"/>
      <c r="L1450" s="1686"/>
    </row>
    <row r="1451" spans="2:12" ht="13.5" x14ac:dyDescent="0.4">
      <c r="B1451" s="641">
        <f t="shared" si="23"/>
        <v>1447</v>
      </c>
      <c r="C1451" s="1909" t="s">
        <v>1938</v>
      </c>
      <c r="D1451" s="1934"/>
      <c r="E1451" s="1934"/>
      <c r="F1451" s="1917"/>
      <c r="G1451" s="1917"/>
      <c r="H1451" s="1917"/>
      <c r="I1451" s="1917"/>
      <c r="J1451" s="1917"/>
      <c r="K1451" s="1685"/>
      <c r="L1451" s="1686"/>
    </row>
    <row r="1452" spans="2:12" ht="13.5" x14ac:dyDescent="0.4">
      <c r="B1452" s="641">
        <f t="shared" si="23"/>
        <v>1448</v>
      </c>
      <c r="C1452" s="1909" t="s">
        <v>1939</v>
      </c>
      <c r="D1452" s="1934"/>
      <c r="E1452" s="1934"/>
      <c r="F1452" s="1917"/>
      <c r="G1452" s="1917"/>
      <c r="H1452" s="1917"/>
      <c r="I1452" s="1917"/>
      <c r="J1452" s="1917"/>
      <c r="K1452" s="1685"/>
      <c r="L1452" s="1686"/>
    </row>
    <row r="1453" spans="2:12" ht="13.5" x14ac:dyDescent="0.4">
      <c r="B1453" s="641">
        <f t="shared" si="23"/>
        <v>1449</v>
      </c>
      <c r="C1453" s="1909" t="s">
        <v>2183</v>
      </c>
      <c r="D1453" s="1934"/>
      <c r="E1453" s="1934"/>
      <c r="F1453" s="1917"/>
      <c r="G1453" s="1917"/>
      <c r="H1453" s="1917"/>
      <c r="I1453" s="1917"/>
      <c r="J1453" s="1917"/>
      <c r="K1453" s="1685"/>
      <c r="L1453" s="1686"/>
    </row>
    <row r="1454" spans="2:12" ht="13.5" x14ac:dyDescent="0.4">
      <c r="B1454" s="641">
        <f t="shared" si="23"/>
        <v>1450</v>
      </c>
      <c r="C1454" s="1909" t="s">
        <v>1940</v>
      </c>
      <c r="D1454" s="1934"/>
      <c r="E1454" s="1934"/>
      <c r="F1454" s="1917"/>
      <c r="G1454" s="1917"/>
      <c r="H1454" s="1917"/>
      <c r="I1454" s="1917"/>
      <c r="J1454" s="1917"/>
      <c r="K1454" s="1685"/>
      <c r="L1454" s="1686"/>
    </row>
    <row r="1455" spans="2:12" ht="13.5" x14ac:dyDescent="0.4">
      <c r="B1455" s="641">
        <f t="shared" si="23"/>
        <v>1451</v>
      </c>
      <c r="C1455" s="1909" t="s">
        <v>2184</v>
      </c>
      <c r="D1455" s="1934"/>
      <c r="E1455" s="1934"/>
      <c r="F1455" s="1917"/>
      <c r="G1455" s="1917"/>
      <c r="H1455" s="1917"/>
      <c r="I1455" s="1917"/>
      <c r="J1455" s="1917"/>
      <c r="K1455" s="1685"/>
      <c r="L1455" s="1686"/>
    </row>
    <row r="1456" spans="2:12" ht="13.5" x14ac:dyDescent="0.4">
      <c r="B1456" s="641">
        <f t="shared" si="23"/>
        <v>1452</v>
      </c>
      <c r="C1456" s="1909" t="s">
        <v>1941</v>
      </c>
      <c r="D1456" s="1934"/>
      <c r="E1456" s="1934"/>
      <c r="F1456" s="1917"/>
      <c r="G1456" s="1917"/>
      <c r="H1456" s="1917"/>
      <c r="I1456" s="1917"/>
      <c r="J1456" s="1917"/>
      <c r="K1456" s="1685"/>
      <c r="L1456" s="1686"/>
    </row>
    <row r="1457" spans="2:12" ht="13.5" x14ac:dyDescent="0.4">
      <c r="B1457" s="641">
        <f t="shared" si="23"/>
        <v>1453</v>
      </c>
      <c r="C1457" s="1909" t="s">
        <v>1942</v>
      </c>
      <c r="D1457" s="1934"/>
      <c r="E1457" s="1934"/>
      <c r="F1457" s="1917"/>
      <c r="G1457" s="1917"/>
      <c r="H1457" s="1917"/>
      <c r="I1457" s="1917"/>
      <c r="J1457" s="1917"/>
      <c r="K1457" s="1685"/>
      <c r="L1457" s="1686"/>
    </row>
    <row r="1458" spans="2:12" ht="13.5" x14ac:dyDescent="0.4">
      <c r="B1458" s="641">
        <f t="shared" si="23"/>
        <v>1454</v>
      </c>
      <c r="C1458" s="1909" t="s">
        <v>2185</v>
      </c>
      <c r="D1458" s="1934"/>
      <c r="E1458" s="1934"/>
      <c r="F1458" s="1917"/>
      <c r="G1458" s="1917"/>
      <c r="H1458" s="1917"/>
      <c r="I1458" s="1917"/>
      <c r="J1458" s="1917"/>
      <c r="K1458" s="1685"/>
      <c r="L1458" s="1686"/>
    </row>
    <row r="1459" spans="2:12" ht="13.5" x14ac:dyDescent="0.4">
      <c r="B1459" s="641">
        <f t="shared" si="23"/>
        <v>1455</v>
      </c>
      <c r="C1459" s="1909" t="s">
        <v>1943</v>
      </c>
      <c r="D1459" s="1934"/>
      <c r="E1459" s="1934"/>
      <c r="F1459" s="1917"/>
      <c r="G1459" s="1917"/>
      <c r="H1459" s="1917"/>
      <c r="I1459" s="1917"/>
      <c r="J1459" s="1917"/>
      <c r="K1459" s="1685"/>
      <c r="L1459" s="1686"/>
    </row>
    <row r="1460" spans="2:12" ht="13.5" x14ac:dyDescent="0.4">
      <c r="B1460" s="641">
        <f t="shared" si="23"/>
        <v>1456</v>
      </c>
      <c r="C1460" s="1909" t="s">
        <v>1944</v>
      </c>
      <c r="D1460" s="1934"/>
      <c r="E1460" s="1934"/>
      <c r="F1460" s="1917"/>
      <c r="G1460" s="1917"/>
      <c r="H1460" s="1917"/>
      <c r="I1460" s="1917"/>
      <c r="J1460" s="1917"/>
      <c r="K1460" s="1685"/>
      <c r="L1460" s="1686"/>
    </row>
    <row r="1461" spans="2:12" ht="13.5" x14ac:dyDescent="0.4">
      <c r="B1461" s="641">
        <f t="shared" si="23"/>
        <v>1457</v>
      </c>
      <c r="C1461" s="1909" t="s">
        <v>1945</v>
      </c>
      <c r="D1461" s="1934"/>
      <c r="E1461" s="1934"/>
      <c r="F1461" s="1917"/>
      <c r="G1461" s="1917"/>
      <c r="H1461" s="1917"/>
      <c r="I1461" s="1917"/>
      <c r="J1461" s="1917"/>
      <c r="K1461" s="1685"/>
      <c r="L1461" s="1686"/>
    </row>
    <row r="1462" spans="2:12" ht="13.5" x14ac:dyDescent="0.4">
      <c r="B1462" s="641">
        <f t="shared" si="23"/>
        <v>1458</v>
      </c>
      <c r="C1462" s="1909" t="s">
        <v>1946</v>
      </c>
      <c r="D1462" s="1934"/>
      <c r="E1462" s="1934"/>
      <c r="F1462" s="1917"/>
      <c r="G1462" s="1917"/>
      <c r="H1462" s="1917"/>
      <c r="I1462" s="1917"/>
      <c r="J1462" s="1917"/>
      <c r="K1462" s="1685"/>
      <c r="L1462" s="1686"/>
    </row>
    <row r="1463" spans="2:12" ht="13.5" x14ac:dyDescent="0.4">
      <c r="B1463" s="641">
        <f t="shared" si="23"/>
        <v>1459</v>
      </c>
      <c r="C1463" s="1909" t="s">
        <v>1947</v>
      </c>
      <c r="D1463" s="1934"/>
      <c r="E1463" s="1934"/>
      <c r="F1463" s="1917"/>
      <c r="G1463" s="1917"/>
      <c r="H1463" s="1917"/>
      <c r="I1463" s="1917"/>
      <c r="J1463" s="1917"/>
      <c r="K1463" s="1685"/>
      <c r="L1463" s="1686"/>
    </row>
    <row r="1464" spans="2:12" ht="13.5" x14ac:dyDescent="0.4">
      <c r="B1464" s="641">
        <f t="shared" si="23"/>
        <v>1460</v>
      </c>
      <c r="C1464" s="1909" t="s">
        <v>2187</v>
      </c>
      <c r="D1464" s="1934"/>
      <c r="E1464" s="1934"/>
      <c r="F1464" s="1917"/>
      <c r="G1464" s="1917"/>
      <c r="H1464" s="1917"/>
      <c r="I1464" s="1917"/>
      <c r="J1464" s="1917"/>
      <c r="K1464" s="1685"/>
      <c r="L1464" s="1686"/>
    </row>
    <row r="1465" spans="2:12" ht="13.5" x14ac:dyDescent="0.4">
      <c r="B1465" s="641">
        <f t="shared" si="23"/>
        <v>1461</v>
      </c>
      <c r="C1465" s="1909" t="s">
        <v>2186</v>
      </c>
      <c r="D1465" s="1934"/>
      <c r="E1465" s="1934"/>
      <c r="F1465" s="1917"/>
      <c r="G1465" s="1917"/>
      <c r="H1465" s="1917"/>
      <c r="I1465" s="1917"/>
      <c r="J1465" s="1917"/>
      <c r="K1465" s="1685"/>
      <c r="L1465" s="1686"/>
    </row>
    <row r="1466" spans="2:12" ht="13.5" x14ac:dyDescent="0.4">
      <c r="B1466" s="641">
        <f t="shared" si="23"/>
        <v>1462</v>
      </c>
      <c r="C1466" s="1911" t="s">
        <v>1948</v>
      </c>
      <c r="D1466" s="1930"/>
      <c r="E1466" s="1930"/>
      <c r="F1466" s="1927"/>
      <c r="G1466" s="1927"/>
      <c r="H1466" s="1927"/>
      <c r="I1466" s="1927"/>
      <c r="J1466" s="1927"/>
      <c r="K1466" s="1685"/>
      <c r="L1466" s="1686"/>
    </row>
    <row r="1467" spans="2:12" ht="13.5" x14ac:dyDescent="0.4">
      <c r="B1467" s="641">
        <f t="shared" si="23"/>
        <v>1463</v>
      </c>
      <c r="C1467" s="2017" t="s">
        <v>2396</v>
      </c>
      <c r="D1467" s="1934"/>
      <c r="E1467" s="1934"/>
      <c r="F1467" s="1917"/>
      <c r="G1467" s="1917"/>
      <c r="H1467" s="1917"/>
      <c r="I1467" s="1917"/>
      <c r="J1467" s="2025"/>
      <c r="K1467" s="1685"/>
      <c r="L1467" s="1686"/>
    </row>
    <row r="1468" spans="2:12" ht="13.5" x14ac:dyDescent="0.4">
      <c r="B1468" s="641">
        <f t="shared" si="23"/>
        <v>1464</v>
      </c>
      <c r="C1468" s="2017" t="s">
        <v>2397</v>
      </c>
      <c r="D1468" s="1934"/>
      <c r="E1468" s="1934"/>
      <c r="F1468" s="1917"/>
      <c r="G1468" s="1917"/>
      <c r="H1468" s="1917"/>
      <c r="I1468" s="1917"/>
      <c r="J1468" s="2025"/>
      <c r="K1468" s="1685"/>
      <c r="L1468" s="1686"/>
    </row>
    <row r="1469" spans="2:12" ht="13.5" x14ac:dyDescent="0.4">
      <c r="B1469" s="641">
        <f t="shared" si="23"/>
        <v>1465</v>
      </c>
      <c r="C1469" s="2017" t="s">
        <v>2398</v>
      </c>
      <c r="D1469" s="1934"/>
      <c r="E1469" s="1934"/>
      <c r="F1469" s="1917"/>
      <c r="G1469" s="1917"/>
      <c r="H1469" s="1917"/>
      <c r="I1469" s="1917"/>
      <c r="J1469" s="2025"/>
      <c r="K1469" s="1685"/>
      <c r="L1469" s="1686"/>
    </row>
    <row r="1470" spans="2:12" ht="13.5" x14ac:dyDescent="0.4">
      <c r="B1470" s="641">
        <f t="shared" si="23"/>
        <v>1466</v>
      </c>
      <c r="C1470" s="2017" t="s">
        <v>2399</v>
      </c>
      <c r="D1470" s="1934"/>
      <c r="E1470" s="1934"/>
      <c r="F1470" s="1917"/>
      <c r="G1470" s="1917"/>
      <c r="H1470" s="1917"/>
      <c r="I1470" s="1917"/>
      <c r="J1470" s="2025"/>
      <c r="K1470" s="1685"/>
      <c r="L1470" s="1686"/>
    </row>
    <row r="1471" spans="2:12" ht="13.5" x14ac:dyDescent="0.4">
      <c r="B1471" s="641">
        <f t="shared" si="23"/>
        <v>1467</v>
      </c>
      <c r="C1471" s="2017" t="s">
        <v>2400</v>
      </c>
      <c r="D1471" s="1934"/>
      <c r="E1471" s="1934"/>
      <c r="F1471" s="1917"/>
      <c r="G1471" s="1917"/>
      <c r="H1471" s="1917"/>
      <c r="I1471" s="1917"/>
      <c r="J1471" s="2025"/>
      <c r="K1471" s="1685"/>
      <c r="L1471" s="1686"/>
    </row>
    <row r="1472" spans="2:12" ht="13.5" x14ac:dyDescent="0.4">
      <c r="B1472" s="641">
        <f t="shared" si="23"/>
        <v>1468</v>
      </c>
      <c r="C1472" s="2017" t="s">
        <v>2401</v>
      </c>
      <c r="D1472" s="1934"/>
      <c r="E1472" s="1934"/>
      <c r="F1472" s="1917"/>
      <c r="G1472" s="1917"/>
      <c r="H1472" s="1917"/>
      <c r="I1472" s="1917"/>
      <c r="J1472" s="2025"/>
      <c r="K1472" s="1685"/>
      <c r="L1472" s="1686"/>
    </row>
    <row r="1473" spans="2:12" ht="13.5" x14ac:dyDescent="0.4">
      <c r="B1473" s="641">
        <f t="shared" si="23"/>
        <v>1469</v>
      </c>
      <c r="C1473" s="2017" t="s">
        <v>2402</v>
      </c>
      <c r="D1473" s="1934"/>
      <c r="E1473" s="1934"/>
      <c r="F1473" s="1917"/>
      <c r="G1473" s="1917"/>
      <c r="H1473" s="1917"/>
      <c r="I1473" s="1917"/>
      <c r="J1473" s="2025"/>
      <c r="K1473" s="1685"/>
      <c r="L1473" s="1686"/>
    </row>
    <row r="1474" spans="2:12" ht="13.5" x14ac:dyDescent="0.4">
      <c r="B1474" s="641">
        <f t="shared" si="23"/>
        <v>1470</v>
      </c>
      <c r="C1474" s="2017" t="s">
        <v>2403</v>
      </c>
      <c r="D1474" s="1934"/>
      <c r="E1474" s="1934"/>
      <c r="F1474" s="1917"/>
      <c r="G1474" s="1917"/>
      <c r="H1474" s="1917"/>
      <c r="I1474" s="1917"/>
      <c r="J1474" s="2025"/>
      <c r="K1474" s="1685"/>
      <c r="L1474" s="1686"/>
    </row>
    <row r="1475" spans="2:12" ht="13.5" x14ac:dyDescent="0.4">
      <c r="B1475" s="641">
        <f t="shared" si="23"/>
        <v>1471</v>
      </c>
      <c r="C1475" s="1911" t="s">
        <v>1949</v>
      </c>
      <c r="D1475" s="1934"/>
      <c r="E1475" s="1934"/>
      <c r="F1475" s="1917"/>
      <c r="G1475" s="1917"/>
      <c r="H1475" s="1917"/>
      <c r="I1475" s="1917"/>
      <c r="J1475" s="1917"/>
      <c r="K1475" s="1685"/>
      <c r="L1475" s="1686"/>
    </row>
    <row r="1476" spans="2:12" ht="13.5" x14ac:dyDescent="0.4">
      <c r="B1476" s="641">
        <f t="shared" si="23"/>
        <v>1472</v>
      </c>
      <c r="C1476" s="648" t="s">
        <v>2404</v>
      </c>
      <c r="D1476" s="1934"/>
      <c r="E1476" s="1934"/>
      <c r="F1476" s="1917"/>
      <c r="G1476" s="1917"/>
      <c r="H1476" s="1917"/>
      <c r="I1476" s="1917"/>
      <c r="J1476" s="1917"/>
      <c r="K1476" s="1685"/>
      <c r="L1476" s="1686"/>
    </row>
    <row r="1477" spans="2:12" ht="13.5" x14ac:dyDescent="0.4">
      <c r="B1477" s="641">
        <f t="shared" si="23"/>
        <v>1473</v>
      </c>
      <c r="C1477" s="648" t="s">
        <v>2405</v>
      </c>
      <c r="D1477" s="1934"/>
      <c r="E1477" s="1934"/>
      <c r="F1477" s="1917"/>
      <c r="G1477" s="1917"/>
      <c r="H1477" s="1917"/>
      <c r="I1477" s="1917"/>
      <c r="J1477" s="1917"/>
      <c r="K1477" s="1685"/>
      <c r="L1477" s="1686"/>
    </row>
    <row r="1478" spans="2:12" ht="13.5" x14ac:dyDescent="0.4">
      <c r="B1478" s="641">
        <f t="shared" si="23"/>
        <v>1474</v>
      </c>
      <c r="C1478" s="648" t="s">
        <v>2406</v>
      </c>
      <c r="D1478" s="1934"/>
      <c r="E1478" s="1934"/>
      <c r="F1478" s="1917"/>
      <c r="G1478" s="1917"/>
      <c r="H1478" s="1917"/>
      <c r="I1478" s="1917"/>
      <c r="J1478" s="1917"/>
      <c r="K1478" s="1685"/>
      <c r="L1478" s="1686"/>
    </row>
    <row r="1479" spans="2:12" ht="13.5" x14ac:dyDescent="0.4">
      <c r="B1479" s="641">
        <f t="shared" si="23"/>
        <v>1475</v>
      </c>
      <c r="C1479" s="648" t="s">
        <v>2407</v>
      </c>
      <c r="D1479" s="1934"/>
      <c r="E1479" s="1934"/>
      <c r="F1479" s="1917"/>
      <c r="G1479" s="1917"/>
      <c r="H1479" s="1917"/>
      <c r="I1479" s="1917"/>
      <c r="J1479" s="1917"/>
      <c r="K1479" s="1685"/>
      <c r="L1479" s="1686"/>
    </row>
    <row r="1480" spans="2:12" ht="13.5" x14ac:dyDescent="0.4">
      <c r="B1480" s="641">
        <f t="shared" si="23"/>
        <v>1476</v>
      </c>
      <c r="C1480" s="648" t="s">
        <v>2408</v>
      </c>
      <c r="D1480" s="1934"/>
      <c r="E1480" s="1934"/>
      <c r="F1480" s="1917"/>
      <c r="G1480" s="1917"/>
      <c r="H1480" s="1917"/>
      <c r="I1480" s="1917"/>
      <c r="J1480" s="1917"/>
      <c r="K1480" s="1685"/>
      <c r="L1480" s="1686"/>
    </row>
    <row r="1481" spans="2:12" ht="13.5" x14ac:dyDescent="0.4">
      <c r="B1481" s="641">
        <f t="shared" si="23"/>
        <v>1477</v>
      </c>
      <c r="C1481" s="648" t="s">
        <v>2409</v>
      </c>
      <c r="D1481" s="1934"/>
      <c r="E1481" s="1934"/>
      <c r="F1481" s="1917"/>
      <c r="G1481" s="1917"/>
      <c r="H1481" s="1917"/>
      <c r="I1481" s="1917"/>
      <c r="J1481" s="1917"/>
      <c r="K1481" s="1685"/>
      <c r="L1481" s="1686"/>
    </row>
    <row r="1482" spans="2:12" ht="13.5" x14ac:dyDescent="0.4">
      <c r="B1482" s="641">
        <f t="shared" si="23"/>
        <v>1478</v>
      </c>
      <c r="C1482" s="648" t="s">
        <v>2410</v>
      </c>
      <c r="D1482" s="1934"/>
      <c r="E1482" s="1934"/>
      <c r="F1482" s="1917"/>
      <c r="G1482" s="1917"/>
      <c r="H1482" s="1917"/>
      <c r="I1482" s="1917"/>
      <c r="J1482" s="1917"/>
      <c r="K1482" s="1685"/>
      <c r="L1482" s="1686"/>
    </row>
    <row r="1483" spans="2:12" ht="13.5" x14ac:dyDescent="0.4">
      <c r="B1483" s="641">
        <f t="shared" si="23"/>
        <v>1479</v>
      </c>
      <c r="C1483" s="648" t="s">
        <v>2411</v>
      </c>
      <c r="D1483" s="1934"/>
      <c r="E1483" s="1934"/>
      <c r="F1483" s="1917"/>
      <c r="G1483" s="1917"/>
      <c r="H1483" s="1917"/>
      <c r="I1483" s="1917"/>
      <c r="J1483" s="1917"/>
      <c r="K1483" s="1685"/>
      <c r="L1483" s="1686"/>
    </row>
    <row r="1484" spans="2:12" ht="13.5" x14ac:dyDescent="0.4">
      <c r="B1484" s="641">
        <f t="shared" si="23"/>
        <v>1480</v>
      </c>
      <c r="C1484" s="648" t="s">
        <v>2412</v>
      </c>
      <c r="D1484" s="1934"/>
      <c r="E1484" s="1934"/>
      <c r="F1484" s="1917"/>
      <c r="G1484" s="1917"/>
      <c r="H1484" s="1917"/>
      <c r="I1484" s="1917"/>
      <c r="J1484" s="1917"/>
      <c r="K1484" s="1685"/>
      <c r="L1484" s="1686"/>
    </row>
    <row r="1485" spans="2:12" ht="13.5" x14ac:dyDescent="0.4">
      <c r="B1485" s="641">
        <f t="shared" si="23"/>
        <v>1481</v>
      </c>
      <c r="C1485" s="648" t="s">
        <v>2413</v>
      </c>
      <c r="D1485" s="1934"/>
      <c r="E1485" s="1934"/>
      <c r="F1485" s="1917"/>
      <c r="G1485" s="1917"/>
      <c r="H1485" s="1917"/>
      <c r="I1485" s="1917"/>
      <c r="J1485" s="1917"/>
      <c r="K1485" s="1685"/>
      <c r="L1485" s="1686"/>
    </row>
    <row r="1486" spans="2:12" ht="13.5" x14ac:dyDescent="0.4">
      <c r="B1486" s="641">
        <f t="shared" si="23"/>
        <v>1482</v>
      </c>
      <c r="C1486" s="648" t="s">
        <v>2414</v>
      </c>
      <c r="D1486" s="1934"/>
      <c r="E1486" s="1934"/>
      <c r="F1486" s="1917"/>
      <c r="G1486" s="1917"/>
      <c r="H1486" s="1917"/>
      <c r="I1486" s="1917"/>
      <c r="J1486" s="1917"/>
      <c r="K1486" s="1685"/>
      <c r="L1486" s="1686"/>
    </row>
    <row r="1487" spans="2:12" ht="13.5" x14ac:dyDescent="0.4">
      <c r="B1487" s="641">
        <f t="shared" si="23"/>
        <v>1483</v>
      </c>
      <c r="C1487" s="648" t="s">
        <v>2415</v>
      </c>
      <c r="D1487" s="1934"/>
      <c r="E1487" s="1934"/>
      <c r="F1487" s="1917"/>
      <c r="G1487" s="1917"/>
      <c r="H1487" s="1917"/>
      <c r="I1487" s="1917"/>
      <c r="J1487" s="1917"/>
      <c r="K1487" s="1685"/>
      <c r="L1487" s="1686"/>
    </row>
    <row r="1488" spans="2:12" ht="13.5" x14ac:dyDescent="0.4">
      <c r="B1488" s="641">
        <f t="shared" si="23"/>
        <v>1484</v>
      </c>
      <c r="C1488" s="648" t="s">
        <v>2416</v>
      </c>
      <c r="D1488" s="1934"/>
      <c r="E1488" s="1934"/>
      <c r="F1488" s="1917"/>
      <c r="G1488" s="1917"/>
      <c r="H1488" s="1917"/>
      <c r="I1488" s="1917"/>
      <c r="J1488" s="1917"/>
      <c r="K1488" s="1685"/>
      <c r="L1488" s="1686"/>
    </row>
    <row r="1489" spans="2:12" ht="13.5" x14ac:dyDescent="0.4">
      <c r="B1489" s="641">
        <f t="shared" si="23"/>
        <v>1485</v>
      </c>
      <c r="C1489" s="648" t="s">
        <v>2417</v>
      </c>
      <c r="D1489" s="1934"/>
      <c r="E1489" s="1934"/>
      <c r="F1489" s="1917"/>
      <c r="G1489" s="1917"/>
      <c r="H1489" s="1917"/>
      <c r="I1489" s="1917"/>
      <c r="J1489" s="1917"/>
      <c r="K1489" s="1685"/>
      <c r="L1489" s="1686"/>
    </row>
    <row r="1490" spans="2:12" ht="13.5" x14ac:dyDescent="0.4">
      <c r="B1490" s="641">
        <f t="shared" si="23"/>
        <v>1486</v>
      </c>
      <c r="C1490" s="1909" t="s">
        <v>1950</v>
      </c>
      <c r="D1490" s="1934"/>
      <c r="E1490" s="1934"/>
      <c r="F1490" s="1917"/>
      <c r="G1490" s="1917"/>
      <c r="H1490" s="1917"/>
      <c r="I1490" s="1917"/>
      <c r="J1490" s="1917"/>
      <c r="K1490" s="1685"/>
      <c r="L1490" s="1686"/>
    </row>
    <row r="1491" spans="2:12" ht="13.5" x14ac:dyDescent="0.4">
      <c r="B1491" s="641">
        <f t="shared" si="23"/>
        <v>1487</v>
      </c>
      <c r="C1491" s="1909" t="s">
        <v>2188</v>
      </c>
      <c r="D1491" s="1934"/>
      <c r="E1491" s="1934"/>
      <c r="F1491" s="1917"/>
      <c r="G1491" s="1917"/>
      <c r="H1491" s="1917"/>
      <c r="I1491" s="1917"/>
      <c r="J1491" s="1917"/>
      <c r="K1491" s="1685"/>
      <c r="L1491" s="1686"/>
    </row>
    <row r="1492" spans="2:12" ht="13.5" x14ac:dyDescent="0.4">
      <c r="B1492" s="641">
        <f t="shared" si="23"/>
        <v>1488</v>
      </c>
      <c r="C1492" s="1909" t="s">
        <v>2189</v>
      </c>
      <c r="D1492" s="1934"/>
      <c r="E1492" s="1934"/>
      <c r="F1492" s="1917"/>
      <c r="G1492" s="1917"/>
      <c r="H1492" s="1917"/>
      <c r="I1492" s="1917"/>
      <c r="J1492" s="1917"/>
      <c r="K1492" s="1685"/>
      <c r="L1492" s="1686"/>
    </row>
    <row r="1493" spans="2:12" ht="13.5" x14ac:dyDescent="0.4">
      <c r="B1493" s="641">
        <f t="shared" si="23"/>
        <v>1489</v>
      </c>
      <c r="C1493" s="648" t="s">
        <v>2190</v>
      </c>
      <c r="D1493" s="1934"/>
      <c r="E1493" s="1934"/>
      <c r="F1493" s="1917"/>
      <c r="G1493" s="1917"/>
      <c r="H1493" s="1917"/>
      <c r="I1493" s="1917"/>
      <c r="J1493" s="1917"/>
      <c r="K1493" s="1685"/>
      <c r="L1493" s="1686"/>
    </row>
    <row r="1494" spans="2:12" ht="13.5" x14ac:dyDescent="0.4">
      <c r="B1494" s="641">
        <f t="shared" ref="B1494" si="24">B1493+1</f>
        <v>1490</v>
      </c>
      <c r="C1494" s="648" t="s">
        <v>1951</v>
      </c>
      <c r="D1494" s="1934"/>
      <c r="E1494" s="1934"/>
      <c r="F1494" s="1917"/>
      <c r="G1494" s="1917"/>
      <c r="H1494" s="1917"/>
      <c r="I1494" s="1917"/>
      <c r="J1494" s="1917"/>
      <c r="K1494" s="1685"/>
      <c r="L1494" s="1686"/>
    </row>
    <row r="1495" spans="2:12" ht="14.25" thickBot="1" x14ac:dyDescent="0.45">
      <c r="B1495" s="641">
        <f t="shared" ref="B1495" si="25">B1494+1</f>
        <v>1491</v>
      </c>
      <c r="C1495" s="1909" t="s">
        <v>1952</v>
      </c>
      <c r="D1495" s="1934"/>
      <c r="E1495" s="1934"/>
      <c r="F1495" s="1917"/>
      <c r="G1495" s="1917"/>
      <c r="H1495" s="1917"/>
      <c r="I1495" s="1917"/>
      <c r="J1495" s="1917"/>
      <c r="K1495" s="1685"/>
      <c r="L1495" s="1686"/>
    </row>
    <row r="1496" spans="2:12" s="1679" customFormat="1" ht="21" customHeight="1" x14ac:dyDescent="0.4">
      <c r="B1496" s="1681"/>
      <c r="C1496" s="1092"/>
      <c r="D1496" s="1093"/>
      <c r="E1496" s="1094"/>
      <c r="F1496" s="1094"/>
      <c r="G1496" s="1094"/>
      <c r="H1496" s="1094"/>
      <c r="I1496" s="1095"/>
      <c r="J1496" s="1095"/>
      <c r="K1496" s="1094"/>
      <c r="L1496" s="1094"/>
    </row>
  </sheetData>
  <mergeCells count="1">
    <mergeCell ref="E867:J867"/>
  </mergeCells>
  <phoneticPr fontId="3"/>
  <printOptions horizontalCentered="1"/>
  <pageMargins left="0.19685039370078741" right="0.19685039370078741" top="0.59055118110236227" bottom="0.39370078740157483" header="0.38" footer="0.11811023622047245"/>
  <pageSetup paperSize="8" scale="88" fitToHeight="0" orientation="portrait" cellComments="asDisplayed" useFirstPageNumber="1" r:id="rId1"/>
  <headerFooter scaleWithDoc="0" alignWithMargins="0">
    <oddHeader>&amp;R&amp;"ＭＳ 明朝,標準"（&amp;A）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view="pageBreakPreview" zoomScale="80" zoomScaleNormal="100" zoomScaleSheetLayoutView="80" workbookViewId="0">
      <selection activeCell="Q23" sqref="Q23:Q24"/>
    </sheetView>
  </sheetViews>
  <sheetFormatPr defaultColWidth="8.25" defaultRowHeight="12.75" x14ac:dyDescent="0.15"/>
  <cols>
    <col min="1" max="16384" width="8.25" style="65"/>
  </cols>
  <sheetData>
    <row r="1" spans="1:9" x14ac:dyDescent="0.15">
      <c r="B1" s="65" t="s">
        <v>72</v>
      </c>
      <c r="I1" s="66"/>
    </row>
    <row r="9" spans="1:9" ht="30.75" x14ac:dyDescent="0.3">
      <c r="A9" s="2011" t="s">
        <v>1959</v>
      </c>
      <c r="B9" s="2012"/>
      <c r="C9" s="2012"/>
      <c r="D9" s="2012"/>
      <c r="E9" s="2012"/>
      <c r="F9" s="2012"/>
      <c r="G9" s="2012"/>
      <c r="H9" s="2012"/>
      <c r="I9" s="2012"/>
    </row>
    <row r="10" spans="1:9" ht="61.5" x14ac:dyDescent="0.3">
      <c r="A10" s="2014" t="s">
        <v>1958</v>
      </c>
      <c r="B10" s="2012"/>
      <c r="C10" s="2012"/>
      <c r="D10" s="2012"/>
      <c r="E10" s="2012"/>
      <c r="F10" s="2012"/>
      <c r="G10" s="2012"/>
      <c r="H10" s="2012"/>
      <c r="I10" s="2012"/>
    </row>
    <row r="11" spans="1:9" ht="39.950000000000003" customHeight="1" x14ac:dyDescent="0.3">
      <c r="A11" s="67" t="s">
        <v>73</v>
      </c>
      <c r="B11" s="68"/>
      <c r="C11" s="68"/>
      <c r="D11" s="68"/>
      <c r="E11" s="68"/>
      <c r="F11" s="68"/>
      <c r="G11" s="68"/>
      <c r="H11" s="68"/>
      <c r="I11" s="68"/>
    </row>
    <row r="36" spans="1:9" ht="31.5" customHeight="1" x14ac:dyDescent="0.2">
      <c r="C36" s="69" t="s">
        <v>74</v>
      </c>
      <c r="D36" s="70"/>
      <c r="E36" s="71"/>
      <c r="F36" s="71"/>
      <c r="G36" s="72"/>
    </row>
    <row r="42" spans="1:9" s="75" customFormat="1" ht="21.75" customHeight="1" thickBot="1" x14ac:dyDescent="0.45">
      <c r="A42" s="73"/>
      <c r="B42" s="74" t="s">
        <v>1396</v>
      </c>
      <c r="C42" s="73"/>
      <c r="D42" s="73"/>
      <c r="E42" s="73"/>
      <c r="F42" s="73"/>
      <c r="G42" s="73"/>
      <c r="H42" s="73"/>
      <c r="I42" s="73"/>
    </row>
    <row r="43" spans="1:9" ht="6.75" customHeight="1" thickTop="1" x14ac:dyDescent="0.15"/>
    <row r="44" spans="1:9" ht="12" customHeight="1" x14ac:dyDescent="0.15">
      <c r="A44" s="76" t="s">
        <v>1461</v>
      </c>
      <c r="I44" s="77"/>
    </row>
    <row r="45" spans="1:9" ht="11.25" customHeight="1" x14ac:dyDescent="0.15">
      <c r="A45" s="76" t="s">
        <v>1462</v>
      </c>
    </row>
  </sheetData>
  <phoneticPr fontId="3"/>
  <pageMargins left="0.78740157480314965" right="0.78740157480314965" top="0.98425196850393704" bottom="0.98425196850393704" header="0.51181102362204722" footer="0.51181102362204722"/>
  <pageSetup paperSize="9" fitToHeight="0" orientation="portrait" verticalDpi="300" r:id="rId1"/>
  <headerFooter alignWithMargins="0">
    <oddHeader>&amp;R&amp;"ＭＳ 明朝,標準"（&amp;A）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6"/>
  <sheetViews>
    <sheetView showGridLines="0" view="pageBreakPreview" zoomScale="90" zoomScaleNormal="90" zoomScaleSheetLayoutView="90" workbookViewId="0">
      <selection activeCell="F28" sqref="F28:AA28"/>
    </sheetView>
  </sheetViews>
  <sheetFormatPr defaultColWidth="8.25" defaultRowHeight="13.5" x14ac:dyDescent="0.4"/>
  <cols>
    <col min="1" max="1" width="2.125" style="128" customWidth="1"/>
    <col min="2" max="2" width="2.25" style="128" customWidth="1"/>
    <col min="3" max="3" width="5.625" style="128" customWidth="1"/>
    <col min="4" max="4" width="10.125" style="128" customWidth="1"/>
    <col min="5" max="5" width="9.375" style="128" bestFit="1" customWidth="1"/>
    <col min="6" max="27" width="8.375" style="128" customWidth="1"/>
    <col min="28" max="28" width="10.625" style="128" customWidth="1"/>
    <col min="29" max="16384" width="8.25" style="128"/>
  </cols>
  <sheetData>
    <row r="1" spans="2:28" x14ac:dyDescent="0.4">
      <c r="Y1" s="1675"/>
      <c r="Z1" s="1674"/>
      <c r="AA1" s="1675"/>
    </row>
    <row r="2" spans="2:28" ht="21" customHeight="1" x14ac:dyDescent="0.4">
      <c r="B2" s="3261" t="s">
        <v>1391</v>
      </c>
      <c r="C2" s="3261"/>
      <c r="D2" s="3261"/>
      <c r="E2" s="3261"/>
      <c r="F2" s="3261"/>
      <c r="G2" s="3261"/>
      <c r="H2" s="3261"/>
      <c r="I2" s="3261"/>
      <c r="J2" s="3261"/>
      <c r="K2" s="3261"/>
      <c r="L2" s="3261"/>
      <c r="M2" s="3261"/>
      <c r="N2" s="3261"/>
      <c r="O2" s="3261"/>
      <c r="P2" s="3261"/>
      <c r="Q2" s="3261"/>
      <c r="R2" s="3261"/>
      <c r="S2" s="3261"/>
      <c r="T2" s="3261"/>
      <c r="U2" s="3261"/>
      <c r="V2" s="3261"/>
      <c r="W2" s="3261"/>
      <c r="X2" s="3261"/>
      <c r="Y2" s="3261"/>
      <c r="Z2" s="3261"/>
      <c r="AA2" s="1941"/>
    </row>
    <row r="3" spans="2:28" ht="17.25" customHeight="1" x14ac:dyDescent="0.4">
      <c r="F3" s="130"/>
    </row>
    <row r="4" spans="2:28" x14ac:dyDescent="0.4">
      <c r="B4" s="130" t="s">
        <v>129</v>
      </c>
      <c r="C4" s="130"/>
      <c r="D4" s="130"/>
      <c r="F4" s="130"/>
      <c r="G4" s="130"/>
      <c r="H4" s="130"/>
      <c r="X4" s="3260" t="s">
        <v>67</v>
      </c>
      <c r="Y4" s="3260"/>
      <c r="Z4" s="3260"/>
      <c r="AA4" s="3260"/>
      <c r="AB4" s="3260"/>
    </row>
    <row r="5" spans="2:28" ht="15" customHeight="1" x14ac:dyDescent="0.4">
      <c r="B5" s="3248" t="s">
        <v>5059</v>
      </c>
      <c r="C5" s="3249"/>
      <c r="D5" s="3249"/>
      <c r="E5" s="3250"/>
      <c r="F5" s="2740" t="s">
        <v>5025</v>
      </c>
      <c r="G5" s="2741"/>
      <c r="H5" s="2492" t="s">
        <v>5026</v>
      </c>
      <c r="I5" s="2492"/>
      <c r="J5" s="2492"/>
      <c r="K5" s="2492"/>
      <c r="L5" s="2492"/>
      <c r="M5" s="2740" t="s">
        <v>5027</v>
      </c>
      <c r="N5" s="2492"/>
      <c r="O5" s="2492"/>
      <c r="P5" s="2492"/>
      <c r="Q5" s="2741"/>
      <c r="R5" s="2492" t="s">
        <v>5028</v>
      </c>
      <c r="S5" s="2492"/>
      <c r="T5" s="2492"/>
      <c r="U5" s="2492"/>
      <c r="V5" s="2492"/>
      <c r="W5" s="2740" t="s">
        <v>5029</v>
      </c>
      <c r="X5" s="2492"/>
      <c r="Y5" s="2492"/>
      <c r="Z5" s="2492"/>
      <c r="AA5" s="2741"/>
      <c r="AB5" s="3257" t="s">
        <v>50</v>
      </c>
    </row>
    <row r="6" spans="2:28" s="2424" customFormat="1" ht="15" customHeight="1" x14ac:dyDescent="0.4">
      <c r="B6" s="3251"/>
      <c r="C6" s="3252"/>
      <c r="D6" s="3252"/>
      <c r="E6" s="3253"/>
      <c r="F6" s="2422" t="s">
        <v>2660</v>
      </c>
      <c r="G6" s="2427" t="s">
        <v>2661</v>
      </c>
      <c r="H6" s="2422" t="s">
        <v>2662</v>
      </c>
      <c r="I6" s="2423" t="s">
        <v>2663</v>
      </c>
      <c r="J6" s="2423" t="s">
        <v>2664</v>
      </c>
      <c r="K6" s="2423" t="s">
        <v>2665</v>
      </c>
      <c r="L6" s="2428" t="s">
        <v>2666</v>
      </c>
      <c r="M6" s="2429" t="s">
        <v>2667</v>
      </c>
      <c r="N6" s="2423" t="s">
        <v>2668</v>
      </c>
      <c r="O6" s="2423" t="s">
        <v>2669</v>
      </c>
      <c r="P6" s="2423" t="s">
        <v>2670</v>
      </c>
      <c r="Q6" s="2427" t="s">
        <v>2671</v>
      </c>
      <c r="R6" s="2422" t="s">
        <v>2672</v>
      </c>
      <c r="S6" s="2423" t="s">
        <v>2673</v>
      </c>
      <c r="T6" s="2423" t="s">
        <v>2674</v>
      </c>
      <c r="U6" s="2423" t="s">
        <v>2675</v>
      </c>
      <c r="V6" s="2428" t="s">
        <v>2676</v>
      </c>
      <c r="W6" s="2429" t="s">
        <v>2677</v>
      </c>
      <c r="X6" s="2423" t="s">
        <v>2678</v>
      </c>
      <c r="Y6" s="2423" t="s">
        <v>2679</v>
      </c>
      <c r="Z6" s="2423" t="s">
        <v>2680</v>
      </c>
      <c r="AA6" s="2423" t="s">
        <v>2681</v>
      </c>
      <c r="AB6" s="3258"/>
    </row>
    <row r="7" spans="2:28" s="2424" customFormat="1" ht="15" customHeight="1" thickBot="1" x14ac:dyDescent="0.45">
      <c r="B7" s="3254"/>
      <c r="C7" s="3255"/>
      <c r="D7" s="3255"/>
      <c r="E7" s="3256"/>
      <c r="F7" s="2425" t="s">
        <v>2567</v>
      </c>
      <c r="G7" s="2430" t="s">
        <v>2568</v>
      </c>
      <c r="H7" s="2425" t="s">
        <v>2682</v>
      </c>
      <c r="I7" s="2426" t="s">
        <v>2683</v>
      </c>
      <c r="J7" s="2426" t="s">
        <v>2684</v>
      </c>
      <c r="K7" s="2426" t="s">
        <v>2685</v>
      </c>
      <c r="L7" s="2431" t="s">
        <v>2686</v>
      </c>
      <c r="M7" s="2426" t="s">
        <v>2687</v>
      </c>
      <c r="N7" s="2426" t="s">
        <v>2688</v>
      </c>
      <c r="O7" s="2426" t="s">
        <v>2689</v>
      </c>
      <c r="P7" s="2426" t="s">
        <v>2690</v>
      </c>
      <c r="Q7" s="2430" t="s">
        <v>2691</v>
      </c>
      <c r="R7" s="2425" t="s">
        <v>2692</v>
      </c>
      <c r="S7" s="2426" t="s">
        <v>2693</v>
      </c>
      <c r="T7" s="2426" t="s">
        <v>2694</v>
      </c>
      <c r="U7" s="2426" t="s">
        <v>2695</v>
      </c>
      <c r="V7" s="2431" t="s">
        <v>2696</v>
      </c>
      <c r="W7" s="2426" t="s">
        <v>2697</v>
      </c>
      <c r="X7" s="2426" t="s">
        <v>2698</v>
      </c>
      <c r="Y7" s="2426" t="s">
        <v>2699</v>
      </c>
      <c r="Z7" s="2426" t="s">
        <v>2700</v>
      </c>
      <c r="AA7" s="2426" t="s">
        <v>2701</v>
      </c>
      <c r="AB7" s="3259"/>
    </row>
    <row r="8" spans="2:28" s="131" customFormat="1" ht="15" customHeight="1" thickTop="1" x14ac:dyDescent="0.4">
      <c r="B8" s="132" t="s">
        <v>130</v>
      </c>
      <c r="C8" s="132" t="s">
        <v>149</v>
      </c>
      <c r="D8" s="133"/>
      <c r="E8" s="2149"/>
      <c r="F8" s="2142">
        <f>SUM(F9:F10)</f>
        <v>0</v>
      </c>
      <c r="G8" s="2043">
        <f t="shared" ref="G8:Z8" si="0">SUM(G9:G10)</f>
        <v>0</v>
      </c>
      <c r="H8" s="2830">
        <f t="shared" si="0"/>
        <v>0</v>
      </c>
      <c r="I8" s="2042">
        <f t="shared" si="0"/>
        <v>0</v>
      </c>
      <c r="J8" s="2042">
        <f t="shared" si="0"/>
        <v>0</v>
      </c>
      <c r="K8" s="2042">
        <f t="shared" si="0"/>
        <v>0</v>
      </c>
      <c r="L8" s="2831">
        <f t="shared" si="0"/>
        <v>0</v>
      </c>
      <c r="M8" s="2142">
        <f t="shared" si="0"/>
        <v>0</v>
      </c>
      <c r="N8" s="2042">
        <f t="shared" si="0"/>
        <v>0</v>
      </c>
      <c r="O8" s="2042">
        <f t="shared" si="0"/>
        <v>0</v>
      </c>
      <c r="P8" s="2042">
        <f t="shared" si="0"/>
        <v>0</v>
      </c>
      <c r="Q8" s="2043">
        <f t="shared" si="0"/>
        <v>0</v>
      </c>
      <c r="R8" s="2830">
        <f t="shared" si="0"/>
        <v>0</v>
      </c>
      <c r="S8" s="2042">
        <f t="shared" si="0"/>
        <v>0</v>
      </c>
      <c r="T8" s="2042">
        <f t="shared" si="0"/>
        <v>0</v>
      </c>
      <c r="U8" s="2042">
        <f t="shared" si="0"/>
        <v>0</v>
      </c>
      <c r="V8" s="2831">
        <f t="shared" si="0"/>
        <v>0</v>
      </c>
      <c r="W8" s="2142">
        <f t="shared" si="0"/>
        <v>0</v>
      </c>
      <c r="X8" s="2042">
        <f t="shared" si="0"/>
        <v>0</v>
      </c>
      <c r="Y8" s="2042">
        <f t="shared" si="0"/>
        <v>0</v>
      </c>
      <c r="Z8" s="2043">
        <f t="shared" si="0"/>
        <v>0</v>
      </c>
      <c r="AA8" s="2042">
        <f t="shared" ref="AA8" si="1">SUM(AA9:AA10)</f>
        <v>0</v>
      </c>
      <c r="AB8" s="2044">
        <f>SUM(F8:AA8)</f>
        <v>0</v>
      </c>
    </row>
    <row r="9" spans="2:28" s="131" customFormat="1" ht="15" customHeight="1" x14ac:dyDescent="0.4">
      <c r="B9" s="135"/>
      <c r="C9" s="135"/>
      <c r="D9" s="136" t="s">
        <v>131</v>
      </c>
      <c r="E9" s="137"/>
      <c r="F9" s="2143"/>
      <c r="G9" s="2816"/>
      <c r="H9" s="2832"/>
      <c r="I9" s="2045"/>
      <c r="J9" s="2045"/>
      <c r="K9" s="2045"/>
      <c r="L9" s="2833"/>
      <c r="M9" s="2823"/>
      <c r="N9" s="2045"/>
      <c r="O9" s="2045"/>
      <c r="P9" s="2045"/>
      <c r="Q9" s="2046"/>
      <c r="R9" s="2847"/>
      <c r="S9" s="2045"/>
      <c r="T9" s="2045"/>
      <c r="U9" s="2045"/>
      <c r="V9" s="2833"/>
      <c r="W9" s="2823"/>
      <c r="X9" s="2045"/>
      <c r="Y9" s="2045"/>
      <c r="Z9" s="2046"/>
      <c r="AA9" s="2045"/>
      <c r="AB9" s="2047">
        <f t="shared" ref="AB9:AB21" si="2">SUM(F9:AA9)</f>
        <v>0</v>
      </c>
    </row>
    <row r="10" spans="2:28" s="131" customFormat="1" ht="15" customHeight="1" x14ac:dyDescent="0.4">
      <c r="B10" s="138"/>
      <c r="C10" s="138"/>
      <c r="D10" s="139"/>
      <c r="E10" s="2150"/>
      <c r="F10" s="2144"/>
      <c r="G10" s="2817"/>
      <c r="H10" s="2834"/>
      <c r="I10" s="2048"/>
      <c r="J10" s="2048"/>
      <c r="K10" s="2048"/>
      <c r="L10" s="2835"/>
      <c r="M10" s="2824"/>
      <c r="N10" s="2048"/>
      <c r="O10" s="2048"/>
      <c r="P10" s="2048"/>
      <c r="Q10" s="2846"/>
      <c r="R10" s="2848"/>
      <c r="S10" s="2048"/>
      <c r="T10" s="2048"/>
      <c r="U10" s="2048"/>
      <c r="V10" s="2835"/>
      <c r="W10" s="2824"/>
      <c r="X10" s="2048"/>
      <c r="Y10" s="2048"/>
      <c r="Z10" s="2049"/>
      <c r="AA10" s="2048"/>
      <c r="AB10" s="2050">
        <f t="shared" si="2"/>
        <v>0</v>
      </c>
    </row>
    <row r="11" spans="2:28" s="131" customFormat="1" ht="15" customHeight="1" x14ac:dyDescent="0.4">
      <c r="B11" s="132" t="s">
        <v>132</v>
      </c>
      <c r="C11" s="132" t="s">
        <v>148</v>
      </c>
      <c r="D11" s="133"/>
      <c r="E11" s="2149"/>
      <c r="F11" s="2145">
        <f t="shared" ref="F11:AA11" si="3">SUM(F12:F18)</f>
        <v>0</v>
      </c>
      <c r="G11" s="2818">
        <f t="shared" si="3"/>
        <v>0</v>
      </c>
      <c r="H11" s="2836">
        <f t="shared" si="3"/>
        <v>0</v>
      </c>
      <c r="I11" s="2145">
        <f t="shared" si="3"/>
        <v>0</v>
      </c>
      <c r="J11" s="2145">
        <f t="shared" si="3"/>
        <v>0</v>
      </c>
      <c r="K11" s="2145">
        <f t="shared" si="3"/>
        <v>0</v>
      </c>
      <c r="L11" s="2837">
        <f t="shared" si="3"/>
        <v>0</v>
      </c>
      <c r="M11" s="2145">
        <f t="shared" si="3"/>
        <v>0</v>
      </c>
      <c r="N11" s="2145">
        <f t="shared" si="3"/>
        <v>0</v>
      </c>
      <c r="O11" s="2145">
        <f t="shared" si="3"/>
        <v>0</v>
      </c>
      <c r="P11" s="2145">
        <f t="shared" si="3"/>
        <v>0</v>
      </c>
      <c r="Q11" s="2818">
        <f t="shared" si="3"/>
        <v>0</v>
      </c>
      <c r="R11" s="2836">
        <f t="shared" si="3"/>
        <v>0</v>
      </c>
      <c r="S11" s="2145">
        <f t="shared" si="3"/>
        <v>0</v>
      </c>
      <c r="T11" s="2145">
        <f t="shared" si="3"/>
        <v>0</v>
      </c>
      <c r="U11" s="2145">
        <f t="shared" si="3"/>
        <v>0</v>
      </c>
      <c r="V11" s="2837">
        <f t="shared" si="3"/>
        <v>0</v>
      </c>
      <c r="W11" s="2145">
        <f t="shared" si="3"/>
        <v>0</v>
      </c>
      <c r="X11" s="2145">
        <f t="shared" si="3"/>
        <v>0</v>
      </c>
      <c r="Y11" s="2145">
        <f t="shared" si="3"/>
        <v>0</v>
      </c>
      <c r="Z11" s="2145">
        <f t="shared" si="3"/>
        <v>0</v>
      </c>
      <c r="AA11" s="2145">
        <f t="shared" si="3"/>
        <v>0</v>
      </c>
      <c r="AB11" s="2053">
        <f t="shared" si="2"/>
        <v>0</v>
      </c>
    </row>
    <row r="12" spans="2:28" s="131" customFormat="1" ht="15" customHeight="1" x14ac:dyDescent="0.4">
      <c r="B12" s="140"/>
      <c r="C12" s="3262"/>
      <c r="D12" s="141" t="s">
        <v>133</v>
      </c>
      <c r="E12" s="2488" t="s">
        <v>4960</v>
      </c>
      <c r="F12" s="2146"/>
      <c r="G12" s="2816"/>
      <c r="H12" s="2832"/>
      <c r="I12" s="2054"/>
      <c r="J12" s="2054"/>
      <c r="K12" s="2054"/>
      <c r="L12" s="2838"/>
      <c r="M12" s="2825"/>
      <c r="N12" s="2054"/>
      <c r="O12" s="2054"/>
      <c r="P12" s="2054"/>
      <c r="Q12" s="2055"/>
      <c r="R12" s="2849"/>
      <c r="S12" s="2054"/>
      <c r="T12" s="2054"/>
      <c r="U12" s="2054"/>
      <c r="V12" s="2838"/>
      <c r="W12" s="2825"/>
      <c r="X12" s="2054"/>
      <c r="Y12" s="2054"/>
      <c r="Z12" s="2055"/>
      <c r="AA12" s="2054"/>
      <c r="AB12" s="2047">
        <f t="shared" si="2"/>
        <v>0</v>
      </c>
    </row>
    <row r="13" spans="2:28" s="131" customFormat="1" ht="15" customHeight="1" x14ac:dyDescent="0.4">
      <c r="B13" s="140"/>
      <c r="C13" s="3262"/>
      <c r="D13" s="142"/>
      <c r="E13" s="2489" t="s">
        <v>4961</v>
      </c>
      <c r="F13" s="2147"/>
      <c r="G13" s="2819"/>
      <c r="H13" s="2839"/>
      <c r="I13" s="2056"/>
      <c r="J13" s="2056"/>
      <c r="K13" s="2056"/>
      <c r="L13" s="2840"/>
      <c r="M13" s="2826"/>
      <c r="N13" s="2056"/>
      <c r="O13" s="2056"/>
      <c r="P13" s="2056"/>
      <c r="Q13" s="2057"/>
      <c r="R13" s="2850"/>
      <c r="S13" s="2056"/>
      <c r="T13" s="2056"/>
      <c r="U13" s="2056"/>
      <c r="V13" s="2840"/>
      <c r="W13" s="2826"/>
      <c r="X13" s="2056"/>
      <c r="Y13" s="2056"/>
      <c r="Z13" s="2057"/>
      <c r="AA13" s="2056"/>
      <c r="AB13" s="2058">
        <f t="shared" si="2"/>
        <v>0</v>
      </c>
    </row>
    <row r="14" spans="2:28" s="131" customFormat="1" ht="15" customHeight="1" x14ac:dyDescent="0.4">
      <c r="B14" s="143"/>
      <c r="C14" s="3262"/>
      <c r="D14" s="142"/>
      <c r="E14" s="2490" t="s">
        <v>69</v>
      </c>
      <c r="F14" s="2148"/>
      <c r="G14" s="2820"/>
      <c r="H14" s="2841"/>
      <c r="I14" s="2059"/>
      <c r="J14" s="2059"/>
      <c r="K14" s="2059"/>
      <c r="L14" s="2842"/>
      <c r="M14" s="2827"/>
      <c r="N14" s="2059"/>
      <c r="O14" s="2059"/>
      <c r="P14" s="2059"/>
      <c r="Q14" s="2060"/>
      <c r="R14" s="2851"/>
      <c r="S14" s="2059"/>
      <c r="T14" s="2059"/>
      <c r="U14" s="2059"/>
      <c r="V14" s="2842"/>
      <c r="W14" s="2827"/>
      <c r="X14" s="2059"/>
      <c r="Y14" s="2059"/>
      <c r="Z14" s="2060"/>
      <c r="AA14" s="2059"/>
      <c r="AB14" s="2058">
        <f t="shared" si="2"/>
        <v>0</v>
      </c>
    </row>
    <row r="15" spans="2:28" s="131" customFormat="1" ht="15" customHeight="1" x14ac:dyDescent="0.4">
      <c r="B15" s="144"/>
      <c r="C15" s="3262"/>
      <c r="D15" s="145"/>
      <c r="E15" s="2489" t="s">
        <v>4962</v>
      </c>
      <c r="F15" s="2148"/>
      <c r="G15" s="2820"/>
      <c r="H15" s="2841"/>
      <c r="I15" s="2059"/>
      <c r="J15" s="2059"/>
      <c r="K15" s="2059"/>
      <c r="L15" s="2842"/>
      <c r="M15" s="2827"/>
      <c r="N15" s="2059"/>
      <c r="O15" s="2059"/>
      <c r="P15" s="2059"/>
      <c r="Q15" s="2060"/>
      <c r="R15" s="2851"/>
      <c r="S15" s="2059"/>
      <c r="T15" s="2059"/>
      <c r="U15" s="2059"/>
      <c r="V15" s="2842"/>
      <c r="W15" s="2827"/>
      <c r="X15" s="2059"/>
      <c r="Y15" s="2059"/>
      <c r="Z15" s="2060"/>
      <c r="AA15" s="2059"/>
      <c r="AB15" s="2058">
        <f t="shared" si="2"/>
        <v>0</v>
      </c>
    </row>
    <row r="16" spans="2:28" s="131" customFormat="1" ht="15" customHeight="1" x14ac:dyDescent="0.4">
      <c r="B16" s="144"/>
      <c r="C16" s="2469"/>
      <c r="D16" s="145"/>
      <c r="E16" s="2491" t="s">
        <v>4979</v>
      </c>
      <c r="F16" s="2481"/>
      <c r="G16" s="2821"/>
      <c r="H16" s="2843"/>
      <c r="I16" s="2482"/>
      <c r="J16" s="2482"/>
      <c r="K16" s="2482"/>
      <c r="L16" s="2844"/>
      <c r="M16" s="2828"/>
      <c r="N16" s="2482"/>
      <c r="O16" s="2482"/>
      <c r="P16" s="2482"/>
      <c r="Q16" s="2483"/>
      <c r="R16" s="2852"/>
      <c r="S16" s="2482"/>
      <c r="T16" s="2482"/>
      <c r="U16" s="2482"/>
      <c r="V16" s="2844"/>
      <c r="W16" s="2828"/>
      <c r="X16" s="2482"/>
      <c r="Y16" s="2482"/>
      <c r="Z16" s="2483"/>
      <c r="AA16" s="2482"/>
      <c r="AB16" s="2058">
        <f t="shared" si="2"/>
        <v>0</v>
      </c>
    </row>
    <row r="17" spans="2:29" s="131" customFormat="1" ht="15" customHeight="1" x14ac:dyDescent="0.4">
      <c r="B17" s="140"/>
      <c r="C17" s="3262"/>
      <c r="D17" s="141" t="s">
        <v>2419</v>
      </c>
      <c r="E17" s="2488" t="s">
        <v>4960</v>
      </c>
      <c r="F17" s="2484"/>
      <c r="G17" s="2822"/>
      <c r="H17" s="2484"/>
      <c r="I17" s="2485"/>
      <c r="J17" s="2485"/>
      <c r="K17" s="2485"/>
      <c r="L17" s="2845"/>
      <c r="M17" s="2829"/>
      <c r="N17" s="2485"/>
      <c r="O17" s="2485"/>
      <c r="P17" s="2485"/>
      <c r="Q17" s="2486"/>
      <c r="R17" s="2853"/>
      <c r="S17" s="2485"/>
      <c r="T17" s="2485"/>
      <c r="U17" s="2485"/>
      <c r="V17" s="2845"/>
      <c r="W17" s="2829"/>
      <c r="X17" s="2485"/>
      <c r="Y17" s="2485"/>
      <c r="Z17" s="2486"/>
      <c r="AA17" s="2485"/>
      <c r="AB17" s="2047">
        <f t="shared" ref="AB17:AB18" si="4">SUM(F17:AA17)</f>
        <v>0</v>
      </c>
    </row>
    <row r="18" spans="2:29" s="131" customFormat="1" ht="15" customHeight="1" x14ac:dyDescent="0.4">
      <c r="B18" s="140"/>
      <c r="C18" s="3262"/>
      <c r="D18" s="142"/>
      <c r="E18" s="2489" t="s">
        <v>4963</v>
      </c>
      <c r="F18" s="2147"/>
      <c r="G18" s="2819"/>
      <c r="H18" s="2839"/>
      <c r="I18" s="2056"/>
      <c r="J18" s="2056"/>
      <c r="K18" s="2056"/>
      <c r="L18" s="2840"/>
      <c r="M18" s="2826"/>
      <c r="N18" s="2056"/>
      <c r="O18" s="2056"/>
      <c r="P18" s="2056"/>
      <c r="Q18" s="2057"/>
      <c r="R18" s="2850"/>
      <c r="S18" s="2056"/>
      <c r="T18" s="2056"/>
      <c r="U18" s="2056"/>
      <c r="V18" s="2840"/>
      <c r="W18" s="2826"/>
      <c r="X18" s="2056"/>
      <c r="Y18" s="2056"/>
      <c r="Z18" s="2057"/>
      <c r="AA18" s="2056"/>
      <c r="AB18" s="2487">
        <f t="shared" si="4"/>
        <v>0</v>
      </c>
    </row>
    <row r="19" spans="2:29" s="131" customFormat="1" ht="15" customHeight="1" x14ac:dyDescent="0.4">
      <c r="B19" s="146" t="s">
        <v>134</v>
      </c>
      <c r="C19" s="146" t="s">
        <v>145</v>
      </c>
      <c r="D19" s="147"/>
      <c r="E19" s="2151"/>
      <c r="F19" s="2145">
        <f t="shared" ref="F19:AA19" si="5">F8-F11</f>
        <v>0</v>
      </c>
      <c r="G19" s="2052">
        <f t="shared" si="5"/>
        <v>0</v>
      </c>
      <c r="H19" s="2836">
        <f t="shared" si="5"/>
        <v>0</v>
      </c>
      <c r="I19" s="2051">
        <f t="shared" si="5"/>
        <v>0</v>
      </c>
      <c r="J19" s="2051">
        <f t="shared" si="5"/>
        <v>0</v>
      </c>
      <c r="K19" s="2051">
        <f t="shared" si="5"/>
        <v>0</v>
      </c>
      <c r="L19" s="2061">
        <f t="shared" si="5"/>
        <v>0</v>
      </c>
      <c r="M19" s="2145">
        <f t="shared" si="5"/>
        <v>0</v>
      </c>
      <c r="N19" s="2051">
        <f t="shared" si="5"/>
        <v>0</v>
      </c>
      <c r="O19" s="2051">
        <f t="shared" si="5"/>
        <v>0</v>
      </c>
      <c r="P19" s="2051">
        <f t="shared" si="5"/>
        <v>0</v>
      </c>
      <c r="Q19" s="2052">
        <f t="shared" si="5"/>
        <v>0</v>
      </c>
      <c r="R19" s="2836">
        <f t="shared" si="5"/>
        <v>0</v>
      </c>
      <c r="S19" s="2051">
        <f t="shared" si="5"/>
        <v>0</v>
      </c>
      <c r="T19" s="2051">
        <f t="shared" si="5"/>
        <v>0</v>
      </c>
      <c r="U19" s="2051">
        <f t="shared" si="5"/>
        <v>0</v>
      </c>
      <c r="V19" s="2061">
        <f t="shared" si="5"/>
        <v>0</v>
      </c>
      <c r="W19" s="2145">
        <f t="shared" si="5"/>
        <v>0</v>
      </c>
      <c r="X19" s="2051">
        <f t="shared" si="5"/>
        <v>0</v>
      </c>
      <c r="Y19" s="2051">
        <f t="shared" si="5"/>
        <v>0</v>
      </c>
      <c r="Z19" s="2052">
        <f t="shared" si="5"/>
        <v>0</v>
      </c>
      <c r="AA19" s="2051">
        <f t="shared" si="5"/>
        <v>0</v>
      </c>
      <c r="AB19" s="2053">
        <f t="shared" si="2"/>
        <v>0</v>
      </c>
    </row>
    <row r="20" spans="2:29" s="131" customFormat="1" ht="15" customHeight="1" x14ac:dyDescent="0.4">
      <c r="B20" s="148" t="s">
        <v>135</v>
      </c>
      <c r="C20" s="148" t="s">
        <v>146</v>
      </c>
      <c r="D20" s="147"/>
      <c r="E20" s="2151"/>
      <c r="F20" s="2145">
        <f>F34</f>
        <v>0</v>
      </c>
      <c r="G20" s="2052">
        <f t="shared" ref="G20:Z20" si="6">G34</f>
        <v>0</v>
      </c>
      <c r="H20" s="2836">
        <f t="shared" si="6"/>
        <v>0</v>
      </c>
      <c r="I20" s="2051">
        <f t="shared" si="6"/>
        <v>0</v>
      </c>
      <c r="J20" s="2051">
        <f t="shared" si="6"/>
        <v>0</v>
      </c>
      <c r="K20" s="2051">
        <f t="shared" si="6"/>
        <v>0</v>
      </c>
      <c r="L20" s="2061">
        <f t="shared" si="6"/>
        <v>0</v>
      </c>
      <c r="M20" s="2145">
        <f t="shared" si="6"/>
        <v>0</v>
      </c>
      <c r="N20" s="2051">
        <f t="shared" si="6"/>
        <v>0</v>
      </c>
      <c r="O20" s="2051">
        <f t="shared" si="6"/>
        <v>0</v>
      </c>
      <c r="P20" s="2051">
        <f t="shared" si="6"/>
        <v>0</v>
      </c>
      <c r="Q20" s="2052">
        <f t="shared" si="6"/>
        <v>0</v>
      </c>
      <c r="R20" s="2836">
        <f t="shared" si="6"/>
        <v>0</v>
      </c>
      <c r="S20" s="2051">
        <f t="shared" si="6"/>
        <v>0</v>
      </c>
      <c r="T20" s="2051">
        <f t="shared" si="6"/>
        <v>0</v>
      </c>
      <c r="U20" s="2051">
        <f t="shared" si="6"/>
        <v>0</v>
      </c>
      <c r="V20" s="2061">
        <f t="shared" si="6"/>
        <v>0</v>
      </c>
      <c r="W20" s="2145">
        <f t="shared" si="6"/>
        <v>0</v>
      </c>
      <c r="X20" s="2051">
        <f t="shared" si="6"/>
        <v>0</v>
      </c>
      <c r="Y20" s="2051">
        <f t="shared" si="6"/>
        <v>0</v>
      </c>
      <c r="Z20" s="2061">
        <f t="shared" si="6"/>
        <v>0</v>
      </c>
      <c r="AA20" s="2051">
        <f t="shared" ref="AA20" si="7">AA34</f>
        <v>0</v>
      </c>
      <c r="AB20" s="2053">
        <f t="shared" si="2"/>
        <v>0</v>
      </c>
    </row>
    <row r="21" spans="2:29" s="131" customFormat="1" ht="15" customHeight="1" x14ac:dyDescent="0.4">
      <c r="B21" s="146" t="s">
        <v>136</v>
      </c>
      <c r="C21" s="146" t="s">
        <v>147</v>
      </c>
      <c r="D21" s="147"/>
      <c r="E21" s="2151"/>
      <c r="F21" s="2145">
        <f>F19-F20</f>
        <v>0</v>
      </c>
      <c r="G21" s="2052">
        <f>G19-G20</f>
        <v>0</v>
      </c>
      <c r="H21" s="2836">
        <f t="shared" ref="H21:Z21" si="8">H19-H20</f>
        <v>0</v>
      </c>
      <c r="I21" s="2051">
        <f t="shared" si="8"/>
        <v>0</v>
      </c>
      <c r="J21" s="2051">
        <f t="shared" si="8"/>
        <v>0</v>
      </c>
      <c r="K21" s="2051">
        <f t="shared" si="8"/>
        <v>0</v>
      </c>
      <c r="L21" s="2061">
        <f t="shared" si="8"/>
        <v>0</v>
      </c>
      <c r="M21" s="2145">
        <f t="shared" si="8"/>
        <v>0</v>
      </c>
      <c r="N21" s="2051">
        <f t="shared" si="8"/>
        <v>0</v>
      </c>
      <c r="O21" s="2051">
        <f t="shared" si="8"/>
        <v>0</v>
      </c>
      <c r="P21" s="2051">
        <f t="shared" si="8"/>
        <v>0</v>
      </c>
      <c r="Q21" s="2052">
        <f t="shared" si="8"/>
        <v>0</v>
      </c>
      <c r="R21" s="2836">
        <f t="shared" si="8"/>
        <v>0</v>
      </c>
      <c r="S21" s="2051">
        <f t="shared" si="8"/>
        <v>0</v>
      </c>
      <c r="T21" s="2051">
        <f t="shared" si="8"/>
        <v>0</v>
      </c>
      <c r="U21" s="2051">
        <f t="shared" si="8"/>
        <v>0</v>
      </c>
      <c r="V21" s="2061">
        <f t="shared" si="8"/>
        <v>0</v>
      </c>
      <c r="W21" s="2145">
        <f t="shared" si="8"/>
        <v>0</v>
      </c>
      <c r="X21" s="2051">
        <f t="shared" si="8"/>
        <v>0</v>
      </c>
      <c r="Y21" s="2051">
        <f t="shared" si="8"/>
        <v>0</v>
      </c>
      <c r="Z21" s="2052">
        <f t="shared" si="8"/>
        <v>0</v>
      </c>
      <c r="AA21" s="2051">
        <f t="shared" ref="AA21" si="9">AA19-AA20</f>
        <v>0</v>
      </c>
      <c r="AB21" s="2062">
        <f t="shared" si="2"/>
        <v>0</v>
      </c>
    </row>
    <row r="22" spans="2:29" s="131" customFormat="1" ht="12.95" customHeight="1" x14ac:dyDescent="0.4">
      <c r="E22" s="149"/>
      <c r="F22" s="150"/>
      <c r="G22" s="150"/>
      <c r="H22" s="150"/>
      <c r="I22" s="151"/>
      <c r="J22" s="151"/>
      <c r="K22" s="151"/>
      <c r="L22" s="151"/>
      <c r="M22" s="151"/>
      <c r="N22" s="151"/>
      <c r="O22" s="151"/>
      <c r="P22" s="151"/>
      <c r="Q22" s="151"/>
      <c r="R22" s="151"/>
      <c r="S22" s="151"/>
      <c r="T22" s="151"/>
      <c r="U22" s="151"/>
      <c r="V22" s="151"/>
      <c r="W22" s="151"/>
      <c r="X22" s="151"/>
      <c r="Y22" s="151"/>
      <c r="Z22" s="151"/>
      <c r="AA22" s="151"/>
      <c r="AB22" s="134"/>
    </row>
    <row r="23" spans="2:29" s="131" customFormat="1" ht="12.95" customHeight="1" x14ac:dyDescent="0.4">
      <c r="E23" s="149"/>
      <c r="F23" s="150"/>
      <c r="G23" s="150"/>
      <c r="H23" s="150"/>
      <c r="I23" s="151"/>
      <c r="J23" s="151"/>
      <c r="K23" s="151"/>
      <c r="L23" s="151"/>
      <c r="M23" s="151"/>
      <c r="N23" s="151"/>
      <c r="O23" s="151"/>
      <c r="P23" s="151"/>
      <c r="Q23" s="151"/>
      <c r="R23" s="151"/>
      <c r="S23" s="151"/>
      <c r="T23" s="151"/>
      <c r="U23" s="151"/>
      <c r="V23" s="151"/>
      <c r="W23" s="151"/>
      <c r="X23" s="151"/>
      <c r="Y23" s="151"/>
      <c r="Z23" s="151"/>
      <c r="AA23" s="151"/>
      <c r="AB23" s="134"/>
    </row>
    <row r="24" spans="2:29" s="131" customFormat="1" ht="12.95" customHeight="1" x14ac:dyDescent="0.4">
      <c r="E24" s="149"/>
      <c r="F24" s="150"/>
      <c r="G24" s="150"/>
      <c r="H24" s="150"/>
      <c r="I24" s="151"/>
      <c r="J24" s="151"/>
      <c r="K24" s="151"/>
      <c r="L24" s="151"/>
      <c r="M24" s="151"/>
      <c r="N24" s="151"/>
      <c r="O24" s="151"/>
      <c r="P24" s="151"/>
      <c r="Q24" s="151"/>
      <c r="R24" s="151"/>
      <c r="S24" s="151"/>
      <c r="T24" s="151"/>
      <c r="U24" s="151"/>
      <c r="V24" s="151"/>
      <c r="W24" s="151"/>
      <c r="X24" s="151"/>
      <c r="Y24" s="151"/>
      <c r="Z24" s="151"/>
      <c r="AA24" s="151"/>
    </row>
    <row r="25" spans="2:29" s="131" customFormat="1" ht="12.95" customHeight="1" x14ac:dyDescent="0.4">
      <c r="E25" s="149"/>
      <c r="F25" s="150"/>
      <c r="G25" s="150"/>
      <c r="H25" s="150"/>
      <c r="I25" s="151"/>
      <c r="J25" s="151"/>
      <c r="K25" s="151"/>
      <c r="L25" s="151"/>
      <c r="M25" s="151"/>
      <c r="N25" s="151"/>
      <c r="O25" s="151"/>
      <c r="P25" s="151"/>
      <c r="Q25" s="151"/>
      <c r="R25" s="151"/>
      <c r="S25" s="151"/>
      <c r="T25" s="151"/>
      <c r="U25" s="151"/>
      <c r="V25" s="151"/>
      <c r="W25" s="151"/>
      <c r="X25" s="151"/>
      <c r="Y25" s="151"/>
      <c r="Z25" s="151"/>
      <c r="AA25" s="151"/>
    </row>
    <row r="26" spans="2:29" s="153" customFormat="1" ht="21.75" customHeight="1" x14ac:dyDescent="0.4">
      <c r="B26" s="152"/>
      <c r="C26" s="152"/>
      <c r="E26" s="154"/>
      <c r="F26" s="154"/>
      <c r="G26" s="154"/>
      <c r="H26" s="154"/>
      <c r="I26" s="155"/>
      <c r="J26" s="155"/>
      <c r="K26" s="155"/>
      <c r="L26" s="155"/>
      <c r="M26" s="155"/>
      <c r="N26" s="155"/>
      <c r="O26" s="155"/>
      <c r="P26" s="155"/>
      <c r="Q26" s="155"/>
      <c r="R26" s="155"/>
      <c r="S26" s="155"/>
      <c r="T26" s="155"/>
      <c r="U26" s="155"/>
      <c r="V26" s="155"/>
      <c r="W26" s="155"/>
      <c r="X26" s="155"/>
      <c r="Y26" s="155"/>
      <c r="Z26" s="155"/>
      <c r="AA26" s="155"/>
    </row>
    <row r="27" spans="2:29" x14ac:dyDescent="0.4">
      <c r="B27" s="156" t="s">
        <v>137</v>
      </c>
      <c r="C27" s="156"/>
      <c r="D27" s="156"/>
      <c r="E27" s="156"/>
      <c r="F27" s="157"/>
      <c r="G27" s="157"/>
      <c r="H27" s="157"/>
      <c r="I27" s="157"/>
      <c r="J27" s="157"/>
      <c r="K27" s="157"/>
      <c r="L27" s="157"/>
      <c r="M27" s="157"/>
      <c r="N27" s="157"/>
      <c r="O27" s="157"/>
      <c r="P27" s="157"/>
      <c r="Q27" s="157"/>
      <c r="R27" s="157"/>
      <c r="S27" s="157"/>
      <c r="T27" s="157"/>
      <c r="U27" s="157"/>
      <c r="V27" s="157"/>
      <c r="W27" s="157"/>
      <c r="X27" s="157"/>
      <c r="Y27" s="157"/>
      <c r="Z27" s="3260" t="s">
        <v>138</v>
      </c>
      <c r="AA27" s="3260"/>
      <c r="AB27" s="3260"/>
      <c r="AC27" s="158"/>
    </row>
    <row r="28" spans="2:29" ht="15" customHeight="1" x14ac:dyDescent="0.4">
      <c r="B28" s="3248" t="s">
        <v>5059</v>
      </c>
      <c r="C28" s="3249"/>
      <c r="D28" s="3249"/>
      <c r="E28" s="3250"/>
      <c r="F28" s="2740" t="s">
        <v>5025</v>
      </c>
      <c r="G28" s="2741"/>
      <c r="H28" s="2492" t="s">
        <v>5026</v>
      </c>
      <c r="I28" s="2492"/>
      <c r="J28" s="2492"/>
      <c r="K28" s="2492"/>
      <c r="L28" s="2492"/>
      <c r="M28" s="2740" t="s">
        <v>5027</v>
      </c>
      <c r="N28" s="2492"/>
      <c r="O28" s="2492"/>
      <c r="P28" s="2492"/>
      <c r="Q28" s="2741"/>
      <c r="R28" s="2492" t="s">
        <v>5028</v>
      </c>
      <c r="S28" s="2492"/>
      <c r="T28" s="2492"/>
      <c r="U28" s="2492"/>
      <c r="V28" s="2492"/>
      <c r="W28" s="2740" t="s">
        <v>5029</v>
      </c>
      <c r="X28" s="2492"/>
      <c r="Y28" s="2492"/>
      <c r="Z28" s="2492"/>
      <c r="AA28" s="2741"/>
      <c r="AB28" s="3257" t="s">
        <v>50</v>
      </c>
    </row>
    <row r="29" spans="2:29" s="2424" customFormat="1" ht="15" customHeight="1" x14ac:dyDescent="0.4">
      <c r="B29" s="3251"/>
      <c r="C29" s="3252"/>
      <c r="D29" s="3252"/>
      <c r="E29" s="3253"/>
      <c r="F29" s="2422" t="s">
        <v>2660</v>
      </c>
      <c r="G29" s="2427" t="s">
        <v>2661</v>
      </c>
      <c r="H29" s="2422" t="s">
        <v>2662</v>
      </c>
      <c r="I29" s="2423" t="s">
        <v>2663</v>
      </c>
      <c r="J29" s="2423" t="s">
        <v>2664</v>
      </c>
      <c r="K29" s="2423" t="s">
        <v>2665</v>
      </c>
      <c r="L29" s="2428" t="s">
        <v>2666</v>
      </c>
      <c r="M29" s="2429" t="s">
        <v>2667</v>
      </c>
      <c r="N29" s="2423" t="s">
        <v>2668</v>
      </c>
      <c r="O29" s="2423" t="s">
        <v>2669</v>
      </c>
      <c r="P29" s="2423" t="s">
        <v>2670</v>
      </c>
      <c r="Q29" s="2427" t="s">
        <v>2671</v>
      </c>
      <c r="R29" s="2422" t="s">
        <v>2672</v>
      </c>
      <c r="S29" s="2423" t="s">
        <v>2673</v>
      </c>
      <c r="T29" s="2423" t="s">
        <v>2674</v>
      </c>
      <c r="U29" s="2423" t="s">
        <v>2675</v>
      </c>
      <c r="V29" s="2428" t="s">
        <v>2676</v>
      </c>
      <c r="W29" s="2429" t="s">
        <v>2677</v>
      </c>
      <c r="X29" s="2423" t="s">
        <v>2678</v>
      </c>
      <c r="Y29" s="2423" t="s">
        <v>2679</v>
      </c>
      <c r="Z29" s="2423" t="s">
        <v>2680</v>
      </c>
      <c r="AA29" s="2423" t="s">
        <v>2681</v>
      </c>
      <c r="AB29" s="3258"/>
    </row>
    <row r="30" spans="2:29" s="2424" customFormat="1" ht="15" customHeight="1" thickBot="1" x14ac:dyDescent="0.45">
      <c r="B30" s="3254"/>
      <c r="C30" s="3255"/>
      <c r="D30" s="3255"/>
      <c r="E30" s="3256"/>
      <c r="F30" s="2425" t="s">
        <v>2567</v>
      </c>
      <c r="G30" s="2430" t="s">
        <v>2568</v>
      </c>
      <c r="H30" s="2425" t="s">
        <v>2682</v>
      </c>
      <c r="I30" s="2426" t="s">
        <v>2683</v>
      </c>
      <c r="J30" s="2426" t="s">
        <v>2684</v>
      </c>
      <c r="K30" s="2426" t="s">
        <v>2685</v>
      </c>
      <c r="L30" s="2431" t="s">
        <v>2686</v>
      </c>
      <c r="M30" s="2426" t="s">
        <v>2687</v>
      </c>
      <c r="N30" s="2426" t="s">
        <v>2688</v>
      </c>
      <c r="O30" s="2426" t="s">
        <v>2689</v>
      </c>
      <c r="P30" s="2426" t="s">
        <v>2690</v>
      </c>
      <c r="Q30" s="2430" t="s">
        <v>2691</v>
      </c>
      <c r="R30" s="2425" t="s">
        <v>2692</v>
      </c>
      <c r="S30" s="2426" t="s">
        <v>2693</v>
      </c>
      <c r="T30" s="2426" t="s">
        <v>2694</v>
      </c>
      <c r="U30" s="2426" t="s">
        <v>2695</v>
      </c>
      <c r="V30" s="2431" t="s">
        <v>2696</v>
      </c>
      <c r="W30" s="2426" t="s">
        <v>2697</v>
      </c>
      <c r="X30" s="2426" t="s">
        <v>2698</v>
      </c>
      <c r="Y30" s="2426" t="s">
        <v>2699</v>
      </c>
      <c r="Z30" s="2426" t="s">
        <v>2700</v>
      </c>
      <c r="AA30" s="2426" t="s">
        <v>2701</v>
      </c>
      <c r="AB30" s="3259"/>
    </row>
    <row r="31" spans="2:29" s="131" customFormat="1" ht="15" customHeight="1" thickTop="1" x14ac:dyDescent="0.4">
      <c r="B31" s="159" t="s">
        <v>139</v>
      </c>
      <c r="C31" s="159"/>
      <c r="D31" s="160"/>
      <c r="E31" s="161"/>
      <c r="F31" s="2063">
        <f t="shared" ref="F31:AA31" si="10">F19</f>
        <v>0</v>
      </c>
      <c r="G31" s="2854">
        <f t="shared" si="10"/>
        <v>0</v>
      </c>
      <c r="H31" s="2863">
        <f t="shared" si="10"/>
        <v>0</v>
      </c>
      <c r="I31" s="2064">
        <f t="shared" si="10"/>
        <v>0</v>
      </c>
      <c r="J31" s="2064">
        <f t="shared" si="10"/>
        <v>0</v>
      </c>
      <c r="K31" s="2064">
        <f t="shared" si="10"/>
        <v>0</v>
      </c>
      <c r="L31" s="2864">
        <f t="shared" si="10"/>
        <v>0</v>
      </c>
      <c r="M31" s="2859">
        <f t="shared" si="10"/>
        <v>0</v>
      </c>
      <c r="N31" s="2064">
        <f t="shared" si="10"/>
        <v>0</v>
      </c>
      <c r="O31" s="2064">
        <f t="shared" si="10"/>
        <v>0</v>
      </c>
      <c r="P31" s="2064">
        <f t="shared" si="10"/>
        <v>0</v>
      </c>
      <c r="Q31" s="2854">
        <f t="shared" si="10"/>
        <v>0</v>
      </c>
      <c r="R31" s="2863">
        <f t="shared" si="10"/>
        <v>0</v>
      </c>
      <c r="S31" s="2064">
        <f t="shared" si="10"/>
        <v>0</v>
      </c>
      <c r="T31" s="2064">
        <f t="shared" si="10"/>
        <v>0</v>
      </c>
      <c r="U31" s="2064">
        <f t="shared" si="10"/>
        <v>0</v>
      </c>
      <c r="V31" s="2864">
        <f t="shared" si="10"/>
        <v>0</v>
      </c>
      <c r="W31" s="2859">
        <f t="shared" si="10"/>
        <v>0</v>
      </c>
      <c r="X31" s="2064">
        <f t="shared" si="10"/>
        <v>0</v>
      </c>
      <c r="Y31" s="2064">
        <f t="shared" si="10"/>
        <v>0</v>
      </c>
      <c r="Z31" s="2065">
        <f t="shared" si="10"/>
        <v>0</v>
      </c>
      <c r="AA31" s="2064">
        <f t="shared" si="10"/>
        <v>0</v>
      </c>
      <c r="AB31" s="2066">
        <f>SUM(F31:AA31)</f>
        <v>0</v>
      </c>
    </row>
    <row r="32" spans="2:29" s="131" customFormat="1" ht="15" customHeight="1" x14ac:dyDescent="0.4">
      <c r="B32" s="146" t="s">
        <v>140</v>
      </c>
      <c r="C32" s="146"/>
      <c r="D32" s="162"/>
      <c r="E32" s="163"/>
      <c r="F32" s="2067"/>
      <c r="G32" s="2855"/>
      <c r="H32" s="2865"/>
      <c r="I32" s="2068"/>
      <c r="J32" s="2068"/>
      <c r="K32" s="2068"/>
      <c r="L32" s="2866"/>
      <c r="M32" s="2860"/>
      <c r="N32" s="2068"/>
      <c r="O32" s="2068"/>
      <c r="P32" s="2068"/>
      <c r="Q32" s="2855"/>
      <c r="R32" s="2865"/>
      <c r="S32" s="2068"/>
      <c r="T32" s="2068"/>
      <c r="U32" s="2068"/>
      <c r="V32" s="2866"/>
      <c r="W32" s="2860"/>
      <c r="X32" s="2068"/>
      <c r="Y32" s="2068"/>
      <c r="Z32" s="2069"/>
      <c r="AA32" s="2068"/>
      <c r="AB32" s="2070">
        <f t="shared" ref="AB32:AB36" si="11">SUM(F32:AA32)</f>
        <v>0</v>
      </c>
    </row>
    <row r="33" spans="2:28" s="131" customFormat="1" ht="15" customHeight="1" thickBot="1" x14ac:dyDescent="0.45">
      <c r="B33" s="164" t="s">
        <v>141</v>
      </c>
      <c r="C33" s="164"/>
      <c r="D33" s="165"/>
      <c r="E33" s="166"/>
      <c r="F33" s="2071"/>
      <c r="G33" s="2856"/>
      <c r="H33" s="2867"/>
      <c r="I33" s="2072"/>
      <c r="J33" s="2072"/>
      <c r="K33" s="2072"/>
      <c r="L33" s="2868"/>
      <c r="M33" s="2861"/>
      <c r="N33" s="2072"/>
      <c r="O33" s="2072"/>
      <c r="P33" s="2072"/>
      <c r="Q33" s="2856"/>
      <c r="R33" s="2867"/>
      <c r="S33" s="2072"/>
      <c r="T33" s="2072"/>
      <c r="U33" s="2072"/>
      <c r="V33" s="2868"/>
      <c r="W33" s="2861"/>
      <c r="X33" s="2072"/>
      <c r="Y33" s="2072"/>
      <c r="Z33" s="2073"/>
      <c r="AA33" s="2072"/>
      <c r="AB33" s="2074">
        <f t="shared" si="11"/>
        <v>0</v>
      </c>
    </row>
    <row r="34" spans="2:28" s="131" customFormat="1" ht="15" customHeight="1" thickTop="1" x14ac:dyDescent="0.4">
      <c r="B34" s="138" t="s">
        <v>142</v>
      </c>
      <c r="C34" s="167"/>
      <c r="D34" s="168"/>
      <c r="E34" s="161"/>
      <c r="F34" s="2075">
        <f>SUM(F35:F36)</f>
        <v>0</v>
      </c>
      <c r="G34" s="2857">
        <f t="shared" ref="G34:Z34" si="12">SUM(G35:G36)</f>
        <v>0</v>
      </c>
      <c r="H34" s="2869">
        <f t="shared" si="12"/>
        <v>0</v>
      </c>
      <c r="I34" s="2076">
        <f t="shared" si="12"/>
        <v>0</v>
      </c>
      <c r="J34" s="2076">
        <f t="shared" si="12"/>
        <v>0</v>
      </c>
      <c r="K34" s="2076">
        <f t="shared" si="12"/>
        <v>0</v>
      </c>
      <c r="L34" s="2870">
        <f t="shared" si="12"/>
        <v>0</v>
      </c>
      <c r="M34" s="2077">
        <f t="shared" si="12"/>
        <v>0</v>
      </c>
      <c r="N34" s="2076">
        <f t="shared" si="12"/>
        <v>0</v>
      </c>
      <c r="O34" s="2076">
        <f t="shared" si="12"/>
        <v>0</v>
      </c>
      <c r="P34" s="2076">
        <f t="shared" si="12"/>
        <v>0</v>
      </c>
      <c r="Q34" s="2857">
        <f t="shared" si="12"/>
        <v>0</v>
      </c>
      <c r="R34" s="2869">
        <f t="shared" si="12"/>
        <v>0</v>
      </c>
      <c r="S34" s="2076">
        <f t="shared" si="12"/>
        <v>0</v>
      </c>
      <c r="T34" s="2076">
        <f t="shared" si="12"/>
        <v>0</v>
      </c>
      <c r="U34" s="2076">
        <f t="shared" si="12"/>
        <v>0</v>
      </c>
      <c r="V34" s="2870">
        <f t="shared" si="12"/>
        <v>0</v>
      </c>
      <c r="W34" s="2077">
        <f t="shared" si="12"/>
        <v>0</v>
      </c>
      <c r="X34" s="2076">
        <f t="shared" si="12"/>
        <v>0</v>
      </c>
      <c r="Y34" s="2076">
        <f t="shared" si="12"/>
        <v>0</v>
      </c>
      <c r="Z34" s="2077">
        <f t="shared" si="12"/>
        <v>0</v>
      </c>
      <c r="AA34" s="2076">
        <f t="shared" ref="AA34" si="13">SUM(AA35:AA36)</f>
        <v>0</v>
      </c>
      <c r="AB34" s="2066">
        <f t="shared" si="11"/>
        <v>0</v>
      </c>
    </row>
    <row r="35" spans="2:28" s="131" customFormat="1" ht="15" customHeight="1" x14ac:dyDescent="0.4">
      <c r="B35" s="135"/>
      <c r="C35" s="168" t="s">
        <v>143</v>
      </c>
      <c r="D35" s="168"/>
      <c r="E35" s="161"/>
      <c r="F35" s="2078"/>
      <c r="G35" s="2858"/>
      <c r="H35" s="2871"/>
      <c r="I35" s="2079"/>
      <c r="J35" s="2079"/>
      <c r="K35" s="2079"/>
      <c r="L35" s="2872"/>
      <c r="M35" s="2862"/>
      <c r="N35" s="2079"/>
      <c r="O35" s="2079"/>
      <c r="P35" s="2079"/>
      <c r="Q35" s="2858"/>
      <c r="R35" s="2871"/>
      <c r="S35" s="2079"/>
      <c r="T35" s="2079"/>
      <c r="U35" s="2079"/>
      <c r="V35" s="2872"/>
      <c r="W35" s="2862"/>
      <c r="X35" s="2079"/>
      <c r="Y35" s="2079"/>
      <c r="Z35" s="2080"/>
      <c r="AA35" s="2079"/>
      <c r="AB35" s="2070">
        <f t="shared" si="11"/>
        <v>0</v>
      </c>
    </row>
    <row r="36" spans="2:28" s="131" customFormat="1" ht="15" customHeight="1" x14ac:dyDescent="0.4">
      <c r="B36" s="1718"/>
      <c r="C36" s="167" t="s">
        <v>1397</v>
      </c>
      <c r="D36" s="168"/>
      <c r="E36" s="161"/>
      <c r="F36" s="2078"/>
      <c r="G36" s="2858"/>
      <c r="H36" s="2871"/>
      <c r="I36" s="2079"/>
      <c r="J36" s="2079"/>
      <c r="K36" s="2079"/>
      <c r="L36" s="2872"/>
      <c r="M36" s="2862"/>
      <c r="N36" s="2079"/>
      <c r="O36" s="2079"/>
      <c r="P36" s="2079"/>
      <c r="Q36" s="2858"/>
      <c r="R36" s="2871"/>
      <c r="S36" s="2079"/>
      <c r="T36" s="2079"/>
      <c r="U36" s="2079"/>
      <c r="V36" s="2872"/>
      <c r="W36" s="2862"/>
      <c r="X36" s="2079"/>
      <c r="Y36" s="2079"/>
      <c r="Z36" s="2080"/>
      <c r="AA36" s="2079"/>
      <c r="AB36" s="2070">
        <f t="shared" si="11"/>
        <v>0</v>
      </c>
    </row>
    <row r="37" spans="2:28" s="131" customFormat="1" ht="63.75" customHeight="1" x14ac:dyDescent="0.4">
      <c r="D37" s="149"/>
      <c r="E37" s="14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row>
    <row r="38" spans="2:28" s="131" customFormat="1" ht="15.75" customHeight="1" x14ac:dyDescent="0.4">
      <c r="B38" s="149"/>
      <c r="C38" s="149"/>
      <c r="D38" s="149"/>
      <c r="E38" s="14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row>
    <row r="39" spans="2:28" x14ac:dyDescent="0.4">
      <c r="B39" s="128" t="s">
        <v>144</v>
      </c>
      <c r="D39" s="170"/>
      <c r="I39" s="171"/>
      <c r="J39" s="171"/>
      <c r="K39" s="171"/>
      <c r="L39" s="171"/>
      <c r="M39" s="171"/>
      <c r="N39" s="171"/>
      <c r="O39" s="171"/>
      <c r="P39" s="171"/>
      <c r="Q39" s="171"/>
    </row>
    <row r="40" spans="2:28" ht="13.5" customHeight="1" x14ac:dyDescent="0.4">
      <c r="B40" s="346"/>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8"/>
    </row>
    <row r="41" spans="2:28" ht="13.5" customHeight="1" x14ac:dyDescent="0.4">
      <c r="B41" s="349"/>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1695"/>
      <c r="AA41" s="350"/>
      <c r="AB41" s="351"/>
    </row>
    <row r="42" spans="2:28" ht="12.75" customHeight="1" x14ac:dyDescent="0.4">
      <c r="B42" s="349"/>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1"/>
    </row>
    <row r="43" spans="2:28" x14ac:dyDescent="0.4">
      <c r="B43" s="349"/>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1"/>
    </row>
    <row r="44" spans="2:28" x14ac:dyDescent="0.4">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1"/>
    </row>
    <row r="45" spans="2:28" x14ac:dyDescent="0.4">
      <c r="B45" s="349"/>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1"/>
    </row>
    <row r="46" spans="2:28" x14ac:dyDescent="0.4">
      <c r="B46" s="35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4"/>
    </row>
  </sheetData>
  <sheetProtection insertRows="0"/>
  <protectedRanges>
    <protectedRange sqref="A40:Y59 AB47:IY59 Z42:Z59 AC40:IY46 Z40 AB42:AB46 AA40:AA59 AB40" name="範囲4"/>
    <protectedRange sqref="F32:AA32" name="範囲2"/>
  </protectedRanges>
  <mergeCells count="9">
    <mergeCell ref="B28:E30"/>
    <mergeCell ref="AB28:AB30"/>
    <mergeCell ref="X4:AB4"/>
    <mergeCell ref="Z27:AB27"/>
    <mergeCell ref="B2:Z2"/>
    <mergeCell ref="C12:C15"/>
    <mergeCell ref="C17:C18"/>
    <mergeCell ref="AB5:AB7"/>
    <mergeCell ref="B5:E7"/>
  </mergeCells>
  <phoneticPr fontId="3"/>
  <printOptions horizontalCentered="1"/>
  <pageMargins left="0.39370078740157483" right="0.23622047244094491" top="0.9055118110236221" bottom="0.31496062992125984" header="0.51181102362204722" footer="0.51181102362204722"/>
  <pageSetup paperSize="8" scale="83" fitToHeight="0" orientation="landscape" r:id="rId1"/>
  <headerFooter alignWithMargins="0">
    <oddHeader>&amp;R&amp;"ＭＳ 明朝,標準"（&amp;A）</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0"/>
  <sheetViews>
    <sheetView showGridLines="0" view="pageBreakPreview" zoomScaleNormal="100" zoomScaleSheetLayoutView="100" workbookViewId="0">
      <selection activeCell="H14" sqref="H14"/>
    </sheetView>
  </sheetViews>
  <sheetFormatPr defaultColWidth="8.25" defaultRowHeight="13.5" x14ac:dyDescent="0.4"/>
  <cols>
    <col min="1" max="1" width="1.875" style="128" customWidth="1"/>
    <col min="2" max="2" width="2.25" style="128" customWidth="1"/>
    <col min="3" max="3" width="10.125" style="128" customWidth="1"/>
    <col min="4" max="4" width="12.5" style="128" customWidth="1"/>
    <col min="5" max="26" width="8.375" style="128" customWidth="1"/>
    <col min="27" max="27" width="10.5" style="128" customWidth="1"/>
    <col min="28" max="16384" width="8.25" style="128"/>
  </cols>
  <sheetData>
    <row r="1" spans="2:27" x14ac:dyDescent="0.4">
      <c r="Y1" s="129"/>
      <c r="Z1" s="129"/>
    </row>
    <row r="2" spans="2:27" ht="21" customHeight="1" x14ac:dyDescent="0.4">
      <c r="B2" s="3261" t="s">
        <v>1392</v>
      </c>
      <c r="C2" s="3261"/>
      <c r="D2" s="3261"/>
      <c r="E2" s="3261"/>
      <c r="F2" s="3261"/>
      <c r="G2" s="3261"/>
      <c r="H2" s="3261"/>
      <c r="I2" s="3261"/>
      <c r="J2" s="3261"/>
      <c r="K2" s="3261"/>
      <c r="L2" s="3261"/>
      <c r="M2" s="3261"/>
      <c r="N2" s="3261"/>
      <c r="O2" s="3261"/>
      <c r="P2" s="3261"/>
      <c r="Q2" s="3261"/>
      <c r="R2" s="3261"/>
      <c r="S2" s="3261"/>
      <c r="T2" s="3261"/>
      <c r="U2" s="3261"/>
      <c r="V2" s="3261"/>
      <c r="W2" s="3261"/>
      <c r="X2" s="3261"/>
      <c r="Y2" s="3261"/>
      <c r="Z2" s="1941"/>
    </row>
    <row r="3" spans="2:27" ht="17.25" customHeight="1" x14ac:dyDescent="0.4"/>
    <row r="4" spans="2:27" ht="16.5" customHeight="1" x14ac:dyDescent="0.4">
      <c r="B4" s="156" t="s">
        <v>150</v>
      </c>
      <c r="C4" s="156"/>
      <c r="D4" s="156"/>
      <c r="E4" s="156"/>
      <c r="F4" s="156"/>
      <c r="G4" s="156"/>
      <c r="H4" s="157"/>
      <c r="I4" s="157"/>
      <c r="J4" s="157"/>
      <c r="K4" s="157"/>
      <c r="L4" s="157"/>
      <c r="M4" s="157"/>
      <c r="N4" s="157"/>
      <c r="O4" s="157"/>
      <c r="P4" s="157"/>
      <c r="Q4" s="157"/>
      <c r="R4" s="157"/>
      <c r="S4" s="157"/>
      <c r="T4" s="157"/>
      <c r="U4" s="157"/>
      <c r="V4" s="157"/>
      <c r="W4" s="3260" t="s">
        <v>138</v>
      </c>
      <c r="X4" s="3260"/>
      <c r="Y4" s="3260"/>
      <c r="Z4" s="3260"/>
      <c r="AA4" s="3260"/>
    </row>
    <row r="5" spans="2:27" ht="16.5" customHeight="1" x14ac:dyDescent="0.4">
      <c r="B5" s="3248" t="s">
        <v>5058</v>
      </c>
      <c r="C5" s="3265"/>
      <c r="D5" s="3266"/>
      <c r="E5" s="2740" t="s">
        <v>5025</v>
      </c>
      <c r="F5" s="2741"/>
      <c r="G5" s="2492" t="s">
        <v>5026</v>
      </c>
      <c r="H5" s="2492"/>
      <c r="I5" s="2492"/>
      <c r="J5" s="2492"/>
      <c r="K5" s="2492"/>
      <c r="L5" s="2740" t="s">
        <v>5027</v>
      </c>
      <c r="M5" s="2492"/>
      <c r="N5" s="2492"/>
      <c r="O5" s="2492"/>
      <c r="P5" s="2741"/>
      <c r="Q5" s="2492" t="s">
        <v>5028</v>
      </c>
      <c r="R5" s="2492"/>
      <c r="S5" s="2492"/>
      <c r="T5" s="2492"/>
      <c r="U5" s="2492"/>
      <c r="V5" s="2740" t="s">
        <v>5029</v>
      </c>
      <c r="W5" s="2492"/>
      <c r="X5" s="2492"/>
      <c r="Y5" s="2492"/>
      <c r="Z5" s="2741"/>
      <c r="AA5" s="3257" t="s">
        <v>50</v>
      </c>
    </row>
    <row r="6" spans="2:27" s="131" customFormat="1" ht="18" customHeight="1" x14ac:dyDescent="0.4">
      <c r="B6" s="3267"/>
      <c r="C6" s="3268"/>
      <c r="D6" s="3269"/>
      <c r="E6" s="2422" t="s">
        <v>2660</v>
      </c>
      <c r="F6" s="2427" t="s">
        <v>2661</v>
      </c>
      <c r="G6" s="2422" t="s">
        <v>2662</v>
      </c>
      <c r="H6" s="2423" t="s">
        <v>2663</v>
      </c>
      <c r="I6" s="2423" t="s">
        <v>2664</v>
      </c>
      <c r="J6" s="2423" t="s">
        <v>2665</v>
      </c>
      <c r="K6" s="2428" t="s">
        <v>2666</v>
      </c>
      <c r="L6" s="2429" t="s">
        <v>2667</v>
      </c>
      <c r="M6" s="2423" t="s">
        <v>2668</v>
      </c>
      <c r="N6" s="2423" t="s">
        <v>2669</v>
      </c>
      <c r="O6" s="2423" t="s">
        <v>2670</v>
      </c>
      <c r="P6" s="2427" t="s">
        <v>2671</v>
      </c>
      <c r="Q6" s="2422" t="s">
        <v>2672</v>
      </c>
      <c r="R6" s="2423" t="s">
        <v>2673</v>
      </c>
      <c r="S6" s="2423" t="s">
        <v>2674</v>
      </c>
      <c r="T6" s="2423" t="s">
        <v>2675</v>
      </c>
      <c r="U6" s="2428" t="s">
        <v>2676</v>
      </c>
      <c r="V6" s="2429" t="s">
        <v>2677</v>
      </c>
      <c r="W6" s="2423" t="s">
        <v>2678</v>
      </c>
      <c r="X6" s="2423" t="s">
        <v>2679</v>
      </c>
      <c r="Y6" s="2423" t="s">
        <v>2680</v>
      </c>
      <c r="Z6" s="2423" t="s">
        <v>2681</v>
      </c>
      <c r="AA6" s="3258"/>
    </row>
    <row r="7" spans="2:27" s="131" customFormat="1" ht="18" customHeight="1" thickBot="1" x14ac:dyDescent="0.45">
      <c r="B7" s="3270"/>
      <c r="C7" s="3271"/>
      <c r="D7" s="3272"/>
      <c r="E7" s="2425" t="s">
        <v>2567</v>
      </c>
      <c r="F7" s="2430" t="s">
        <v>2568</v>
      </c>
      <c r="G7" s="2425" t="s">
        <v>2682</v>
      </c>
      <c r="H7" s="2426" t="s">
        <v>2683</v>
      </c>
      <c r="I7" s="2426" t="s">
        <v>2684</v>
      </c>
      <c r="J7" s="2426" t="s">
        <v>2685</v>
      </c>
      <c r="K7" s="2431" t="s">
        <v>2686</v>
      </c>
      <c r="L7" s="2426" t="s">
        <v>2687</v>
      </c>
      <c r="M7" s="2426" t="s">
        <v>2688</v>
      </c>
      <c r="N7" s="2426" t="s">
        <v>2689</v>
      </c>
      <c r="O7" s="2426" t="s">
        <v>2690</v>
      </c>
      <c r="P7" s="2430" t="s">
        <v>2691</v>
      </c>
      <c r="Q7" s="2425" t="s">
        <v>2692</v>
      </c>
      <c r="R7" s="2426" t="s">
        <v>2693</v>
      </c>
      <c r="S7" s="2426" t="s">
        <v>2694</v>
      </c>
      <c r="T7" s="2426" t="s">
        <v>2695</v>
      </c>
      <c r="U7" s="2431" t="s">
        <v>2696</v>
      </c>
      <c r="V7" s="2426" t="s">
        <v>2697</v>
      </c>
      <c r="W7" s="2426" t="s">
        <v>2698</v>
      </c>
      <c r="X7" s="2426" t="s">
        <v>2699</v>
      </c>
      <c r="Y7" s="2426" t="s">
        <v>2700</v>
      </c>
      <c r="Z7" s="2426" t="s">
        <v>2701</v>
      </c>
      <c r="AA7" s="3259"/>
    </row>
    <row r="8" spans="2:27" s="131" customFormat="1" ht="18" customHeight="1" thickTop="1" x14ac:dyDescent="0.4">
      <c r="B8" s="2152" t="s">
        <v>151</v>
      </c>
      <c r="C8" s="168"/>
      <c r="D8" s="168"/>
      <c r="E8" s="2138">
        <f>SUM(E9:E11)</f>
        <v>0</v>
      </c>
      <c r="F8" s="2140">
        <f t="shared" ref="F8:Y8" si="0">SUM(F9:F11)</f>
        <v>0</v>
      </c>
      <c r="G8" s="2138">
        <f t="shared" si="0"/>
        <v>0</v>
      </c>
      <c r="H8" s="2139">
        <f t="shared" si="0"/>
        <v>0</v>
      </c>
      <c r="I8" s="2139">
        <f t="shared" si="0"/>
        <v>0</v>
      </c>
      <c r="J8" s="2139">
        <f t="shared" si="0"/>
        <v>0</v>
      </c>
      <c r="K8" s="2141">
        <f t="shared" si="0"/>
        <v>0</v>
      </c>
      <c r="L8" s="2792">
        <f t="shared" si="0"/>
        <v>0</v>
      </c>
      <c r="M8" s="2139">
        <f t="shared" si="0"/>
        <v>0</v>
      </c>
      <c r="N8" s="2139">
        <f t="shared" si="0"/>
        <v>0</v>
      </c>
      <c r="O8" s="2139">
        <f t="shared" si="0"/>
        <v>0</v>
      </c>
      <c r="P8" s="2140">
        <f t="shared" si="0"/>
        <v>0</v>
      </c>
      <c r="Q8" s="2138">
        <f t="shared" si="0"/>
        <v>0</v>
      </c>
      <c r="R8" s="2139">
        <f t="shared" si="0"/>
        <v>0</v>
      </c>
      <c r="S8" s="2139">
        <f t="shared" si="0"/>
        <v>0</v>
      </c>
      <c r="T8" s="2139">
        <f t="shared" si="0"/>
        <v>0</v>
      </c>
      <c r="U8" s="2141">
        <f t="shared" si="0"/>
        <v>0</v>
      </c>
      <c r="V8" s="2792">
        <f t="shared" si="0"/>
        <v>0</v>
      </c>
      <c r="W8" s="2139">
        <f t="shared" si="0"/>
        <v>0</v>
      </c>
      <c r="X8" s="2139">
        <f t="shared" si="0"/>
        <v>0</v>
      </c>
      <c r="Y8" s="2140">
        <f t="shared" si="0"/>
        <v>0</v>
      </c>
      <c r="Z8" s="2141">
        <f t="shared" ref="Z8" si="1">SUM(Z9:Z11)</f>
        <v>0</v>
      </c>
      <c r="AA8" s="2153">
        <f>SUM(E8:Z8)</f>
        <v>0</v>
      </c>
    </row>
    <row r="9" spans="2:27" s="131" customFormat="1" ht="18" customHeight="1" x14ac:dyDescent="0.4">
      <c r="B9" s="174"/>
      <c r="C9" s="175" t="s">
        <v>152</v>
      </c>
      <c r="D9" s="175"/>
      <c r="E9" s="2082"/>
      <c r="F9" s="2786"/>
      <c r="G9" s="2806"/>
      <c r="H9" s="2083"/>
      <c r="I9" s="2083"/>
      <c r="J9" s="2083"/>
      <c r="K9" s="2085"/>
      <c r="L9" s="2793"/>
      <c r="M9" s="2083"/>
      <c r="N9" s="2083"/>
      <c r="O9" s="2083"/>
      <c r="P9" s="2084"/>
      <c r="Q9" s="2809"/>
      <c r="R9" s="2083"/>
      <c r="S9" s="2083"/>
      <c r="T9" s="2083"/>
      <c r="U9" s="2085"/>
      <c r="V9" s="2793"/>
      <c r="W9" s="2083"/>
      <c r="X9" s="2083"/>
      <c r="Y9" s="2084"/>
      <c r="Z9" s="2085"/>
      <c r="AA9" s="2086">
        <f t="shared" ref="AA9:AA28" si="2">SUM(E9:Z9)</f>
        <v>0</v>
      </c>
    </row>
    <row r="10" spans="2:27" s="131" customFormat="1" ht="18" customHeight="1" x14ac:dyDescent="0.4">
      <c r="B10" s="174"/>
      <c r="C10" s="176" t="s">
        <v>153</v>
      </c>
      <c r="D10" s="176"/>
      <c r="E10" s="2087"/>
      <c r="F10" s="2105"/>
      <c r="G10" s="2087"/>
      <c r="H10" s="2089"/>
      <c r="I10" s="2089"/>
      <c r="J10" s="2089"/>
      <c r="K10" s="2121"/>
      <c r="L10" s="2794"/>
      <c r="M10" s="2089"/>
      <c r="N10" s="2089"/>
      <c r="O10" s="2089"/>
      <c r="P10" s="2120"/>
      <c r="Q10" s="2810"/>
      <c r="R10" s="2089"/>
      <c r="S10" s="2089"/>
      <c r="T10" s="2089"/>
      <c r="U10" s="2121"/>
      <c r="V10" s="2794"/>
      <c r="W10" s="2089"/>
      <c r="X10" s="2089"/>
      <c r="Y10" s="2090"/>
      <c r="Z10" s="2091"/>
      <c r="AA10" s="2092">
        <f t="shared" si="2"/>
        <v>0</v>
      </c>
    </row>
    <row r="11" spans="2:27" s="131" customFormat="1" ht="18" customHeight="1" x14ac:dyDescent="0.4">
      <c r="B11" s="159"/>
      <c r="C11" s="177"/>
      <c r="D11" s="177"/>
      <c r="E11" s="2087"/>
      <c r="F11" s="2105"/>
      <c r="G11" s="2087"/>
      <c r="H11" s="2093"/>
      <c r="I11" s="2093"/>
      <c r="J11" s="2093"/>
      <c r="K11" s="2807"/>
      <c r="L11" s="2795"/>
      <c r="M11" s="2093"/>
      <c r="N11" s="2093"/>
      <c r="O11" s="2093"/>
      <c r="P11" s="2808"/>
      <c r="Q11" s="2811"/>
      <c r="R11" s="2093"/>
      <c r="S11" s="2093"/>
      <c r="T11" s="2093"/>
      <c r="U11" s="2807"/>
      <c r="V11" s="2795"/>
      <c r="W11" s="2093"/>
      <c r="X11" s="2093"/>
      <c r="Y11" s="2094"/>
      <c r="Z11" s="2095"/>
      <c r="AA11" s="2096">
        <f t="shared" si="2"/>
        <v>0</v>
      </c>
    </row>
    <row r="12" spans="2:27" s="131" customFormat="1" ht="18" customHeight="1" x14ac:dyDescent="0.4">
      <c r="B12" s="178" t="s">
        <v>154</v>
      </c>
      <c r="C12" s="179"/>
      <c r="D12" s="162"/>
      <c r="E12" s="2097">
        <f>SUM(E13:E15)</f>
        <v>0</v>
      </c>
      <c r="F12" s="2099">
        <f t="shared" ref="F12:Y12" si="3">SUM(F13:F15)</f>
        <v>0</v>
      </c>
      <c r="G12" s="2097">
        <f t="shared" si="3"/>
        <v>0</v>
      </c>
      <c r="H12" s="2098">
        <f t="shared" si="3"/>
        <v>0</v>
      </c>
      <c r="I12" s="2098">
        <f t="shared" si="3"/>
        <v>0</v>
      </c>
      <c r="J12" s="2098">
        <f t="shared" si="3"/>
        <v>0</v>
      </c>
      <c r="K12" s="2100">
        <f t="shared" si="3"/>
        <v>0</v>
      </c>
      <c r="L12" s="2796">
        <f t="shared" si="3"/>
        <v>0</v>
      </c>
      <c r="M12" s="2098">
        <f t="shared" si="3"/>
        <v>0</v>
      </c>
      <c r="N12" s="2098">
        <f t="shared" si="3"/>
        <v>0</v>
      </c>
      <c r="O12" s="2098">
        <f t="shared" si="3"/>
        <v>0</v>
      </c>
      <c r="P12" s="2099">
        <f t="shared" si="3"/>
        <v>0</v>
      </c>
      <c r="Q12" s="2097">
        <f t="shared" si="3"/>
        <v>0</v>
      </c>
      <c r="R12" s="2098">
        <f t="shared" si="3"/>
        <v>0</v>
      </c>
      <c r="S12" s="2098">
        <f t="shared" si="3"/>
        <v>0</v>
      </c>
      <c r="T12" s="2098">
        <f t="shared" si="3"/>
        <v>0</v>
      </c>
      <c r="U12" s="2100">
        <f t="shared" si="3"/>
        <v>0</v>
      </c>
      <c r="V12" s="2796">
        <f t="shared" si="3"/>
        <v>0</v>
      </c>
      <c r="W12" s="2098">
        <f t="shared" si="3"/>
        <v>0</v>
      </c>
      <c r="X12" s="2098">
        <f t="shared" si="3"/>
        <v>0</v>
      </c>
      <c r="Y12" s="2099">
        <f t="shared" si="3"/>
        <v>0</v>
      </c>
      <c r="Z12" s="2100">
        <f t="shared" ref="Z12" si="4">SUM(Z13:Z15)</f>
        <v>0</v>
      </c>
      <c r="AA12" s="2081">
        <f t="shared" si="2"/>
        <v>0</v>
      </c>
    </row>
    <row r="13" spans="2:27" s="131" customFormat="1" ht="18" customHeight="1" x14ac:dyDescent="0.4">
      <c r="B13" s="174"/>
      <c r="C13" s="180" t="s">
        <v>155</v>
      </c>
      <c r="D13" s="181"/>
      <c r="E13" s="2101"/>
      <c r="F13" s="2103"/>
      <c r="G13" s="2101"/>
      <c r="H13" s="2102"/>
      <c r="I13" s="2102"/>
      <c r="J13" s="2102"/>
      <c r="K13" s="2104"/>
      <c r="L13" s="2797"/>
      <c r="M13" s="2102"/>
      <c r="N13" s="2102"/>
      <c r="O13" s="2102"/>
      <c r="P13" s="2103"/>
      <c r="Q13" s="2101"/>
      <c r="R13" s="2102"/>
      <c r="S13" s="2102"/>
      <c r="T13" s="2102"/>
      <c r="U13" s="2104"/>
      <c r="V13" s="2797"/>
      <c r="W13" s="2102"/>
      <c r="X13" s="2102"/>
      <c r="Y13" s="2103"/>
      <c r="Z13" s="2104"/>
      <c r="AA13" s="2086">
        <f t="shared" si="2"/>
        <v>0</v>
      </c>
    </row>
    <row r="14" spans="2:27" s="131" customFormat="1" ht="18" customHeight="1" x14ac:dyDescent="0.4">
      <c r="B14" s="182"/>
      <c r="C14" s="183" t="s">
        <v>156</v>
      </c>
      <c r="D14" s="176"/>
      <c r="E14" s="2087"/>
      <c r="F14" s="2105"/>
      <c r="G14" s="2087"/>
      <c r="H14" s="2088"/>
      <c r="I14" s="2088"/>
      <c r="J14" s="2088"/>
      <c r="K14" s="2106"/>
      <c r="L14" s="2798"/>
      <c r="M14" s="2088"/>
      <c r="N14" s="2088"/>
      <c r="O14" s="2088"/>
      <c r="P14" s="2105"/>
      <c r="Q14" s="2087"/>
      <c r="R14" s="2088"/>
      <c r="S14" s="2088"/>
      <c r="T14" s="2088"/>
      <c r="U14" s="2106"/>
      <c r="V14" s="2798"/>
      <c r="W14" s="2088"/>
      <c r="X14" s="2088"/>
      <c r="Y14" s="2105"/>
      <c r="Z14" s="2106"/>
      <c r="AA14" s="2092">
        <f t="shared" si="2"/>
        <v>0</v>
      </c>
    </row>
    <row r="15" spans="2:27" s="131" customFormat="1" ht="18" customHeight="1" x14ac:dyDescent="0.4">
      <c r="B15" s="182"/>
      <c r="C15" s="184"/>
      <c r="D15" s="185"/>
      <c r="E15" s="2107"/>
      <c r="F15" s="2109"/>
      <c r="G15" s="2107"/>
      <c r="H15" s="2108"/>
      <c r="I15" s="2108"/>
      <c r="J15" s="2108"/>
      <c r="K15" s="2110"/>
      <c r="L15" s="2799"/>
      <c r="M15" s="2108"/>
      <c r="N15" s="2108"/>
      <c r="O15" s="2108"/>
      <c r="P15" s="2109"/>
      <c r="Q15" s="2107"/>
      <c r="R15" s="2108"/>
      <c r="S15" s="2108"/>
      <c r="T15" s="2108"/>
      <c r="U15" s="2110"/>
      <c r="V15" s="2799"/>
      <c r="W15" s="2108"/>
      <c r="X15" s="2108"/>
      <c r="Y15" s="2109"/>
      <c r="Z15" s="2110"/>
      <c r="AA15" s="2096">
        <f t="shared" si="2"/>
        <v>0</v>
      </c>
    </row>
    <row r="16" spans="2:27" s="131" customFormat="1" ht="18" customHeight="1" x14ac:dyDescent="0.4">
      <c r="B16" s="178" t="s">
        <v>157</v>
      </c>
      <c r="C16" s="147"/>
      <c r="D16" s="147"/>
      <c r="E16" s="2111">
        <f>SUM(E17:E23)</f>
        <v>0</v>
      </c>
      <c r="F16" s="2113">
        <f t="shared" ref="F16:Y16" si="5">SUM(F17:F23)</f>
        <v>0</v>
      </c>
      <c r="G16" s="2111">
        <f t="shared" si="5"/>
        <v>0</v>
      </c>
      <c r="H16" s="2112">
        <f t="shared" si="5"/>
        <v>0</v>
      </c>
      <c r="I16" s="2112">
        <f t="shared" si="5"/>
        <v>0</v>
      </c>
      <c r="J16" s="2112">
        <f t="shared" si="5"/>
        <v>0</v>
      </c>
      <c r="K16" s="2114">
        <f t="shared" si="5"/>
        <v>0</v>
      </c>
      <c r="L16" s="2800">
        <f t="shared" si="5"/>
        <v>0</v>
      </c>
      <c r="M16" s="2112">
        <f t="shared" si="5"/>
        <v>0</v>
      </c>
      <c r="N16" s="2112">
        <f t="shared" si="5"/>
        <v>0</v>
      </c>
      <c r="O16" s="2112">
        <f t="shared" si="5"/>
        <v>0</v>
      </c>
      <c r="P16" s="2113">
        <f t="shared" si="5"/>
        <v>0</v>
      </c>
      <c r="Q16" s="2111">
        <f t="shared" si="5"/>
        <v>0</v>
      </c>
      <c r="R16" s="2112">
        <f t="shared" si="5"/>
        <v>0</v>
      </c>
      <c r="S16" s="2112">
        <f t="shared" si="5"/>
        <v>0</v>
      </c>
      <c r="T16" s="2112">
        <f t="shared" si="5"/>
        <v>0</v>
      </c>
      <c r="U16" s="2114">
        <f t="shared" si="5"/>
        <v>0</v>
      </c>
      <c r="V16" s="2800">
        <f t="shared" si="5"/>
        <v>0</v>
      </c>
      <c r="W16" s="2112">
        <f t="shared" si="5"/>
        <v>0</v>
      </c>
      <c r="X16" s="2112">
        <f t="shared" si="5"/>
        <v>0</v>
      </c>
      <c r="Y16" s="2113">
        <f t="shared" si="5"/>
        <v>0</v>
      </c>
      <c r="Z16" s="2114">
        <f t="shared" ref="Z16" si="6">SUM(Z17:Z23)</f>
        <v>0</v>
      </c>
      <c r="AA16" s="2081">
        <f t="shared" si="2"/>
        <v>0</v>
      </c>
    </row>
    <row r="17" spans="2:27" s="131" customFormat="1" ht="18" customHeight="1" x14ac:dyDescent="0.4">
      <c r="B17" s="3263"/>
      <c r="C17" s="186" t="s">
        <v>158</v>
      </c>
      <c r="D17" s="187"/>
      <c r="E17" s="2115"/>
      <c r="F17" s="2787"/>
      <c r="G17" s="2115"/>
      <c r="H17" s="2116"/>
      <c r="I17" s="2116"/>
      <c r="J17" s="2116"/>
      <c r="K17" s="2118"/>
      <c r="L17" s="2801"/>
      <c r="M17" s="2116"/>
      <c r="N17" s="2116"/>
      <c r="O17" s="2116"/>
      <c r="P17" s="2117"/>
      <c r="Q17" s="2812"/>
      <c r="R17" s="2116"/>
      <c r="S17" s="2116"/>
      <c r="T17" s="2116"/>
      <c r="U17" s="2118"/>
      <c r="V17" s="2801"/>
      <c r="W17" s="2116"/>
      <c r="X17" s="2116"/>
      <c r="Y17" s="2117"/>
      <c r="Z17" s="2118"/>
      <c r="AA17" s="2086">
        <f t="shared" si="2"/>
        <v>0</v>
      </c>
    </row>
    <row r="18" spans="2:27" s="131" customFormat="1" ht="18" customHeight="1" x14ac:dyDescent="0.4">
      <c r="B18" s="3263"/>
      <c r="C18" s="188" t="s">
        <v>159</v>
      </c>
      <c r="D18" s="189"/>
      <c r="E18" s="2119"/>
      <c r="F18" s="2788"/>
      <c r="G18" s="2119"/>
      <c r="H18" s="2089"/>
      <c r="I18" s="2089"/>
      <c r="J18" s="2089"/>
      <c r="K18" s="2121"/>
      <c r="L18" s="2794"/>
      <c r="M18" s="2089"/>
      <c r="N18" s="2089"/>
      <c r="O18" s="2089"/>
      <c r="P18" s="2120"/>
      <c r="Q18" s="2810"/>
      <c r="R18" s="2089"/>
      <c r="S18" s="2089"/>
      <c r="T18" s="2089"/>
      <c r="U18" s="2121"/>
      <c r="V18" s="2794"/>
      <c r="W18" s="2089"/>
      <c r="X18" s="2089"/>
      <c r="Y18" s="2120"/>
      <c r="Z18" s="2121"/>
      <c r="AA18" s="2092">
        <f t="shared" si="2"/>
        <v>0</v>
      </c>
    </row>
    <row r="19" spans="2:27" s="131" customFormat="1" ht="18" customHeight="1" x14ac:dyDescent="0.4">
      <c r="B19" s="3263"/>
      <c r="C19" s="188" t="s">
        <v>160</v>
      </c>
      <c r="D19" s="189"/>
      <c r="E19" s="2119"/>
      <c r="F19" s="2788"/>
      <c r="G19" s="2119"/>
      <c r="H19" s="2089"/>
      <c r="I19" s="2089"/>
      <c r="J19" s="2089"/>
      <c r="K19" s="2121"/>
      <c r="L19" s="2794"/>
      <c r="M19" s="2089"/>
      <c r="N19" s="2089"/>
      <c r="O19" s="2089"/>
      <c r="P19" s="2120"/>
      <c r="Q19" s="2810"/>
      <c r="R19" s="2089"/>
      <c r="S19" s="2089"/>
      <c r="T19" s="2089"/>
      <c r="U19" s="2121"/>
      <c r="V19" s="2794"/>
      <c r="W19" s="2089"/>
      <c r="X19" s="2089"/>
      <c r="Y19" s="2120"/>
      <c r="Z19" s="2121"/>
      <c r="AA19" s="2092">
        <f t="shared" si="2"/>
        <v>0</v>
      </c>
    </row>
    <row r="20" spans="2:27" s="131" customFormat="1" ht="18" customHeight="1" x14ac:dyDescent="0.4">
      <c r="B20" s="3263"/>
      <c r="C20" s="172" t="s">
        <v>161</v>
      </c>
      <c r="D20" s="173"/>
      <c r="E20" s="2119"/>
      <c r="F20" s="2788"/>
      <c r="G20" s="2119"/>
      <c r="H20" s="2089"/>
      <c r="I20" s="2089"/>
      <c r="J20" s="2089"/>
      <c r="K20" s="2121"/>
      <c r="L20" s="2794"/>
      <c r="M20" s="2089"/>
      <c r="N20" s="2089"/>
      <c r="O20" s="2089"/>
      <c r="P20" s="2120"/>
      <c r="Q20" s="2810"/>
      <c r="R20" s="2089"/>
      <c r="S20" s="2089"/>
      <c r="T20" s="2089"/>
      <c r="U20" s="2121"/>
      <c r="V20" s="2794"/>
      <c r="W20" s="2089"/>
      <c r="X20" s="2089"/>
      <c r="Y20" s="2120"/>
      <c r="Z20" s="2121"/>
      <c r="AA20" s="2092">
        <f t="shared" si="2"/>
        <v>0</v>
      </c>
    </row>
    <row r="21" spans="2:27" s="131" customFormat="1" ht="18" customHeight="1" x14ac:dyDescent="0.4">
      <c r="B21" s="3263"/>
      <c r="C21" s="188" t="s">
        <v>162</v>
      </c>
      <c r="D21" s="189"/>
      <c r="E21" s="2119"/>
      <c r="F21" s="2788"/>
      <c r="G21" s="2119"/>
      <c r="H21" s="2089"/>
      <c r="I21" s="2089"/>
      <c r="J21" s="2089"/>
      <c r="K21" s="2121"/>
      <c r="L21" s="2794"/>
      <c r="M21" s="2089"/>
      <c r="N21" s="2089"/>
      <c r="O21" s="2089"/>
      <c r="P21" s="2120"/>
      <c r="Q21" s="2810"/>
      <c r="R21" s="2089"/>
      <c r="S21" s="2089"/>
      <c r="T21" s="2089"/>
      <c r="U21" s="2121"/>
      <c r="V21" s="2794"/>
      <c r="W21" s="2089"/>
      <c r="X21" s="2089"/>
      <c r="Y21" s="2120"/>
      <c r="Z21" s="2121"/>
      <c r="AA21" s="2092">
        <f t="shared" si="2"/>
        <v>0</v>
      </c>
    </row>
    <row r="22" spans="2:27" s="131" customFormat="1" ht="18" customHeight="1" x14ac:dyDescent="0.4">
      <c r="B22" s="3263"/>
      <c r="C22" s="190"/>
      <c r="D22" s="191"/>
      <c r="E22" s="2122"/>
      <c r="F22" s="2789"/>
      <c r="G22" s="2122"/>
      <c r="H22" s="2123"/>
      <c r="I22" s="2123"/>
      <c r="J22" s="2123"/>
      <c r="K22" s="2125"/>
      <c r="L22" s="2802"/>
      <c r="M22" s="2123"/>
      <c r="N22" s="2123"/>
      <c r="O22" s="2123"/>
      <c r="P22" s="2124"/>
      <c r="Q22" s="2813"/>
      <c r="R22" s="2123"/>
      <c r="S22" s="2123"/>
      <c r="T22" s="2123"/>
      <c r="U22" s="2125"/>
      <c r="V22" s="2802"/>
      <c r="W22" s="2123"/>
      <c r="X22" s="2123"/>
      <c r="Y22" s="2124"/>
      <c r="Z22" s="2125"/>
      <c r="AA22" s="2092">
        <f t="shared" si="2"/>
        <v>0</v>
      </c>
    </row>
    <row r="23" spans="2:27" s="131" customFormat="1" ht="18" customHeight="1" x14ac:dyDescent="0.4">
      <c r="B23" s="3264"/>
      <c r="C23" s="192"/>
      <c r="D23" s="193"/>
      <c r="E23" s="2126"/>
      <c r="F23" s="2790"/>
      <c r="G23" s="2126"/>
      <c r="H23" s="2127"/>
      <c r="I23" s="2127"/>
      <c r="J23" s="2127"/>
      <c r="K23" s="2129"/>
      <c r="L23" s="2803"/>
      <c r="M23" s="2127"/>
      <c r="N23" s="2127"/>
      <c r="O23" s="2127"/>
      <c r="P23" s="2128"/>
      <c r="Q23" s="2814"/>
      <c r="R23" s="2127"/>
      <c r="S23" s="2127"/>
      <c r="T23" s="2127"/>
      <c r="U23" s="2129"/>
      <c r="V23" s="2803"/>
      <c r="W23" s="2127"/>
      <c r="X23" s="2127"/>
      <c r="Y23" s="2128"/>
      <c r="Z23" s="2129"/>
      <c r="AA23" s="2096">
        <f t="shared" si="2"/>
        <v>0</v>
      </c>
    </row>
    <row r="24" spans="2:27" s="131" customFormat="1" ht="18" customHeight="1" x14ac:dyDescent="0.4">
      <c r="B24" s="178" t="s">
        <v>163</v>
      </c>
      <c r="C24" s="168"/>
      <c r="D24" s="168"/>
      <c r="E24" s="2111">
        <f>SUM(E25:E27)</f>
        <v>0</v>
      </c>
      <c r="F24" s="2113">
        <f t="shared" ref="F24:Y24" si="7">SUM(F25:F27)</f>
        <v>0</v>
      </c>
      <c r="G24" s="2111">
        <f t="shared" si="7"/>
        <v>0</v>
      </c>
      <c r="H24" s="2112">
        <f t="shared" si="7"/>
        <v>0</v>
      </c>
      <c r="I24" s="2112">
        <f t="shared" si="7"/>
        <v>0</v>
      </c>
      <c r="J24" s="2112">
        <f t="shared" si="7"/>
        <v>0</v>
      </c>
      <c r="K24" s="2114">
        <f t="shared" si="7"/>
        <v>0</v>
      </c>
      <c r="L24" s="2800">
        <f t="shared" si="7"/>
        <v>0</v>
      </c>
      <c r="M24" s="2112">
        <f t="shared" si="7"/>
        <v>0</v>
      </c>
      <c r="N24" s="2112">
        <f t="shared" si="7"/>
        <v>0</v>
      </c>
      <c r="O24" s="2112">
        <f t="shared" si="7"/>
        <v>0</v>
      </c>
      <c r="P24" s="2113">
        <f t="shared" si="7"/>
        <v>0</v>
      </c>
      <c r="Q24" s="2111">
        <f t="shared" si="7"/>
        <v>0</v>
      </c>
      <c r="R24" s="2112">
        <f t="shared" si="7"/>
        <v>0</v>
      </c>
      <c r="S24" s="2112">
        <f t="shared" si="7"/>
        <v>0</v>
      </c>
      <c r="T24" s="2112">
        <f t="shared" si="7"/>
        <v>0</v>
      </c>
      <c r="U24" s="2114">
        <f t="shared" si="7"/>
        <v>0</v>
      </c>
      <c r="V24" s="2800">
        <f t="shared" si="7"/>
        <v>0</v>
      </c>
      <c r="W24" s="2112">
        <f t="shared" si="7"/>
        <v>0</v>
      </c>
      <c r="X24" s="2112">
        <f t="shared" si="7"/>
        <v>0</v>
      </c>
      <c r="Y24" s="2113">
        <f t="shared" si="7"/>
        <v>0</v>
      </c>
      <c r="Z24" s="2114">
        <f t="shared" ref="Z24" si="8">SUM(Z25:Z27)</f>
        <v>0</v>
      </c>
      <c r="AA24" s="2081">
        <f t="shared" si="2"/>
        <v>0</v>
      </c>
    </row>
    <row r="25" spans="2:27" s="131" customFormat="1" ht="18" customHeight="1" x14ac:dyDescent="0.4">
      <c r="B25" s="174"/>
      <c r="C25" s="186" t="s">
        <v>164</v>
      </c>
      <c r="D25" s="187"/>
      <c r="E25" s="2130">
        <f>SUM(E8,E12,E16)</f>
        <v>0</v>
      </c>
      <c r="F25" s="2132">
        <f t="shared" ref="F25:Y25" si="9">SUM(F8,F12,F16)</f>
        <v>0</v>
      </c>
      <c r="G25" s="2130">
        <f t="shared" si="9"/>
        <v>0</v>
      </c>
      <c r="H25" s="2131">
        <f t="shared" si="9"/>
        <v>0</v>
      </c>
      <c r="I25" s="2131">
        <f t="shared" si="9"/>
        <v>0</v>
      </c>
      <c r="J25" s="2131">
        <f t="shared" si="9"/>
        <v>0</v>
      </c>
      <c r="K25" s="2133">
        <f t="shared" si="9"/>
        <v>0</v>
      </c>
      <c r="L25" s="2804">
        <f t="shared" si="9"/>
        <v>0</v>
      </c>
      <c r="M25" s="2131">
        <f t="shared" si="9"/>
        <v>0</v>
      </c>
      <c r="N25" s="2131">
        <f t="shared" si="9"/>
        <v>0</v>
      </c>
      <c r="O25" s="2131">
        <f t="shared" si="9"/>
        <v>0</v>
      </c>
      <c r="P25" s="2132">
        <f t="shared" si="9"/>
        <v>0</v>
      </c>
      <c r="Q25" s="2130">
        <f t="shared" si="9"/>
        <v>0</v>
      </c>
      <c r="R25" s="2131">
        <f t="shared" si="9"/>
        <v>0</v>
      </c>
      <c r="S25" s="2131">
        <f t="shared" si="9"/>
        <v>0</v>
      </c>
      <c r="T25" s="2131">
        <f t="shared" si="9"/>
        <v>0</v>
      </c>
      <c r="U25" s="2133">
        <f t="shared" si="9"/>
        <v>0</v>
      </c>
      <c r="V25" s="2804">
        <f t="shared" si="9"/>
        <v>0</v>
      </c>
      <c r="W25" s="2131">
        <f t="shared" si="9"/>
        <v>0</v>
      </c>
      <c r="X25" s="2131">
        <f t="shared" si="9"/>
        <v>0</v>
      </c>
      <c r="Y25" s="2132">
        <f t="shared" si="9"/>
        <v>0</v>
      </c>
      <c r="Z25" s="2133">
        <f t="shared" ref="Z25" si="10">SUM(Z8,Z12,Z16)</f>
        <v>0</v>
      </c>
      <c r="AA25" s="2086">
        <f t="shared" si="2"/>
        <v>0</v>
      </c>
    </row>
    <row r="26" spans="2:27" s="131" customFormat="1" ht="18" customHeight="1" x14ac:dyDescent="0.4">
      <c r="B26" s="182"/>
      <c r="C26" s="188"/>
      <c r="D26" s="189"/>
      <c r="E26" s="2119"/>
      <c r="F26" s="2788"/>
      <c r="G26" s="2119"/>
      <c r="H26" s="2089"/>
      <c r="I26" s="2089"/>
      <c r="J26" s="2089"/>
      <c r="K26" s="2121"/>
      <c r="L26" s="2794"/>
      <c r="M26" s="2089"/>
      <c r="N26" s="2089"/>
      <c r="O26" s="2089"/>
      <c r="P26" s="2120"/>
      <c r="Q26" s="2810"/>
      <c r="R26" s="2089"/>
      <c r="S26" s="2089"/>
      <c r="T26" s="2089"/>
      <c r="U26" s="2121"/>
      <c r="V26" s="2794"/>
      <c r="W26" s="2089"/>
      <c r="X26" s="2089"/>
      <c r="Y26" s="2120"/>
      <c r="Z26" s="2121"/>
      <c r="AA26" s="2092">
        <f t="shared" si="2"/>
        <v>0</v>
      </c>
    </row>
    <row r="27" spans="2:27" s="131" customFormat="1" ht="18" customHeight="1" x14ac:dyDescent="0.4">
      <c r="B27" s="159"/>
      <c r="C27" s="160"/>
      <c r="D27" s="168"/>
      <c r="E27" s="2134"/>
      <c r="F27" s="2791"/>
      <c r="G27" s="2134"/>
      <c r="H27" s="2135"/>
      <c r="I27" s="2135"/>
      <c r="J27" s="2135"/>
      <c r="K27" s="2137"/>
      <c r="L27" s="2805"/>
      <c r="M27" s="2135"/>
      <c r="N27" s="2135"/>
      <c r="O27" s="2135"/>
      <c r="P27" s="2136"/>
      <c r="Q27" s="2815"/>
      <c r="R27" s="2135"/>
      <c r="S27" s="2135"/>
      <c r="T27" s="2135"/>
      <c r="U27" s="2137"/>
      <c r="V27" s="2805"/>
      <c r="W27" s="2135"/>
      <c r="X27" s="2135"/>
      <c r="Y27" s="2136"/>
      <c r="Z27" s="2137"/>
      <c r="AA27" s="2096">
        <f t="shared" si="2"/>
        <v>0</v>
      </c>
    </row>
    <row r="28" spans="2:27" s="131" customFormat="1" ht="18" customHeight="1" x14ac:dyDescent="0.4">
      <c r="B28" s="160" t="s">
        <v>165</v>
      </c>
      <c r="C28" s="168"/>
      <c r="D28" s="168"/>
      <c r="E28" s="2138">
        <f>E24</f>
        <v>0</v>
      </c>
      <c r="F28" s="2140">
        <f>E28+F24</f>
        <v>0</v>
      </c>
      <c r="G28" s="2138">
        <f>F28+G24</f>
        <v>0</v>
      </c>
      <c r="H28" s="2139">
        <f t="shared" ref="H28:Z28" si="11">G28+H24</f>
        <v>0</v>
      </c>
      <c r="I28" s="2139">
        <f t="shared" si="11"/>
        <v>0</v>
      </c>
      <c r="J28" s="2139">
        <f t="shared" si="11"/>
        <v>0</v>
      </c>
      <c r="K28" s="2141">
        <f t="shared" si="11"/>
        <v>0</v>
      </c>
      <c r="L28" s="2792">
        <f>K28+L24</f>
        <v>0</v>
      </c>
      <c r="M28" s="2139">
        <f t="shared" si="11"/>
        <v>0</v>
      </c>
      <c r="N28" s="2139">
        <f t="shared" si="11"/>
        <v>0</v>
      </c>
      <c r="O28" s="2139">
        <f t="shared" si="11"/>
        <v>0</v>
      </c>
      <c r="P28" s="2140">
        <f t="shared" si="11"/>
        <v>0</v>
      </c>
      <c r="Q28" s="2138">
        <f t="shared" si="11"/>
        <v>0</v>
      </c>
      <c r="R28" s="2139">
        <f t="shared" si="11"/>
        <v>0</v>
      </c>
      <c r="S28" s="2139">
        <f t="shared" si="11"/>
        <v>0</v>
      </c>
      <c r="T28" s="2139">
        <f t="shared" si="11"/>
        <v>0</v>
      </c>
      <c r="U28" s="2141">
        <f t="shared" si="11"/>
        <v>0</v>
      </c>
      <c r="V28" s="2792">
        <f t="shared" si="11"/>
        <v>0</v>
      </c>
      <c r="W28" s="2139">
        <f t="shared" si="11"/>
        <v>0</v>
      </c>
      <c r="X28" s="2139">
        <f t="shared" si="11"/>
        <v>0</v>
      </c>
      <c r="Y28" s="2140">
        <f t="shared" si="11"/>
        <v>0</v>
      </c>
      <c r="Z28" s="2141">
        <f t="shared" si="11"/>
        <v>0</v>
      </c>
      <c r="AA28" s="2081">
        <f t="shared" si="2"/>
        <v>0</v>
      </c>
    </row>
    <row r="29" spans="2:27" s="131" customFormat="1" ht="12" x14ac:dyDescent="0.4">
      <c r="C29" s="194"/>
      <c r="H29" s="134"/>
      <c r="I29" s="134"/>
      <c r="J29" s="134"/>
      <c r="K29" s="134"/>
      <c r="L29" s="134"/>
      <c r="M29" s="134"/>
      <c r="N29" s="134"/>
      <c r="O29" s="134"/>
      <c r="P29" s="134"/>
      <c r="Q29" s="134"/>
    </row>
    <row r="30" spans="2:27" s="131" customFormat="1" ht="12" x14ac:dyDescent="0.4">
      <c r="C30" s="194"/>
      <c r="H30" s="134"/>
      <c r="I30" s="134"/>
      <c r="J30" s="134"/>
      <c r="K30" s="134"/>
      <c r="L30" s="134"/>
      <c r="M30" s="134"/>
      <c r="N30" s="134"/>
      <c r="O30" s="134"/>
      <c r="P30" s="134"/>
      <c r="Q30" s="134"/>
    </row>
    <row r="31" spans="2:27" ht="55.5" customHeight="1" x14ac:dyDescent="0.4">
      <c r="C31" s="170"/>
      <c r="H31" s="171"/>
      <c r="I31" s="171"/>
      <c r="J31" s="171"/>
      <c r="K31" s="171"/>
      <c r="L31" s="171"/>
      <c r="M31" s="171"/>
      <c r="N31" s="171"/>
      <c r="O31" s="171"/>
      <c r="P31" s="171"/>
      <c r="Q31" s="171"/>
    </row>
    <row r="32" spans="2:27" x14ac:dyDescent="0.4">
      <c r="B32" s="128" t="s">
        <v>144</v>
      </c>
      <c r="C32" s="170"/>
      <c r="H32" s="171"/>
      <c r="I32" s="171"/>
      <c r="J32" s="171"/>
      <c r="K32" s="171"/>
      <c r="L32" s="171"/>
      <c r="M32" s="171"/>
      <c r="N32" s="171"/>
      <c r="O32" s="171"/>
      <c r="P32" s="171"/>
      <c r="Q32" s="171"/>
    </row>
    <row r="33" spans="2:27" ht="13.5" customHeight="1" x14ac:dyDescent="0.4">
      <c r="B33" s="346"/>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8"/>
    </row>
    <row r="34" spans="2:27" ht="13.5" customHeight="1" x14ac:dyDescent="0.4">
      <c r="B34" s="349"/>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1"/>
    </row>
    <row r="35" spans="2:27" ht="12.75" customHeight="1" x14ac:dyDescent="0.4">
      <c r="B35" s="349"/>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1"/>
    </row>
    <row r="36" spans="2:27" ht="12.75" customHeight="1" x14ac:dyDescent="0.4">
      <c r="B36" s="349"/>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1"/>
    </row>
    <row r="37" spans="2:27" ht="12.75" customHeight="1" x14ac:dyDescent="0.4">
      <c r="B37" s="349"/>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1"/>
    </row>
    <row r="38" spans="2:27" ht="12.75" customHeight="1" x14ac:dyDescent="0.4">
      <c r="B38" s="349"/>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1"/>
    </row>
    <row r="39" spans="2:27" ht="12.75" customHeight="1" x14ac:dyDescent="0.4">
      <c r="B39" s="349"/>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1"/>
    </row>
    <row r="40" spans="2:27" ht="12.75" customHeight="1" x14ac:dyDescent="0.4">
      <c r="B40" s="349"/>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1"/>
    </row>
    <row r="41" spans="2:27" x14ac:dyDescent="0.4">
      <c r="B41" s="349"/>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1"/>
    </row>
    <row r="42" spans="2:27" x14ac:dyDescent="0.4">
      <c r="B42" s="349"/>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1"/>
    </row>
    <row r="43" spans="2:27" x14ac:dyDescent="0.4">
      <c r="B43" s="349"/>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1"/>
    </row>
    <row r="44" spans="2:27" x14ac:dyDescent="0.4">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1"/>
    </row>
    <row r="45" spans="2:27" x14ac:dyDescent="0.4">
      <c r="B45" s="349"/>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1"/>
    </row>
    <row r="46" spans="2:27" x14ac:dyDescent="0.4">
      <c r="B46" s="349"/>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1"/>
    </row>
    <row r="47" spans="2:27" x14ac:dyDescent="0.4">
      <c r="B47" s="349"/>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1"/>
    </row>
    <row r="48" spans="2:27" x14ac:dyDescent="0.4">
      <c r="B48" s="352"/>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4"/>
    </row>
    <row r="49" ht="13.5" customHeight="1" x14ac:dyDescent="0.4"/>
    <row r="50" ht="12.75" customHeight="1" x14ac:dyDescent="0.4"/>
  </sheetData>
  <sheetProtection insertRows="0"/>
  <protectedRanges>
    <protectedRange sqref="A49:IX70" name="範囲4"/>
    <protectedRange sqref="E13:Z13 H10:Z11 E25:Z27 E17:Z23" name="範囲3"/>
    <protectedRange sqref="A33:IX48" name="範囲4_1"/>
    <protectedRange sqref="E28:Z28" name="範囲3_1"/>
  </protectedRanges>
  <mergeCells count="5">
    <mergeCell ref="B2:Y2"/>
    <mergeCell ref="B17:B23"/>
    <mergeCell ref="W4:AA4"/>
    <mergeCell ref="B5:D7"/>
    <mergeCell ref="AA5:AA7"/>
  </mergeCells>
  <phoneticPr fontId="3"/>
  <printOptions horizontalCentered="1"/>
  <pageMargins left="0.39370078740157483" right="0.23622047244094491" top="0.9055118110236221" bottom="0.51181102362204722" header="0.51181102362204722" footer="0.51181102362204722"/>
  <pageSetup paperSize="8" scale="84" orientation="landscape" r:id="rId1"/>
  <headerFooter alignWithMargins="0">
    <oddHeader>&amp;R&amp;"ＭＳ 明朝,標準"（&amp;A）</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
  <sheetViews>
    <sheetView showGridLines="0" view="pageBreakPreview" zoomScaleNormal="100" zoomScaleSheetLayoutView="100" workbookViewId="0">
      <selection activeCell="M31" sqref="M31"/>
    </sheetView>
  </sheetViews>
  <sheetFormatPr defaultColWidth="8.25" defaultRowHeight="30" customHeight="1" x14ac:dyDescent="0.4"/>
  <cols>
    <col min="1" max="1" width="1.625" style="81" customWidth="1"/>
    <col min="2" max="3" width="3.375" style="64" customWidth="1"/>
    <col min="4" max="5" width="8.625" style="64" customWidth="1"/>
    <col min="6" max="27" width="8.375" style="60" customWidth="1"/>
    <col min="28" max="28" width="9.25" style="60" customWidth="1"/>
    <col min="29" max="259" width="8.25" style="60"/>
    <col min="260" max="261" width="3.375" style="60" customWidth="1"/>
    <col min="262" max="262" width="20.875" style="60" customWidth="1"/>
    <col min="263" max="283" width="8.375" style="60" customWidth="1"/>
    <col min="284" max="284" width="10.625" style="60" customWidth="1"/>
    <col min="285" max="515" width="8.25" style="60"/>
    <col min="516" max="517" width="3.375" style="60" customWidth="1"/>
    <col min="518" max="518" width="20.875" style="60" customWidth="1"/>
    <col min="519" max="539" width="8.375" style="60" customWidth="1"/>
    <col min="540" max="540" width="10.625" style="60" customWidth="1"/>
    <col min="541" max="771" width="8.25" style="60"/>
    <col min="772" max="773" width="3.375" style="60" customWidth="1"/>
    <col min="774" max="774" width="20.875" style="60" customWidth="1"/>
    <col min="775" max="795" width="8.375" style="60" customWidth="1"/>
    <col min="796" max="796" width="10.625" style="60" customWidth="1"/>
    <col min="797" max="1027" width="8.25" style="60"/>
    <col min="1028" max="1029" width="3.375" style="60" customWidth="1"/>
    <col min="1030" max="1030" width="20.875" style="60" customWidth="1"/>
    <col min="1031" max="1051" width="8.375" style="60" customWidth="1"/>
    <col min="1052" max="1052" width="10.625" style="60" customWidth="1"/>
    <col min="1053" max="1283" width="8.25" style="60"/>
    <col min="1284" max="1285" width="3.375" style="60" customWidth="1"/>
    <col min="1286" max="1286" width="20.875" style="60" customWidth="1"/>
    <col min="1287" max="1307" width="8.375" style="60" customWidth="1"/>
    <col min="1308" max="1308" width="10.625" style="60" customWidth="1"/>
    <col min="1309" max="1539" width="8.25" style="60"/>
    <col min="1540" max="1541" width="3.375" style="60" customWidth="1"/>
    <col min="1542" max="1542" width="20.875" style="60" customWidth="1"/>
    <col min="1543" max="1563" width="8.375" style="60" customWidth="1"/>
    <col min="1564" max="1564" width="10.625" style="60" customWidth="1"/>
    <col min="1565" max="1795" width="8.25" style="60"/>
    <col min="1796" max="1797" width="3.375" style="60" customWidth="1"/>
    <col min="1798" max="1798" width="20.875" style="60" customWidth="1"/>
    <col min="1799" max="1819" width="8.375" style="60" customWidth="1"/>
    <col min="1820" max="1820" width="10.625" style="60" customWidth="1"/>
    <col min="1821" max="2051" width="8.25" style="60"/>
    <col min="2052" max="2053" width="3.375" style="60" customWidth="1"/>
    <col min="2054" max="2054" width="20.875" style="60" customWidth="1"/>
    <col min="2055" max="2075" width="8.375" style="60" customWidth="1"/>
    <col min="2076" max="2076" width="10.625" style="60" customWidth="1"/>
    <col min="2077" max="2307" width="8.25" style="60"/>
    <col min="2308" max="2309" width="3.375" style="60" customWidth="1"/>
    <col min="2310" max="2310" width="20.875" style="60" customWidth="1"/>
    <col min="2311" max="2331" width="8.375" style="60" customWidth="1"/>
    <col min="2332" max="2332" width="10.625" style="60" customWidth="1"/>
    <col min="2333" max="2563" width="8.25" style="60"/>
    <col min="2564" max="2565" width="3.375" style="60" customWidth="1"/>
    <col min="2566" max="2566" width="20.875" style="60" customWidth="1"/>
    <col min="2567" max="2587" width="8.375" style="60" customWidth="1"/>
    <col min="2588" max="2588" width="10.625" style="60" customWidth="1"/>
    <col min="2589" max="2819" width="8.25" style="60"/>
    <col min="2820" max="2821" width="3.375" style="60" customWidth="1"/>
    <col min="2822" max="2822" width="20.875" style="60" customWidth="1"/>
    <col min="2823" max="2843" width="8.375" style="60" customWidth="1"/>
    <col min="2844" max="2844" width="10.625" style="60" customWidth="1"/>
    <col min="2845" max="3075" width="8.25" style="60"/>
    <col min="3076" max="3077" width="3.375" style="60" customWidth="1"/>
    <col min="3078" max="3078" width="20.875" style="60" customWidth="1"/>
    <col min="3079" max="3099" width="8.375" style="60" customWidth="1"/>
    <col min="3100" max="3100" width="10.625" style="60" customWidth="1"/>
    <col min="3101" max="3331" width="8.25" style="60"/>
    <col min="3332" max="3333" width="3.375" style="60" customWidth="1"/>
    <col min="3334" max="3334" width="20.875" style="60" customWidth="1"/>
    <col min="3335" max="3355" width="8.375" style="60" customWidth="1"/>
    <col min="3356" max="3356" width="10.625" style="60" customWidth="1"/>
    <col min="3357" max="3587" width="8.25" style="60"/>
    <col min="3588" max="3589" width="3.375" style="60" customWidth="1"/>
    <col min="3590" max="3590" width="20.875" style="60" customWidth="1"/>
    <col min="3591" max="3611" width="8.375" style="60" customWidth="1"/>
    <col min="3612" max="3612" width="10.625" style="60" customWidth="1"/>
    <col min="3613" max="3843" width="8.25" style="60"/>
    <col min="3844" max="3845" width="3.375" style="60" customWidth="1"/>
    <col min="3846" max="3846" width="20.875" style="60" customWidth="1"/>
    <col min="3847" max="3867" width="8.375" style="60" customWidth="1"/>
    <col min="3868" max="3868" width="10.625" style="60" customWidth="1"/>
    <col min="3869" max="4099" width="8.25" style="60"/>
    <col min="4100" max="4101" width="3.375" style="60" customWidth="1"/>
    <col min="4102" max="4102" width="20.875" style="60" customWidth="1"/>
    <col min="4103" max="4123" width="8.375" style="60" customWidth="1"/>
    <col min="4124" max="4124" width="10.625" style="60" customWidth="1"/>
    <col min="4125" max="4355" width="8.25" style="60"/>
    <col min="4356" max="4357" width="3.375" style="60" customWidth="1"/>
    <col min="4358" max="4358" width="20.875" style="60" customWidth="1"/>
    <col min="4359" max="4379" width="8.375" style="60" customWidth="1"/>
    <col min="4380" max="4380" width="10.625" style="60" customWidth="1"/>
    <col min="4381" max="4611" width="8.25" style="60"/>
    <col min="4612" max="4613" width="3.375" style="60" customWidth="1"/>
    <col min="4614" max="4614" width="20.875" style="60" customWidth="1"/>
    <col min="4615" max="4635" width="8.375" style="60" customWidth="1"/>
    <col min="4636" max="4636" width="10.625" style="60" customWidth="1"/>
    <col min="4637" max="4867" width="8.25" style="60"/>
    <col min="4868" max="4869" width="3.375" style="60" customWidth="1"/>
    <col min="4870" max="4870" width="20.875" style="60" customWidth="1"/>
    <col min="4871" max="4891" width="8.375" style="60" customWidth="1"/>
    <col min="4892" max="4892" width="10.625" style="60" customWidth="1"/>
    <col min="4893" max="5123" width="8.25" style="60"/>
    <col min="5124" max="5125" width="3.375" style="60" customWidth="1"/>
    <col min="5126" max="5126" width="20.875" style="60" customWidth="1"/>
    <col min="5127" max="5147" width="8.375" style="60" customWidth="1"/>
    <col min="5148" max="5148" width="10.625" style="60" customWidth="1"/>
    <col min="5149" max="5379" width="8.25" style="60"/>
    <col min="5380" max="5381" width="3.375" style="60" customWidth="1"/>
    <col min="5382" max="5382" width="20.875" style="60" customWidth="1"/>
    <col min="5383" max="5403" width="8.375" style="60" customWidth="1"/>
    <col min="5404" max="5404" width="10.625" style="60" customWidth="1"/>
    <col min="5405" max="5635" width="8.25" style="60"/>
    <col min="5636" max="5637" width="3.375" style="60" customWidth="1"/>
    <col min="5638" max="5638" width="20.875" style="60" customWidth="1"/>
    <col min="5639" max="5659" width="8.375" style="60" customWidth="1"/>
    <col min="5660" max="5660" width="10.625" style="60" customWidth="1"/>
    <col min="5661" max="5891" width="8.25" style="60"/>
    <col min="5892" max="5893" width="3.375" style="60" customWidth="1"/>
    <col min="5894" max="5894" width="20.875" style="60" customWidth="1"/>
    <col min="5895" max="5915" width="8.375" style="60" customWidth="1"/>
    <col min="5916" max="5916" width="10.625" style="60" customWidth="1"/>
    <col min="5917" max="6147" width="8.25" style="60"/>
    <col min="6148" max="6149" width="3.375" style="60" customWidth="1"/>
    <col min="6150" max="6150" width="20.875" style="60" customWidth="1"/>
    <col min="6151" max="6171" width="8.375" style="60" customWidth="1"/>
    <col min="6172" max="6172" width="10.625" style="60" customWidth="1"/>
    <col min="6173" max="6403" width="8.25" style="60"/>
    <col min="6404" max="6405" width="3.375" style="60" customWidth="1"/>
    <col min="6406" max="6406" width="20.875" style="60" customWidth="1"/>
    <col min="6407" max="6427" width="8.375" style="60" customWidth="1"/>
    <col min="6428" max="6428" width="10.625" style="60" customWidth="1"/>
    <col min="6429" max="6659" width="8.25" style="60"/>
    <col min="6660" max="6661" width="3.375" style="60" customWidth="1"/>
    <col min="6662" max="6662" width="20.875" style="60" customWidth="1"/>
    <col min="6663" max="6683" width="8.375" style="60" customWidth="1"/>
    <col min="6684" max="6684" width="10.625" style="60" customWidth="1"/>
    <col min="6685" max="6915" width="8.25" style="60"/>
    <col min="6916" max="6917" width="3.375" style="60" customWidth="1"/>
    <col min="6918" max="6918" width="20.875" style="60" customWidth="1"/>
    <col min="6919" max="6939" width="8.375" style="60" customWidth="1"/>
    <col min="6940" max="6940" width="10.625" style="60" customWidth="1"/>
    <col min="6941" max="7171" width="8.25" style="60"/>
    <col min="7172" max="7173" width="3.375" style="60" customWidth="1"/>
    <col min="7174" max="7174" width="20.875" style="60" customWidth="1"/>
    <col min="7175" max="7195" width="8.375" style="60" customWidth="1"/>
    <col min="7196" max="7196" width="10.625" style="60" customWidth="1"/>
    <col min="7197" max="7427" width="8.25" style="60"/>
    <col min="7428" max="7429" width="3.375" style="60" customWidth="1"/>
    <col min="7430" max="7430" width="20.875" style="60" customWidth="1"/>
    <col min="7431" max="7451" width="8.375" style="60" customWidth="1"/>
    <col min="7452" max="7452" width="10.625" style="60" customWidth="1"/>
    <col min="7453" max="7683" width="8.25" style="60"/>
    <col min="7684" max="7685" width="3.375" style="60" customWidth="1"/>
    <col min="7686" max="7686" width="20.875" style="60" customWidth="1"/>
    <col min="7687" max="7707" width="8.375" style="60" customWidth="1"/>
    <col min="7708" max="7708" width="10.625" style="60" customWidth="1"/>
    <col min="7709" max="7939" width="8.25" style="60"/>
    <col min="7940" max="7941" width="3.375" style="60" customWidth="1"/>
    <col min="7942" max="7942" width="20.875" style="60" customWidth="1"/>
    <col min="7943" max="7963" width="8.375" style="60" customWidth="1"/>
    <col min="7964" max="7964" width="10.625" style="60" customWidth="1"/>
    <col min="7965" max="8195" width="8.25" style="60"/>
    <col min="8196" max="8197" width="3.375" style="60" customWidth="1"/>
    <col min="8198" max="8198" width="20.875" style="60" customWidth="1"/>
    <col min="8199" max="8219" width="8.375" style="60" customWidth="1"/>
    <col min="8220" max="8220" width="10.625" style="60" customWidth="1"/>
    <col min="8221" max="8451" width="8.25" style="60"/>
    <col min="8452" max="8453" width="3.375" style="60" customWidth="1"/>
    <col min="8454" max="8454" width="20.875" style="60" customWidth="1"/>
    <col min="8455" max="8475" width="8.375" style="60" customWidth="1"/>
    <col min="8476" max="8476" width="10.625" style="60" customWidth="1"/>
    <col min="8477" max="8707" width="8.25" style="60"/>
    <col min="8708" max="8709" width="3.375" style="60" customWidth="1"/>
    <col min="8710" max="8710" width="20.875" style="60" customWidth="1"/>
    <col min="8711" max="8731" width="8.375" style="60" customWidth="1"/>
    <col min="8732" max="8732" width="10.625" style="60" customWidth="1"/>
    <col min="8733" max="8963" width="8.25" style="60"/>
    <col min="8964" max="8965" width="3.375" style="60" customWidth="1"/>
    <col min="8966" max="8966" width="20.875" style="60" customWidth="1"/>
    <col min="8967" max="8987" width="8.375" style="60" customWidth="1"/>
    <col min="8988" max="8988" width="10.625" style="60" customWidth="1"/>
    <col min="8989" max="9219" width="8.25" style="60"/>
    <col min="9220" max="9221" width="3.375" style="60" customWidth="1"/>
    <col min="9222" max="9222" width="20.875" style="60" customWidth="1"/>
    <col min="9223" max="9243" width="8.375" style="60" customWidth="1"/>
    <col min="9244" max="9244" width="10.625" style="60" customWidth="1"/>
    <col min="9245" max="9475" width="8.25" style="60"/>
    <col min="9476" max="9477" width="3.375" style="60" customWidth="1"/>
    <col min="9478" max="9478" width="20.875" style="60" customWidth="1"/>
    <col min="9479" max="9499" width="8.375" style="60" customWidth="1"/>
    <col min="9500" max="9500" width="10.625" style="60" customWidth="1"/>
    <col min="9501" max="9731" width="8.25" style="60"/>
    <col min="9732" max="9733" width="3.375" style="60" customWidth="1"/>
    <col min="9734" max="9734" width="20.875" style="60" customWidth="1"/>
    <col min="9735" max="9755" width="8.375" style="60" customWidth="1"/>
    <col min="9756" max="9756" width="10.625" style="60" customWidth="1"/>
    <col min="9757" max="9987" width="8.25" style="60"/>
    <col min="9988" max="9989" width="3.375" style="60" customWidth="1"/>
    <col min="9990" max="9990" width="20.875" style="60" customWidth="1"/>
    <col min="9991" max="10011" width="8.375" style="60" customWidth="1"/>
    <col min="10012" max="10012" width="10.625" style="60" customWidth="1"/>
    <col min="10013" max="10243" width="8.25" style="60"/>
    <col min="10244" max="10245" width="3.375" style="60" customWidth="1"/>
    <col min="10246" max="10246" width="20.875" style="60" customWidth="1"/>
    <col min="10247" max="10267" width="8.375" style="60" customWidth="1"/>
    <col min="10268" max="10268" width="10.625" style="60" customWidth="1"/>
    <col min="10269" max="10499" width="8.25" style="60"/>
    <col min="10500" max="10501" width="3.375" style="60" customWidth="1"/>
    <col min="10502" max="10502" width="20.875" style="60" customWidth="1"/>
    <col min="10503" max="10523" width="8.375" style="60" customWidth="1"/>
    <col min="10524" max="10524" width="10.625" style="60" customWidth="1"/>
    <col min="10525" max="10755" width="8.25" style="60"/>
    <col min="10756" max="10757" width="3.375" style="60" customWidth="1"/>
    <col min="10758" max="10758" width="20.875" style="60" customWidth="1"/>
    <col min="10759" max="10779" width="8.375" style="60" customWidth="1"/>
    <col min="10780" max="10780" width="10.625" style="60" customWidth="1"/>
    <col min="10781" max="11011" width="8.25" style="60"/>
    <col min="11012" max="11013" width="3.375" style="60" customWidth="1"/>
    <col min="11014" max="11014" width="20.875" style="60" customWidth="1"/>
    <col min="11015" max="11035" width="8.375" style="60" customWidth="1"/>
    <col min="11036" max="11036" width="10.625" style="60" customWidth="1"/>
    <col min="11037" max="11267" width="8.25" style="60"/>
    <col min="11268" max="11269" width="3.375" style="60" customWidth="1"/>
    <col min="11270" max="11270" width="20.875" style="60" customWidth="1"/>
    <col min="11271" max="11291" width="8.375" style="60" customWidth="1"/>
    <col min="11292" max="11292" width="10.625" style="60" customWidth="1"/>
    <col min="11293" max="11523" width="8.25" style="60"/>
    <col min="11524" max="11525" width="3.375" style="60" customWidth="1"/>
    <col min="11526" max="11526" width="20.875" style="60" customWidth="1"/>
    <col min="11527" max="11547" width="8.375" style="60" customWidth="1"/>
    <col min="11548" max="11548" width="10.625" style="60" customWidth="1"/>
    <col min="11549" max="11779" width="8.25" style="60"/>
    <col min="11780" max="11781" width="3.375" style="60" customWidth="1"/>
    <col min="11782" max="11782" width="20.875" style="60" customWidth="1"/>
    <col min="11783" max="11803" width="8.375" style="60" customWidth="1"/>
    <col min="11804" max="11804" width="10.625" style="60" customWidth="1"/>
    <col min="11805" max="12035" width="8.25" style="60"/>
    <col min="12036" max="12037" width="3.375" style="60" customWidth="1"/>
    <col min="12038" max="12038" width="20.875" style="60" customWidth="1"/>
    <col min="12039" max="12059" width="8.375" style="60" customWidth="1"/>
    <col min="12060" max="12060" width="10.625" style="60" customWidth="1"/>
    <col min="12061" max="12291" width="8.25" style="60"/>
    <col min="12292" max="12293" width="3.375" style="60" customWidth="1"/>
    <col min="12294" max="12294" width="20.875" style="60" customWidth="1"/>
    <col min="12295" max="12315" width="8.375" style="60" customWidth="1"/>
    <col min="12316" max="12316" width="10.625" style="60" customWidth="1"/>
    <col min="12317" max="12547" width="8.25" style="60"/>
    <col min="12548" max="12549" width="3.375" style="60" customWidth="1"/>
    <col min="12550" max="12550" width="20.875" style="60" customWidth="1"/>
    <col min="12551" max="12571" width="8.375" style="60" customWidth="1"/>
    <col min="12572" max="12572" width="10.625" style="60" customWidth="1"/>
    <col min="12573" max="12803" width="8.25" style="60"/>
    <col min="12804" max="12805" width="3.375" style="60" customWidth="1"/>
    <col min="12806" max="12806" width="20.875" style="60" customWidth="1"/>
    <col min="12807" max="12827" width="8.375" style="60" customWidth="1"/>
    <col min="12828" max="12828" width="10.625" style="60" customWidth="1"/>
    <col min="12829" max="13059" width="8.25" style="60"/>
    <col min="13060" max="13061" width="3.375" style="60" customWidth="1"/>
    <col min="13062" max="13062" width="20.875" style="60" customWidth="1"/>
    <col min="13063" max="13083" width="8.375" style="60" customWidth="1"/>
    <col min="13084" max="13084" width="10.625" style="60" customWidth="1"/>
    <col min="13085" max="13315" width="8.25" style="60"/>
    <col min="13316" max="13317" width="3.375" style="60" customWidth="1"/>
    <col min="13318" max="13318" width="20.875" style="60" customWidth="1"/>
    <col min="13319" max="13339" width="8.375" style="60" customWidth="1"/>
    <col min="13340" max="13340" width="10.625" style="60" customWidth="1"/>
    <col min="13341" max="13571" width="8.25" style="60"/>
    <col min="13572" max="13573" width="3.375" style="60" customWidth="1"/>
    <col min="13574" max="13574" width="20.875" style="60" customWidth="1"/>
    <col min="13575" max="13595" width="8.375" style="60" customWidth="1"/>
    <col min="13596" max="13596" width="10.625" style="60" customWidth="1"/>
    <col min="13597" max="13827" width="8.25" style="60"/>
    <col min="13828" max="13829" width="3.375" style="60" customWidth="1"/>
    <col min="13830" max="13830" width="20.875" style="60" customWidth="1"/>
    <col min="13831" max="13851" width="8.375" style="60" customWidth="1"/>
    <col min="13852" max="13852" width="10.625" style="60" customWidth="1"/>
    <col min="13853" max="14083" width="8.25" style="60"/>
    <col min="14084" max="14085" width="3.375" style="60" customWidth="1"/>
    <col min="14086" max="14086" width="20.875" style="60" customWidth="1"/>
    <col min="14087" max="14107" width="8.375" style="60" customWidth="1"/>
    <col min="14108" max="14108" width="10.625" style="60" customWidth="1"/>
    <col min="14109" max="14339" width="8.25" style="60"/>
    <col min="14340" max="14341" width="3.375" style="60" customWidth="1"/>
    <col min="14342" max="14342" width="20.875" style="60" customWidth="1"/>
    <col min="14343" max="14363" width="8.375" style="60" customWidth="1"/>
    <col min="14364" max="14364" width="10.625" style="60" customWidth="1"/>
    <col min="14365" max="14595" width="8.25" style="60"/>
    <col min="14596" max="14597" width="3.375" style="60" customWidth="1"/>
    <col min="14598" max="14598" width="20.875" style="60" customWidth="1"/>
    <col min="14599" max="14619" width="8.375" style="60" customWidth="1"/>
    <col min="14620" max="14620" width="10.625" style="60" customWidth="1"/>
    <col min="14621" max="14851" width="8.25" style="60"/>
    <col min="14852" max="14853" width="3.375" style="60" customWidth="1"/>
    <col min="14854" max="14854" width="20.875" style="60" customWidth="1"/>
    <col min="14855" max="14875" width="8.375" style="60" customWidth="1"/>
    <col min="14876" max="14876" width="10.625" style="60" customWidth="1"/>
    <col min="14877" max="15107" width="8.25" style="60"/>
    <col min="15108" max="15109" width="3.375" style="60" customWidth="1"/>
    <col min="15110" max="15110" width="20.875" style="60" customWidth="1"/>
    <col min="15111" max="15131" width="8.375" style="60" customWidth="1"/>
    <col min="15132" max="15132" width="10.625" style="60" customWidth="1"/>
    <col min="15133" max="15363" width="8.25" style="60"/>
    <col min="15364" max="15365" width="3.375" style="60" customWidth="1"/>
    <col min="15366" max="15366" width="20.875" style="60" customWidth="1"/>
    <col min="15367" max="15387" width="8.375" style="60" customWidth="1"/>
    <col min="15388" max="15388" width="10.625" style="60" customWidth="1"/>
    <col min="15389" max="15619" width="8.25" style="60"/>
    <col min="15620" max="15621" width="3.375" style="60" customWidth="1"/>
    <col min="15622" max="15622" width="20.875" style="60" customWidth="1"/>
    <col min="15623" max="15643" width="8.375" style="60" customWidth="1"/>
    <col min="15644" max="15644" width="10.625" style="60" customWidth="1"/>
    <col min="15645" max="15875" width="8.25" style="60"/>
    <col min="15876" max="15877" width="3.375" style="60" customWidth="1"/>
    <col min="15878" max="15878" width="20.875" style="60" customWidth="1"/>
    <col min="15879" max="15899" width="8.375" style="60" customWidth="1"/>
    <col min="15900" max="15900" width="10.625" style="60" customWidth="1"/>
    <col min="15901" max="16131" width="8.25" style="60"/>
    <col min="16132" max="16133" width="3.375" style="60" customWidth="1"/>
    <col min="16134" max="16134" width="20.875" style="60" customWidth="1"/>
    <col min="16135" max="16155" width="8.375" style="60" customWidth="1"/>
    <col min="16156" max="16156" width="10.625" style="60" customWidth="1"/>
    <col min="16157" max="16384" width="8.25" style="60"/>
  </cols>
  <sheetData>
    <row r="1" spans="1:33" ht="18.600000000000001" customHeight="1" x14ac:dyDescent="0.4">
      <c r="A1" s="78"/>
      <c r="B1" s="2942" t="s">
        <v>1368</v>
      </c>
      <c r="C1" s="2942"/>
      <c r="D1" s="2942"/>
      <c r="E1" s="2942"/>
      <c r="F1" s="2942"/>
      <c r="G1" s="2942"/>
      <c r="H1" s="2942"/>
      <c r="I1" s="2942"/>
      <c r="J1" s="2942"/>
      <c r="K1" s="2942"/>
      <c r="L1" s="2942"/>
      <c r="M1" s="2942"/>
      <c r="N1" s="2942"/>
      <c r="O1" s="2942"/>
      <c r="P1" s="2942"/>
      <c r="Q1" s="2942"/>
      <c r="R1" s="2942"/>
      <c r="S1" s="2942"/>
      <c r="T1" s="2942"/>
      <c r="U1" s="2942"/>
      <c r="V1" s="2942"/>
      <c r="W1" s="2942"/>
      <c r="X1" s="2942"/>
      <c r="Y1" s="2942"/>
      <c r="Z1" s="2942"/>
      <c r="AA1" s="2942"/>
      <c r="AB1" s="2942"/>
    </row>
    <row r="2" spans="1:33" s="57" customFormat="1" ht="18" customHeight="1" x14ac:dyDescent="0.15">
      <c r="A2" s="79"/>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3" s="61" customFormat="1" ht="21" customHeight="1" x14ac:dyDescent="0.4">
      <c r="A3" s="82" t="s">
        <v>1398</v>
      </c>
      <c r="J3" s="60"/>
      <c r="AB3" s="2475" t="s">
        <v>67</v>
      </c>
    </row>
    <row r="4" spans="1:33" s="63" customFormat="1" ht="15" customHeight="1" x14ac:dyDescent="0.4">
      <c r="A4" s="82"/>
      <c r="B4" s="3279" t="s">
        <v>1399</v>
      </c>
      <c r="C4" s="3280"/>
      <c r="D4" s="3280"/>
      <c r="E4" s="3281"/>
      <c r="F4" s="2740" t="s">
        <v>5025</v>
      </c>
      <c r="G4" s="2741"/>
      <c r="H4" s="2492" t="s">
        <v>5026</v>
      </c>
      <c r="I4" s="2492"/>
      <c r="J4" s="2492"/>
      <c r="K4" s="2492"/>
      <c r="L4" s="2492"/>
      <c r="M4" s="2740" t="s">
        <v>5027</v>
      </c>
      <c r="N4" s="2492"/>
      <c r="O4" s="2492"/>
      <c r="P4" s="2492"/>
      <c r="Q4" s="2741"/>
      <c r="R4" s="2492" t="s">
        <v>5028</v>
      </c>
      <c r="S4" s="2492"/>
      <c r="T4" s="2492"/>
      <c r="U4" s="2492"/>
      <c r="V4" s="2492"/>
      <c r="W4" s="2740" t="s">
        <v>5029</v>
      </c>
      <c r="X4" s="2492"/>
      <c r="Y4" s="2492"/>
      <c r="Z4" s="2492"/>
      <c r="AA4" s="2741"/>
      <c r="AB4" s="3288" t="s">
        <v>68</v>
      </c>
    </row>
    <row r="5" spans="1:33" s="63" customFormat="1" ht="15" customHeight="1" x14ac:dyDescent="0.4">
      <c r="A5" s="82"/>
      <c r="B5" s="3282"/>
      <c r="C5" s="3283"/>
      <c r="D5" s="3283"/>
      <c r="E5" s="3284"/>
      <c r="F5" s="2742" t="s">
        <v>5034</v>
      </c>
      <c r="G5" s="2743" t="s">
        <v>5035</v>
      </c>
      <c r="H5" s="2742" t="s">
        <v>5036</v>
      </c>
      <c r="I5" s="2744" t="s">
        <v>5037</v>
      </c>
      <c r="J5" s="2744" t="s">
        <v>5038</v>
      </c>
      <c r="K5" s="2744" t="s">
        <v>5039</v>
      </c>
      <c r="L5" s="2745" t="s">
        <v>5040</v>
      </c>
      <c r="M5" s="2746" t="s">
        <v>5041</v>
      </c>
      <c r="N5" s="2744" t="s">
        <v>5042</v>
      </c>
      <c r="O5" s="2744" t="s">
        <v>5043</v>
      </c>
      <c r="P5" s="2744" t="s">
        <v>5044</v>
      </c>
      <c r="Q5" s="2743" t="s">
        <v>5045</v>
      </c>
      <c r="R5" s="2742" t="s">
        <v>5046</v>
      </c>
      <c r="S5" s="2744" t="s">
        <v>5047</v>
      </c>
      <c r="T5" s="2744" t="s">
        <v>5048</v>
      </c>
      <c r="U5" s="2744" t="s">
        <v>5049</v>
      </c>
      <c r="V5" s="2745" t="s">
        <v>5050</v>
      </c>
      <c r="W5" s="2746" t="s">
        <v>5051</v>
      </c>
      <c r="X5" s="2744" t="s">
        <v>5052</v>
      </c>
      <c r="Y5" s="2744" t="s">
        <v>5053</v>
      </c>
      <c r="Z5" s="2744" t="s">
        <v>5054</v>
      </c>
      <c r="AA5" s="2745" t="s">
        <v>5055</v>
      </c>
      <c r="AB5" s="3289"/>
    </row>
    <row r="6" spans="1:33" s="63" customFormat="1" ht="15" customHeight="1" thickBot="1" x14ac:dyDescent="0.45">
      <c r="A6" s="81"/>
      <c r="B6" s="3285"/>
      <c r="C6" s="3286"/>
      <c r="D6" s="3286"/>
      <c r="E6" s="3287"/>
      <c r="F6" s="2747" t="s">
        <v>2567</v>
      </c>
      <c r="G6" s="2748" t="s">
        <v>2568</v>
      </c>
      <c r="H6" s="2747" t="s">
        <v>2682</v>
      </c>
      <c r="I6" s="2749" t="s">
        <v>2683</v>
      </c>
      <c r="J6" s="2749" t="s">
        <v>2684</v>
      </c>
      <c r="K6" s="2749" t="s">
        <v>2685</v>
      </c>
      <c r="L6" s="2750" t="s">
        <v>2686</v>
      </c>
      <c r="M6" s="2751" t="s">
        <v>2687</v>
      </c>
      <c r="N6" s="2749" t="s">
        <v>2688</v>
      </c>
      <c r="O6" s="2749" t="s">
        <v>2689</v>
      </c>
      <c r="P6" s="2749" t="s">
        <v>2690</v>
      </c>
      <c r="Q6" s="2748" t="s">
        <v>2691</v>
      </c>
      <c r="R6" s="2747" t="s">
        <v>2692</v>
      </c>
      <c r="S6" s="2749" t="s">
        <v>2693</v>
      </c>
      <c r="T6" s="2749" t="s">
        <v>2694</v>
      </c>
      <c r="U6" s="2749" t="s">
        <v>2695</v>
      </c>
      <c r="V6" s="2750" t="s">
        <v>2696</v>
      </c>
      <c r="W6" s="2751" t="s">
        <v>2697</v>
      </c>
      <c r="X6" s="2749" t="s">
        <v>2698</v>
      </c>
      <c r="Y6" s="2749" t="s">
        <v>2699</v>
      </c>
      <c r="Z6" s="2749" t="s">
        <v>2700</v>
      </c>
      <c r="AA6" s="2750" t="s">
        <v>2701</v>
      </c>
      <c r="AB6" s="3290"/>
    </row>
    <row r="7" spans="1:33" s="63" customFormat="1" ht="20.25" customHeight="1" thickTop="1" x14ac:dyDescent="0.4">
      <c r="A7" s="81"/>
      <c r="B7" s="3273" t="s">
        <v>133</v>
      </c>
      <c r="C7" s="3274" t="s">
        <v>4973</v>
      </c>
      <c r="D7" s="3276" t="s">
        <v>4964</v>
      </c>
      <c r="E7" s="2560" t="s">
        <v>5017</v>
      </c>
      <c r="F7" s="2693"/>
      <c r="G7" s="2694"/>
      <c r="H7" s="2695"/>
      <c r="I7" s="2696"/>
      <c r="J7" s="2696"/>
      <c r="K7" s="2696"/>
      <c r="L7" s="2697"/>
      <c r="M7" s="2693"/>
      <c r="N7" s="2696"/>
      <c r="O7" s="2696"/>
      <c r="P7" s="2696"/>
      <c r="Q7" s="2694"/>
      <c r="R7" s="2695"/>
      <c r="S7" s="2696"/>
      <c r="T7" s="2696"/>
      <c r="U7" s="2696"/>
      <c r="V7" s="2697"/>
      <c r="W7" s="2693"/>
      <c r="X7" s="2696"/>
      <c r="Y7" s="2696"/>
      <c r="Z7" s="2696"/>
      <c r="AA7" s="2698"/>
      <c r="AB7" s="2568">
        <f>SUM(F7:AA7)</f>
        <v>0</v>
      </c>
    </row>
    <row r="8" spans="1:33" s="63" customFormat="1" ht="20.25" customHeight="1" x14ac:dyDescent="0.4">
      <c r="A8" s="81"/>
      <c r="B8" s="3273"/>
      <c r="C8" s="3273"/>
      <c r="D8" s="3277"/>
      <c r="E8" s="2561" t="s">
        <v>5018</v>
      </c>
      <c r="F8" s="2699"/>
      <c r="G8" s="2700"/>
      <c r="H8" s="2701"/>
      <c r="I8" s="2702"/>
      <c r="J8" s="2702"/>
      <c r="K8" s="2702"/>
      <c r="L8" s="2703"/>
      <c r="M8" s="2699"/>
      <c r="N8" s="2702"/>
      <c r="O8" s="2702"/>
      <c r="P8" s="2702"/>
      <c r="Q8" s="2700"/>
      <c r="R8" s="2701"/>
      <c r="S8" s="2702"/>
      <c r="T8" s="2702"/>
      <c r="U8" s="2702"/>
      <c r="V8" s="2703"/>
      <c r="W8" s="2699"/>
      <c r="X8" s="2702"/>
      <c r="Y8" s="2702"/>
      <c r="Z8" s="2702"/>
      <c r="AA8" s="2704"/>
      <c r="AB8" s="2563">
        <f t="shared" ref="AB8:AB20" si="0">SUM(F8:AA8)</f>
        <v>0</v>
      </c>
    </row>
    <row r="9" spans="1:33" s="63" customFormat="1" ht="20.25" customHeight="1" x14ac:dyDescent="0.4">
      <c r="A9" s="81"/>
      <c r="B9" s="3273"/>
      <c r="C9" s="3273"/>
      <c r="D9" s="3278"/>
      <c r="E9" s="2561" t="s">
        <v>5019</v>
      </c>
      <c r="F9" s="2699"/>
      <c r="G9" s="2700"/>
      <c r="H9" s="2701"/>
      <c r="I9" s="2702"/>
      <c r="J9" s="2702"/>
      <c r="K9" s="2702"/>
      <c r="L9" s="2703"/>
      <c r="M9" s="2699"/>
      <c r="N9" s="2702"/>
      <c r="O9" s="2702"/>
      <c r="P9" s="2702"/>
      <c r="Q9" s="2700"/>
      <c r="R9" s="2701"/>
      <c r="S9" s="2702"/>
      <c r="T9" s="2702"/>
      <c r="U9" s="2702"/>
      <c r="V9" s="2703"/>
      <c r="W9" s="2699"/>
      <c r="X9" s="2702"/>
      <c r="Y9" s="2702"/>
      <c r="Z9" s="2702"/>
      <c r="AA9" s="2704"/>
      <c r="AB9" s="2563">
        <f t="shared" si="0"/>
        <v>0</v>
      </c>
    </row>
    <row r="10" spans="1:33" s="63" customFormat="1" ht="20.25" customHeight="1" x14ac:dyDescent="0.4">
      <c r="A10" s="81"/>
      <c r="B10" s="3273"/>
      <c r="C10" s="3273"/>
      <c r="D10" s="3307" t="s">
        <v>70</v>
      </c>
      <c r="E10" s="3308"/>
      <c r="F10" s="2705"/>
      <c r="G10" s="2706"/>
      <c r="H10" s="2707"/>
      <c r="I10" s="2708"/>
      <c r="J10" s="2708"/>
      <c r="K10" s="2708"/>
      <c r="L10" s="2709"/>
      <c r="M10" s="2705"/>
      <c r="N10" s="2708"/>
      <c r="O10" s="2708"/>
      <c r="P10" s="2708"/>
      <c r="Q10" s="2706"/>
      <c r="R10" s="2707"/>
      <c r="S10" s="2708"/>
      <c r="T10" s="2708"/>
      <c r="U10" s="2708"/>
      <c r="V10" s="2709"/>
      <c r="W10" s="2705"/>
      <c r="X10" s="2708"/>
      <c r="Y10" s="2708"/>
      <c r="Z10" s="2708"/>
      <c r="AA10" s="2704"/>
      <c r="AB10" s="2563">
        <f t="shared" si="0"/>
        <v>0</v>
      </c>
    </row>
    <row r="11" spans="1:33" s="63" customFormat="1" ht="20.25" customHeight="1" x14ac:dyDescent="0.4">
      <c r="A11" s="81"/>
      <c r="B11" s="3273"/>
      <c r="C11" s="3273"/>
      <c r="D11" s="3307" t="s">
        <v>69</v>
      </c>
      <c r="E11" s="3308"/>
      <c r="F11" s="2705"/>
      <c r="G11" s="2706"/>
      <c r="H11" s="2707"/>
      <c r="I11" s="2708"/>
      <c r="J11" s="2708"/>
      <c r="K11" s="2708"/>
      <c r="L11" s="2709"/>
      <c r="M11" s="2705"/>
      <c r="N11" s="2708"/>
      <c r="O11" s="2708"/>
      <c r="P11" s="2708"/>
      <c r="Q11" s="2706"/>
      <c r="R11" s="2707"/>
      <c r="S11" s="2708"/>
      <c r="T11" s="2708"/>
      <c r="U11" s="2708"/>
      <c r="V11" s="2709"/>
      <c r="W11" s="2705"/>
      <c r="X11" s="2708"/>
      <c r="Y11" s="2708"/>
      <c r="Z11" s="2708"/>
      <c r="AA11" s="2704"/>
      <c r="AB11" s="2563">
        <f t="shared" si="0"/>
        <v>0</v>
      </c>
    </row>
    <row r="12" spans="1:33" s="63" customFormat="1" ht="20.25" customHeight="1" x14ac:dyDescent="0.4">
      <c r="A12" s="81"/>
      <c r="B12" s="3273"/>
      <c r="C12" s="3275"/>
      <c r="D12" s="3309" t="s">
        <v>4962</v>
      </c>
      <c r="E12" s="3310"/>
      <c r="F12" s="2710"/>
      <c r="G12" s="2711"/>
      <c r="H12" s="2712"/>
      <c r="I12" s="2713"/>
      <c r="J12" s="2713"/>
      <c r="K12" s="2713"/>
      <c r="L12" s="2714"/>
      <c r="M12" s="2710"/>
      <c r="N12" s="2713"/>
      <c r="O12" s="2713"/>
      <c r="P12" s="2713"/>
      <c r="Q12" s="2711"/>
      <c r="R12" s="2712"/>
      <c r="S12" s="2713"/>
      <c r="T12" s="2713"/>
      <c r="U12" s="2713"/>
      <c r="V12" s="2714"/>
      <c r="W12" s="2710"/>
      <c r="X12" s="2713"/>
      <c r="Y12" s="2713"/>
      <c r="Z12" s="2713"/>
      <c r="AA12" s="2715"/>
      <c r="AB12" s="2569">
        <f t="shared" si="0"/>
        <v>0</v>
      </c>
    </row>
    <row r="13" spans="1:33" s="63" customFormat="1" ht="20.25" customHeight="1" x14ac:dyDescent="0.4">
      <c r="A13" s="81"/>
      <c r="B13" s="3273"/>
      <c r="C13" s="3311" t="s">
        <v>4974</v>
      </c>
      <c r="D13" s="3312"/>
      <c r="E13" s="3313"/>
      <c r="F13" s="2716"/>
      <c r="G13" s="2717"/>
      <c r="H13" s="2718"/>
      <c r="I13" s="2719"/>
      <c r="J13" s="2719"/>
      <c r="K13" s="2719"/>
      <c r="L13" s="2720"/>
      <c r="M13" s="2716"/>
      <c r="N13" s="2719"/>
      <c r="O13" s="2719"/>
      <c r="P13" s="2719"/>
      <c r="Q13" s="2717"/>
      <c r="R13" s="2718"/>
      <c r="S13" s="2719"/>
      <c r="T13" s="2719"/>
      <c r="U13" s="2719"/>
      <c r="V13" s="2720"/>
      <c r="W13" s="2716"/>
      <c r="X13" s="2719"/>
      <c r="Y13" s="2719"/>
      <c r="Z13" s="2721"/>
      <c r="AA13" s="2722"/>
      <c r="AB13" s="2570">
        <f t="shared" si="0"/>
        <v>0</v>
      </c>
    </row>
    <row r="14" spans="1:33" s="63" customFormat="1" ht="20.25" customHeight="1" x14ac:dyDescent="0.4">
      <c r="A14" s="81"/>
      <c r="B14" s="3273"/>
      <c r="C14" s="3311" t="s">
        <v>71</v>
      </c>
      <c r="D14" s="3312"/>
      <c r="E14" s="3313"/>
      <c r="F14" s="2574">
        <f>SUM(F7:F13)</f>
        <v>0</v>
      </c>
      <c r="G14" s="2577">
        <f t="shared" ref="G14:AA14" si="1">SUM(G7:G13)</f>
        <v>0</v>
      </c>
      <c r="H14" s="2580">
        <f t="shared" si="1"/>
        <v>0</v>
      </c>
      <c r="I14" s="2574">
        <f t="shared" si="1"/>
        <v>0</v>
      </c>
      <c r="J14" s="2574">
        <f t="shared" si="1"/>
        <v>0</v>
      </c>
      <c r="K14" s="2574">
        <f t="shared" si="1"/>
        <v>0</v>
      </c>
      <c r="L14" s="2581">
        <f t="shared" si="1"/>
        <v>0</v>
      </c>
      <c r="M14" s="2574">
        <f t="shared" si="1"/>
        <v>0</v>
      </c>
      <c r="N14" s="2574">
        <f t="shared" si="1"/>
        <v>0</v>
      </c>
      <c r="O14" s="2574">
        <f t="shared" si="1"/>
        <v>0</v>
      </c>
      <c r="P14" s="2574">
        <f t="shared" si="1"/>
        <v>0</v>
      </c>
      <c r="Q14" s="2577">
        <f t="shared" si="1"/>
        <v>0</v>
      </c>
      <c r="R14" s="2580">
        <f t="shared" si="1"/>
        <v>0</v>
      </c>
      <c r="S14" s="2574">
        <f t="shared" si="1"/>
        <v>0</v>
      </c>
      <c r="T14" s="2574">
        <f t="shared" si="1"/>
        <v>0</v>
      </c>
      <c r="U14" s="2574">
        <f t="shared" si="1"/>
        <v>0</v>
      </c>
      <c r="V14" s="2581">
        <f t="shared" si="1"/>
        <v>0</v>
      </c>
      <c r="W14" s="2574">
        <f t="shared" si="1"/>
        <v>0</v>
      </c>
      <c r="X14" s="2574">
        <f t="shared" si="1"/>
        <v>0</v>
      </c>
      <c r="Y14" s="2574">
        <f t="shared" si="1"/>
        <v>0</v>
      </c>
      <c r="Z14" s="2574">
        <f t="shared" si="1"/>
        <v>0</v>
      </c>
      <c r="AA14" s="2581">
        <f t="shared" si="1"/>
        <v>0</v>
      </c>
      <c r="AB14" s="2569">
        <f t="shared" si="0"/>
        <v>0</v>
      </c>
    </row>
    <row r="15" spans="1:33" s="63" customFormat="1" ht="20.25" customHeight="1" x14ac:dyDescent="0.4">
      <c r="A15" s="81"/>
      <c r="B15" s="3294" t="s">
        <v>2419</v>
      </c>
      <c r="C15" s="3297" t="s">
        <v>4975</v>
      </c>
      <c r="D15" s="3298"/>
      <c r="E15" s="2562" t="s">
        <v>5017</v>
      </c>
      <c r="F15" s="2723"/>
      <c r="G15" s="2724"/>
      <c r="H15" s="2725"/>
      <c r="I15" s="2726"/>
      <c r="J15" s="2726"/>
      <c r="K15" s="2726"/>
      <c r="L15" s="2727"/>
      <c r="M15" s="2723"/>
      <c r="N15" s="2726"/>
      <c r="O15" s="2726"/>
      <c r="P15" s="2726"/>
      <c r="Q15" s="2724"/>
      <c r="R15" s="2725"/>
      <c r="S15" s="2726"/>
      <c r="T15" s="2726"/>
      <c r="U15" s="2726"/>
      <c r="V15" s="2727"/>
      <c r="W15" s="2723"/>
      <c r="X15" s="2726"/>
      <c r="Y15" s="2726"/>
      <c r="Z15" s="2726"/>
      <c r="AA15" s="2728"/>
      <c r="AB15" s="2564">
        <f t="shared" si="0"/>
        <v>0</v>
      </c>
    </row>
    <row r="16" spans="1:33" s="63" customFormat="1" ht="20.25" customHeight="1" x14ac:dyDescent="0.4">
      <c r="A16" s="81"/>
      <c r="B16" s="3295"/>
      <c r="C16" s="3299"/>
      <c r="D16" s="3300"/>
      <c r="E16" s="2561" t="s">
        <v>5018</v>
      </c>
      <c r="F16" s="2705"/>
      <c r="G16" s="2706"/>
      <c r="H16" s="2707"/>
      <c r="I16" s="2708"/>
      <c r="J16" s="2708"/>
      <c r="K16" s="2708"/>
      <c r="L16" s="2709"/>
      <c r="M16" s="2705"/>
      <c r="N16" s="2708"/>
      <c r="O16" s="2708"/>
      <c r="P16" s="2708"/>
      <c r="Q16" s="2706"/>
      <c r="R16" s="2707"/>
      <c r="S16" s="2708"/>
      <c r="T16" s="2708"/>
      <c r="U16" s="2708"/>
      <c r="V16" s="2709"/>
      <c r="W16" s="2705"/>
      <c r="X16" s="2708"/>
      <c r="Y16" s="2708"/>
      <c r="Z16" s="2708"/>
      <c r="AA16" s="2729"/>
      <c r="AB16" s="2565">
        <f t="shared" si="0"/>
        <v>0</v>
      </c>
    </row>
    <row r="17" spans="1:33" s="63" customFormat="1" ht="20.25" customHeight="1" x14ac:dyDescent="0.4">
      <c r="A17" s="81"/>
      <c r="B17" s="3295"/>
      <c r="C17" s="3299"/>
      <c r="D17" s="3300"/>
      <c r="E17" s="2571" t="s">
        <v>5019</v>
      </c>
      <c r="F17" s="2730"/>
      <c r="G17" s="2731"/>
      <c r="H17" s="2732"/>
      <c r="I17" s="2733"/>
      <c r="J17" s="2733"/>
      <c r="K17" s="2733"/>
      <c r="L17" s="2734"/>
      <c r="M17" s="2730"/>
      <c r="N17" s="2733"/>
      <c r="O17" s="2733"/>
      <c r="P17" s="2733"/>
      <c r="Q17" s="2731"/>
      <c r="R17" s="2732"/>
      <c r="S17" s="2733"/>
      <c r="T17" s="2733"/>
      <c r="U17" s="2733"/>
      <c r="V17" s="2734"/>
      <c r="W17" s="2730"/>
      <c r="X17" s="2733"/>
      <c r="Y17" s="2733"/>
      <c r="Z17" s="2733"/>
      <c r="AA17" s="2735"/>
      <c r="AB17" s="2572">
        <f t="shared" si="0"/>
        <v>0</v>
      </c>
    </row>
    <row r="18" spans="1:33" s="63" customFormat="1" ht="20.25" customHeight="1" x14ac:dyDescent="0.4">
      <c r="A18" s="81"/>
      <c r="B18" s="3295"/>
      <c r="C18" s="3301" t="s">
        <v>4976</v>
      </c>
      <c r="D18" s="3302"/>
      <c r="E18" s="3303"/>
      <c r="F18" s="2736"/>
      <c r="G18" s="2737"/>
      <c r="H18" s="2738"/>
      <c r="I18" s="2721"/>
      <c r="J18" s="2721"/>
      <c r="K18" s="2721"/>
      <c r="L18" s="2722"/>
      <c r="M18" s="2736"/>
      <c r="N18" s="2721"/>
      <c r="O18" s="2721"/>
      <c r="P18" s="2721"/>
      <c r="Q18" s="2737"/>
      <c r="R18" s="2738"/>
      <c r="S18" s="2721"/>
      <c r="T18" s="2721"/>
      <c r="U18" s="2721"/>
      <c r="V18" s="2722"/>
      <c r="W18" s="2736"/>
      <c r="X18" s="2721"/>
      <c r="Y18" s="2721"/>
      <c r="Z18" s="2721"/>
      <c r="AA18" s="2739"/>
      <c r="AB18" s="2570">
        <f t="shared" si="0"/>
        <v>0</v>
      </c>
    </row>
    <row r="19" spans="1:33" s="63" customFormat="1" ht="20.25" customHeight="1" thickBot="1" x14ac:dyDescent="0.45">
      <c r="A19" s="81"/>
      <c r="B19" s="3296"/>
      <c r="C19" s="3304" t="s">
        <v>4419</v>
      </c>
      <c r="D19" s="3305"/>
      <c r="E19" s="3306"/>
      <c r="F19" s="2573">
        <f>SUM(F15:F18)</f>
        <v>0</v>
      </c>
      <c r="G19" s="2578">
        <f t="shared" ref="G19:AA19" si="2">SUM(G15:G18)</f>
        <v>0</v>
      </c>
      <c r="H19" s="2582">
        <f t="shared" si="2"/>
        <v>0</v>
      </c>
      <c r="I19" s="2573">
        <f t="shared" si="2"/>
        <v>0</v>
      </c>
      <c r="J19" s="2573">
        <f t="shared" si="2"/>
        <v>0</v>
      </c>
      <c r="K19" s="2573">
        <f t="shared" si="2"/>
        <v>0</v>
      </c>
      <c r="L19" s="2583">
        <f t="shared" si="2"/>
        <v>0</v>
      </c>
      <c r="M19" s="2573">
        <f t="shared" si="2"/>
        <v>0</v>
      </c>
      <c r="N19" s="2573">
        <f t="shared" si="2"/>
        <v>0</v>
      </c>
      <c r="O19" s="2573">
        <f t="shared" si="2"/>
        <v>0</v>
      </c>
      <c r="P19" s="2573">
        <f t="shared" si="2"/>
        <v>0</v>
      </c>
      <c r="Q19" s="2578">
        <f t="shared" si="2"/>
        <v>0</v>
      </c>
      <c r="R19" s="2582">
        <f t="shared" si="2"/>
        <v>0</v>
      </c>
      <c r="S19" s="2573">
        <f t="shared" si="2"/>
        <v>0</v>
      </c>
      <c r="T19" s="2573">
        <f t="shared" si="2"/>
        <v>0</v>
      </c>
      <c r="U19" s="2573">
        <f t="shared" si="2"/>
        <v>0</v>
      </c>
      <c r="V19" s="2583">
        <f t="shared" si="2"/>
        <v>0</v>
      </c>
      <c r="W19" s="2573">
        <f t="shared" si="2"/>
        <v>0</v>
      </c>
      <c r="X19" s="2573">
        <f t="shared" si="2"/>
        <v>0</v>
      </c>
      <c r="Y19" s="2573">
        <f t="shared" si="2"/>
        <v>0</v>
      </c>
      <c r="Z19" s="2573">
        <f t="shared" si="2"/>
        <v>0</v>
      </c>
      <c r="AA19" s="2578">
        <f t="shared" si="2"/>
        <v>0</v>
      </c>
      <c r="AB19" s="2567">
        <f t="shared" si="0"/>
        <v>0</v>
      </c>
    </row>
    <row r="20" spans="1:33" ht="20.25" customHeight="1" thickTop="1" x14ac:dyDescent="0.4">
      <c r="B20" s="3291" t="s">
        <v>50</v>
      </c>
      <c r="C20" s="3292"/>
      <c r="D20" s="3292"/>
      <c r="E20" s="3293"/>
      <c r="F20" s="2575">
        <f>SUM(F14,F19)</f>
        <v>0</v>
      </c>
      <c r="G20" s="2579">
        <f t="shared" ref="G20:AA20" si="3">SUM(G14,G19)</f>
        <v>0</v>
      </c>
      <c r="H20" s="2584">
        <f t="shared" si="3"/>
        <v>0</v>
      </c>
      <c r="I20" s="2575">
        <f t="shared" si="3"/>
        <v>0</v>
      </c>
      <c r="J20" s="2575">
        <f t="shared" si="3"/>
        <v>0</v>
      </c>
      <c r="K20" s="2575">
        <f t="shared" si="3"/>
        <v>0</v>
      </c>
      <c r="L20" s="2585">
        <f t="shared" si="3"/>
        <v>0</v>
      </c>
      <c r="M20" s="2575">
        <f t="shared" si="3"/>
        <v>0</v>
      </c>
      <c r="N20" s="2575">
        <f t="shared" si="3"/>
        <v>0</v>
      </c>
      <c r="O20" s="2575">
        <f t="shared" si="3"/>
        <v>0</v>
      </c>
      <c r="P20" s="2575">
        <f t="shared" si="3"/>
        <v>0</v>
      </c>
      <c r="Q20" s="2579">
        <f t="shared" si="3"/>
        <v>0</v>
      </c>
      <c r="R20" s="2584">
        <f t="shared" si="3"/>
        <v>0</v>
      </c>
      <c r="S20" s="2575">
        <f t="shared" si="3"/>
        <v>0</v>
      </c>
      <c r="T20" s="2575">
        <f t="shared" si="3"/>
        <v>0</v>
      </c>
      <c r="U20" s="2575">
        <f t="shared" si="3"/>
        <v>0</v>
      </c>
      <c r="V20" s="2585">
        <f t="shared" si="3"/>
        <v>0</v>
      </c>
      <c r="W20" s="2575">
        <f t="shared" si="3"/>
        <v>0</v>
      </c>
      <c r="X20" s="2575">
        <f t="shared" si="3"/>
        <v>0</v>
      </c>
      <c r="Y20" s="2575">
        <f t="shared" si="3"/>
        <v>0</v>
      </c>
      <c r="Z20" s="2575">
        <f t="shared" si="3"/>
        <v>0</v>
      </c>
      <c r="AA20" s="2579">
        <f t="shared" si="3"/>
        <v>0</v>
      </c>
      <c r="AB20" s="2576">
        <f t="shared" si="0"/>
        <v>0</v>
      </c>
    </row>
    <row r="21" spans="1:33" s="56" customFormat="1" ht="14.1" customHeight="1" x14ac:dyDescent="0.2">
      <c r="A21" s="81"/>
      <c r="B21" s="2566" t="s">
        <v>5020</v>
      </c>
      <c r="C21" s="2473"/>
      <c r="D21" s="2473"/>
      <c r="E21" s="2473"/>
      <c r="F21" s="2473"/>
      <c r="G21" s="2473"/>
      <c r="H21" s="2473"/>
      <c r="I21" s="2473"/>
      <c r="J21" s="2473"/>
      <c r="K21" s="2473"/>
      <c r="L21" s="2473"/>
      <c r="M21" s="2473"/>
      <c r="N21" s="2473"/>
      <c r="O21" s="2473"/>
      <c r="P21" s="2473"/>
      <c r="Q21" s="2473"/>
      <c r="R21" s="2473"/>
      <c r="S21" s="2473"/>
      <c r="T21" s="2473"/>
      <c r="U21" s="2473"/>
      <c r="V21" s="2473"/>
      <c r="W21" s="2473"/>
      <c r="X21" s="2473"/>
      <c r="Y21" s="2473"/>
      <c r="Z21" s="2473"/>
      <c r="AA21" s="2473"/>
      <c r="AB21" s="2473"/>
    </row>
    <row r="22" spans="1:33" s="56" customFormat="1" ht="14.1" customHeight="1" x14ac:dyDescent="0.2">
      <c r="A22" s="81"/>
      <c r="B22" s="2566" t="s">
        <v>5024</v>
      </c>
      <c r="C22" s="2473"/>
      <c r="D22" s="2473"/>
      <c r="E22" s="2473"/>
      <c r="F22" s="2473"/>
      <c r="G22" s="2473"/>
      <c r="H22" s="2473"/>
      <c r="I22" s="2473"/>
      <c r="J22" s="2473"/>
      <c r="K22" s="2473"/>
      <c r="L22" s="2473"/>
      <c r="M22" s="2473"/>
      <c r="N22" s="2473"/>
      <c r="O22" s="2473"/>
      <c r="P22" s="2473"/>
      <c r="Q22" s="2473"/>
      <c r="R22" s="2473"/>
      <c r="S22" s="2473"/>
      <c r="T22" s="2473"/>
      <c r="U22" s="2473"/>
      <c r="V22" s="2473"/>
      <c r="W22" s="2473"/>
      <c r="X22" s="2473"/>
      <c r="Y22" s="2473"/>
      <c r="Z22" s="2473"/>
      <c r="AA22" s="2473"/>
      <c r="AB22" s="2473"/>
      <c r="AC22" s="55"/>
      <c r="AD22" s="55"/>
      <c r="AE22" s="55"/>
      <c r="AF22" s="55"/>
      <c r="AG22" s="55"/>
    </row>
    <row r="23" spans="1:33" s="56" customFormat="1" ht="14.1" customHeight="1" x14ac:dyDescent="0.2">
      <c r="A23" s="81"/>
      <c r="B23" s="2566" t="s">
        <v>5022</v>
      </c>
      <c r="C23" s="2473"/>
      <c r="D23" s="2473"/>
      <c r="E23" s="2473"/>
      <c r="F23" s="2473"/>
      <c r="G23" s="2473"/>
      <c r="H23" s="2473"/>
      <c r="I23" s="2473"/>
      <c r="J23" s="2473"/>
      <c r="K23" s="2473"/>
      <c r="L23" s="2473"/>
      <c r="M23" s="2473"/>
      <c r="N23" s="2473"/>
      <c r="O23" s="2473"/>
      <c r="P23" s="2473"/>
      <c r="Q23" s="2473"/>
      <c r="R23" s="2473"/>
      <c r="S23" s="2473"/>
      <c r="T23" s="2473"/>
      <c r="U23" s="2473"/>
      <c r="V23" s="2473"/>
      <c r="W23" s="2473"/>
      <c r="X23" s="2473"/>
      <c r="Y23" s="2473"/>
      <c r="Z23" s="2473"/>
      <c r="AA23" s="2473"/>
      <c r="AB23" s="2473"/>
      <c r="AC23" s="55"/>
      <c r="AD23" s="55"/>
      <c r="AE23" s="55"/>
      <c r="AF23" s="55"/>
      <c r="AG23" s="55"/>
    </row>
    <row r="24" spans="1:33" s="56" customFormat="1" ht="14.1" customHeight="1" x14ac:dyDescent="0.2">
      <c r="A24" s="81"/>
      <c r="B24" s="2566" t="s">
        <v>5021</v>
      </c>
      <c r="C24" s="2473"/>
      <c r="D24" s="2473"/>
      <c r="E24" s="2473"/>
      <c r="F24" s="2473"/>
      <c r="G24" s="2473"/>
      <c r="H24" s="2473"/>
      <c r="I24" s="2473"/>
      <c r="J24" s="2473"/>
      <c r="K24" s="2473"/>
      <c r="L24" s="2473"/>
      <c r="M24" s="2473"/>
      <c r="N24" s="2473"/>
      <c r="O24" s="2473"/>
      <c r="P24" s="2473"/>
      <c r="Q24" s="2473"/>
      <c r="R24" s="2473"/>
      <c r="S24" s="2473"/>
      <c r="T24" s="2473"/>
      <c r="U24" s="2473"/>
      <c r="V24" s="2473"/>
      <c r="W24" s="2473"/>
      <c r="X24" s="2473"/>
      <c r="Y24" s="2473"/>
      <c r="Z24" s="2473"/>
      <c r="AA24" s="2473"/>
      <c r="AB24" s="2473"/>
      <c r="AC24" s="55"/>
      <c r="AD24" s="55"/>
      <c r="AE24" s="55"/>
      <c r="AF24" s="55"/>
      <c r="AG24" s="55"/>
    </row>
    <row r="25" spans="1:33" ht="14.1" customHeight="1" x14ac:dyDescent="0.4">
      <c r="B25" s="2566" t="s">
        <v>5056</v>
      </c>
    </row>
    <row r="26" spans="1:33" ht="14.1" customHeight="1" x14ac:dyDescent="0.4">
      <c r="B26" s="2566" t="s">
        <v>5023</v>
      </c>
    </row>
  </sheetData>
  <mergeCells count="16">
    <mergeCell ref="B20:E20"/>
    <mergeCell ref="B15:B19"/>
    <mergeCell ref="C15:D17"/>
    <mergeCell ref="C18:E18"/>
    <mergeCell ref="C19:E19"/>
    <mergeCell ref="B1:AB1"/>
    <mergeCell ref="B7:B14"/>
    <mergeCell ref="C7:C12"/>
    <mergeCell ref="D7:D9"/>
    <mergeCell ref="B4:E6"/>
    <mergeCell ref="AB4:AB6"/>
    <mergeCell ref="D10:E10"/>
    <mergeCell ref="D11:E11"/>
    <mergeCell ref="D12:E12"/>
    <mergeCell ref="C13:E13"/>
    <mergeCell ref="C14:E14"/>
  </mergeCells>
  <phoneticPr fontId="3"/>
  <printOptions horizontalCentered="1"/>
  <pageMargins left="0.39370078740157483" right="0.23622047244094491" top="0.7" bottom="0.3" header="0.42" footer="0.35"/>
  <pageSetup paperSize="9" scale="39" orientation="portrait" r:id="rId1"/>
  <headerFooter alignWithMargins="0">
    <oddHeader>&amp;R&amp;"ＭＳ 明朝,標準"（&amp;A）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GridLines="0" view="pageBreakPreview" zoomScaleNormal="100" zoomScaleSheetLayoutView="100" workbookViewId="0">
      <selection activeCell="M23" sqref="M23"/>
    </sheetView>
  </sheetViews>
  <sheetFormatPr defaultColWidth="8.25" defaultRowHeight="30" customHeight="1" x14ac:dyDescent="0.4"/>
  <cols>
    <col min="1" max="1" width="1.625" style="81" customWidth="1"/>
    <col min="2" max="2" width="3.125" style="82" customWidth="1"/>
    <col min="3" max="3" width="18.75" style="82" customWidth="1"/>
    <col min="4" max="25" width="7.5" style="81" customWidth="1"/>
    <col min="26" max="26" width="9.25" style="81" customWidth="1"/>
    <col min="27" max="257" width="8.25" style="81"/>
    <col min="258" max="258" width="8.625" style="81" bestFit="1" customWidth="1"/>
    <col min="259" max="259" width="3.125" style="81" customWidth="1"/>
    <col min="260" max="260" width="18.75" style="81" customWidth="1"/>
    <col min="261" max="281" width="7.5" style="81" customWidth="1"/>
    <col min="282" max="282" width="9.25" style="81" customWidth="1"/>
    <col min="283" max="513" width="8.25" style="81"/>
    <col min="514" max="514" width="8.625" style="81" bestFit="1" customWidth="1"/>
    <col min="515" max="515" width="3.125" style="81" customWidth="1"/>
    <col min="516" max="516" width="18.75" style="81" customWidth="1"/>
    <col min="517" max="537" width="7.5" style="81" customWidth="1"/>
    <col min="538" max="538" width="9.25" style="81" customWidth="1"/>
    <col min="539" max="769" width="8.25" style="81"/>
    <col min="770" max="770" width="8.625" style="81" bestFit="1" customWidth="1"/>
    <col min="771" max="771" width="3.125" style="81" customWidth="1"/>
    <col min="772" max="772" width="18.75" style="81" customWidth="1"/>
    <col min="773" max="793" width="7.5" style="81" customWidth="1"/>
    <col min="794" max="794" width="9.25" style="81" customWidth="1"/>
    <col min="795" max="1025" width="8.25" style="81"/>
    <col min="1026" max="1026" width="8.625" style="81" bestFit="1" customWidth="1"/>
    <col min="1027" max="1027" width="3.125" style="81" customWidth="1"/>
    <col min="1028" max="1028" width="18.75" style="81" customWidth="1"/>
    <col min="1029" max="1049" width="7.5" style="81" customWidth="1"/>
    <col min="1050" max="1050" width="9.25" style="81" customWidth="1"/>
    <col min="1051" max="1281" width="8.25" style="81"/>
    <col min="1282" max="1282" width="8.625" style="81" bestFit="1" customWidth="1"/>
    <col min="1283" max="1283" width="3.125" style="81" customWidth="1"/>
    <col min="1284" max="1284" width="18.75" style="81" customWidth="1"/>
    <col min="1285" max="1305" width="7.5" style="81" customWidth="1"/>
    <col min="1306" max="1306" width="9.25" style="81" customWidth="1"/>
    <col min="1307" max="1537" width="8.25" style="81"/>
    <col min="1538" max="1538" width="8.625" style="81" bestFit="1" customWidth="1"/>
    <col min="1539" max="1539" width="3.125" style="81" customWidth="1"/>
    <col min="1540" max="1540" width="18.75" style="81" customWidth="1"/>
    <col min="1541" max="1561" width="7.5" style="81" customWidth="1"/>
    <col min="1562" max="1562" width="9.25" style="81" customWidth="1"/>
    <col min="1563" max="1793" width="8.25" style="81"/>
    <col min="1794" max="1794" width="8.625" style="81" bestFit="1" customWidth="1"/>
    <col min="1795" max="1795" width="3.125" style="81" customWidth="1"/>
    <col min="1796" max="1796" width="18.75" style="81" customWidth="1"/>
    <col min="1797" max="1817" width="7.5" style="81" customWidth="1"/>
    <col min="1818" max="1818" width="9.25" style="81" customWidth="1"/>
    <col min="1819" max="2049" width="8.25" style="81"/>
    <col min="2050" max="2050" width="8.625" style="81" bestFit="1" customWidth="1"/>
    <col min="2051" max="2051" width="3.125" style="81" customWidth="1"/>
    <col min="2052" max="2052" width="18.75" style="81" customWidth="1"/>
    <col min="2053" max="2073" width="7.5" style="81" customWidth="1"/>
    <col min="2074" max="2074" width="9.25" style="81" customWidth="1"/>
    <col min="2075" max="2305" width="8.25" style="81"/>
    <col min="2306" max="2306" width="8.625" style="81" bestFit="1" customWidth="1"/>
    <col min="2307" max="2307" width="3.125" style="81" customWidth="1"/>
    <col min="2308" max="2308" width="18.75" style="81" customWidth="1"/>
    <col min="2309" max="2329" width="7.5" style="81" customWidth="1"/>
    <col min="2330" max="2330" width="9.25" style="81" customWidth="1"/>
    <col min="2331" max="2561" width="8.25" style="81"/>
    <col min="2562" max="2562" width="8.625" style="81" bestFit="1" customWidth="1"/>
    <col min="2563" max="2563" width="3.125" style="81" customWidth="1"/>
    <col min="2564" max="2564" width="18.75" style="81" customWidth="1"/>
    <col min="2565" max="2585" width="7.5" style="81" customWidth="1"/>
    <col min="2586" max="2586" width="9.25" style="81" customWidth="1"/>
    <col min="2587" max="2817" width="8.25" style="81"/>
    <col min="2818" max="2818" width="8.625" style="81" bestFit="1" customWidth="1"/>
    <col min="2819" max="2819" width="3.125" style="81" customWidth="1"/>
    <col min="2820" max="2820" width="18.75" style="81" customWidth="1"/>
    <col min="2821" max="2841" width="7.5" style="81" customWidth="1"/>
    <col min="2842" max="2842" width="9.25" style="81" customWidth="1"/>
    <col min="2843" max="3073" width="8.25" style="81"/>
    <col min="3074" max="3074" width="8.625" style="81" bestFit="1" customWidth="1"/>
    <col min="3075" max="3075" width="3.125" style="81" customWidth="1"/>
    <col min="3076" max="3076" width="18.75" style="81" customWidth="1"/>
    <col min="3077" max="3097" width="7.5" style="81" customWidth="1"/>
    <col min="3098" max="3098" width="9.25" style="81" customWidth="1"/>
    <col min="3099" max="3329" width="8.25" style="81"/>
    <col min="3330" max="3330" width="8.625" style="81" bestFit="1" customWidth="1"/>
    <col min="3331" max="3331" width="3.125" style="81" customWidth="1"/>
    <col min="3332" max="3332" width="18.75" style="81" customWidth="1"/>
    <col min="3333" max="3353" width="7.5" style="81" customWidth="1"/>
    <col min="3354" max="3354" width="9.25" style="81" customWidth="1"/>
    <col min="3355" max="3585" width="8.25" style="81"/>
    <col min="3586" max="3586" width="8.625" style="81" bestFit="1" customWidth="1"/>
    <col min="3587" max="3587" width="3.125" style="81" customWidth="1"/>
    <col min="3588" max="3588" width="18.75" style="81" customWidth="1"/>
    <col min="3589" max="3609" width="7.5" style="81" customWidth="1"/>
    <col min="3610" max="3610" width="9.25" style="81" customWidth="1"/>
    <col min="3611" max="3841" width="8.25" style="81"/>
    <col min="3842" max="3842" width="8.625" style="81" bestFit="1" customWidth="1"/>
    <col min="3843" max="3843" width="3.125" style="81" customWidth="1"/>
    <col min="3844" max="3844" width="18.75" style="81" customWidth="1"/>
    <col min="3845" max="3865" width="7.5" style="81" customWidth="1"/>
    <col min="3866" max="3866" width="9.25" style="81" customWidth="1"/>
    <col min="3867" max="4097" width="8.25" style="81"/>
    <col min="4098" max="4098" width="8.625" style="81" bestFit="1" customWidth="1"/>
    <col min="4099" max="4099" width="3.125" style="81" customWidth="1"/>
    <col min="4100" max="4100" width="18.75" style="81" customWidth="1"/>
    <col min="4101" max="4121" width="7.5" style="81" customWidth="1"/>
    <col min="4122" max="4122" width="9.25" style="81" customWidth="1"/>
    <col min="4123" max="4353" width="8.25" style="81"/>
    <col min="4354" max="4354" width="8.625" style="81" bestFit="1" customWidth="1"/>
    <col min="4355" max="4355" width="3.125" style="81" customWidth="1"/>
    <col min="4356" max="4356" width="18.75" style="81" customWidth="1"/>
    <col min="4357" max="4377" width="7.5" style="81" customWidth="1"/>
    <col min="4378" max="4378" width="9.25" style="81" customWidth="1"/>
    <col min="4379" max="4609" width="8.25" style="81"/>
    <col min="4610" max="4610" width="8.625" style="81" bestFit="1" customWidth="1"/>
    <col min="4611" max="4611" width="3.125" style="81" customWidth="1"/>
    <col min="4612" max="4612" width="18.75" style="81" customWidth="1"/>
    <col min="4613" max="4633" width="7.5" style="81" customWidth="1"/>
    <col min="4634" max="4634" width="9.25" style="81" customWidth="1"/>
    <col min="4635" max="4865" width="8.25" style="81"/>
    <col min="4866" max="4866" width="8.625" style="81" bestFit="1" customWidth="1"/>
    <col min="4867" max="4867" width="3.125" style="81" customWidth="1"/>
    <col min="4868" max="4868" width="18.75" style="81" customWidth="1"/>
    <col min="4869" max="4889" width="7.5" style="81" customWidth="1"/>
    <col min="4890" max="4890" width="9.25" style="81" customWidth="1"/>
    <col min="4891" max="5121" width="8.25" style="81"/>
    <col min="5122" max="5122" width="8.625" style="81" bestFit="1" customWidth="1"/>
    <col min="5123" max="5123" width="3.125" style="81" customWidth="1"/>
    <col min="5124" max="5124" width="18.75" style="81" customWidth="1"/>
    <col min="5125" max="5145" width="7.5" style="81" customWidth="1"/>
    <col min="5146" max="5146" width="9.25" style="81" customWidth="1"/>
    <col min="5147" max="5377" width="8.25" style="81"/>
    <col min="5378" max="5378" width="8.625" style="81" bestFit="1" customWidth="1"/>
    <col min="5379" max="5379" width="3.125" style="81" customWidth="1"/>
    <col min="5380" max="5380" width="18.75" style="81" customWidth="1"/>
    <col min="5381" max="5401" width="7.5" style="81" customWidth="1"/>
    <col min="5402" max="5402" width="9.25" style="81" customWidth="1"/>
    <col min="5403" max="5633" width="8.25" style="81"/>
    <col min="5634" max="5634" width="8.625" style="81" bestFit="1" customWidth="1"/>
    <col min="5635" max="5635" width="3.125" style="81" customWidth="1"/>
    <col min="5636" max="5636" width="18.75" style="81" customWidth="1"/>
    <col min="5637" max="5657" width="7.5" style="81" customWidth="1"/>
    <col min="5658" max="5658" width="9.25" style="81" customWidth="1"/>
    <col min="5659" max="5889" width="8.25" style="81"/>
    <col min="5890" max="5890" width="8.625" style="81" bestFit="1" customWidth="1"/>
    <col min="5891" max="5891" width="3.125" style="81" customWidth="1"/>
    <col min="5892" max="5892" width="18.75" style="81" customWidth="1"/>
    <col min="5893" max="5913" width="7.5" style="81" customWidth="1"/>
    <col min="5914" max="5914" width="9.25" style="81" customWidth="1"/>
    <col min="5915" max="6145" width="8.25" style="81"/>
    <col min="6146" max="6146" width="8.625" style="81" bestFit="1" customWidth="1"/>
    <col min="6147" max="6147" width="3.125" style="81" customWidth="1"/>
    <col min="6148" max="6148" width="18.75" style="81" customWidth="1"/>
    <col min="6149" max="6169" width="7.5" style="81" customWidth="1"/>
    <col min="6170" max="6170" width="9.25" style="81" customWidth="1"/>
    <col min="6171" max="6401" width="8.25" style="81"/>
    <col min="6402" max="6402" width="8.625" style="81" bestFit="1" customWidth="1"/>
    <col min="6403" max="6403" width="3.125" style="81" customWidth="1"/>
    <col min="6404" max="6404" width="18.75" style="81" customWidth="1"/>
    <col min="6405" max="6425" width="7.5" style="81" customWidth="1"/>
    <col min="6426" max="6426" width="9.25" style="81" customWidth="1"/>
    <col min="6427" max="6657" width="8.25" style="81"/>
    <col min="6658" max="6658" width="8.625" style="81" bestFit="1" customWidth="1"/>
    <col min="6659" max="6659" width="3.125" style="81" customWidth="1"/>
    <col min="6660" max="6660" width="18.75" style="81" customWidth="1"/>
    <col min="6661" max="6681" width="7.5" style="81" customWidth="1"/>
    <col min="6682" max="6682" width="9.25" style="81" customWidth="1"/>
    <col min="6683" max="6913" width="8.25" style="81"/>
    <col min="6914" max="6914" width="8.625" style="81" bestFit="1" customWidth="1"/>
    <col min="6915" max="6915" width="3.125" style="81" customWidth="1"/>
    <col min="6916" max="6916" width="18.75" style="81" customWidth="1"/>
    <col min="6917" max="6937" width="7.5" style="81" customWidth="1"/>
    <col min="6938" max="6938" width="9.25" style="81" customWidth="1"/>
    <col min="6939" max="7169" width="8.25" style="81"/>
    <col min="7170" max="7170" width="8.625" style="81" bestFit="1" customWidth="1"/>
    <col min="7171" max="7171" width="3.125" style="81" customWidth="1"/>
    <col min="7172" max="7172" width="18.75" style="81" customWidth="1"/>
    <col min="7173" max="7193" width="7.5" style="81" customWidth="1"/>
    <col min="7194" max="7194" width="9.25" style="81" customWidth="1"/>
    <col min="7195" max="7425" width="8.25" style="81"/>
    <col min="7426" max="7426" width="8.625" style="81" bestFit="1" customWidth="1"/>
    <col min="7427" max="7427" width="3.125" style="81" customWidth="1"/>
    <col min="7428" max="7428" width="18.75" style="81" customWidth="1"/>
    <col min="7429" max="7449" width="7.5" style="81" customWidth="1"/>
    <col min="7450" max="7450" width="9.25" style="81" customWidth="1"/>
    <col min="7451" max="7681" width="8.25" style="81"/>
    <col min="7682" max="7682" width="8.625" style="81" bestFit="1" customWidth="1"/>
    <col min="7683" max="7683" width="3.125" style="81" customWidth="1"/>
    <col min="7684" max="7684" width="18.75" style="81" customWidth="1"/>
    <col min="7685" max="7705" width="7.5" style="81" customWidth="1"/>
    <col min="7706" max="7706" width="9.25" style="81" customWidth="1"/>
    <col min="7707" max="7937" width="8.25" style="81"/>
    <col min="7938" max="7938" width="8.625" style="81" bestFit="1" customWidth="1"/>
    <col min="7939" max="7939" width="3.125" style="81" customWidth="1"/>
    <col min="7940" max="7940" width="18.75" style="81" customWidth="1"/>
    <col min="7941" max="7961" width="7.5" style="81" customWidth="1"/>
    <col min="7962" max="7962" width="9.25" style="81" customWidth="1"/>
    <col min="7963" max="8193" width="8.25" style="81"/>
    <col min="8194" max="8194" width="8.625" style="81" bestFit="1" customWidth="1"/>
    <col min="8195" max="8195" width="3.125" style="81" customWidth="1"/>
    <col min="8196" max="8196" width="18.75" style="81" customWidth="1"/>
    <col min="8197" max="8217" width="7.5" style="81" customWidth="1"/>
    <col min="8218" max="8218" width="9.25" style="81" customWidth="1"/>
    <col min="8219" max="8449" width="8.25" style="81"/>
    <col min="8450" max="8450" width="8.625" style="81" bestFit="1" customWidth="1"/>
    <col min="8451" max="8451" width="3.125" style="81" customWidth="1"/>
    <col min="8452" max="8452" width="18.75" style="81" customWidth="1"/>
    <col min="8453" max="8473" width="7.5" style="81" customWidth="1"/>
    <col min="8474" max="8474" width="9.25" style="81" customWidth="1"/>
    <col min="8475" max="8705" width="8.25" style="81"/>
    <col min="8706" max="8706" width="8.625" style="81" bestFit="1" customWidth="1"/>
    <col min="8707" max="8707" width="3.125" style="81" customWidth="1"/>
    <col min="8708" max="8708" width="18.75" style="81" customWidth="1"/>
    <col min="8709" max="8729" width="7.5" style="81" customWidth="1"/>
    <col min="8730" max="8730" width="9.25" style="81" customWidth="1"/>
    <col min="8731" max="8961" width="8.25" style="81"/>
    <col min="8962" max="8962" width="8.625" style="81" bestFit="1" customWidth="1"/>
    <col min="8963" max="8963" width="3.125" style="81" customWidth="1"/>
    <col min="8964" max="8964" width="18.75" style="81" customWidth="1"/>
    <col min="8965" max="8985" width="7.5" style="81" customWidth="1"/>
    <col min="8986" max="8986" width="9.25" style="81" customWidth="1"/>
    <col min="8987" max="9217" width="8.25" style="81"/>
    <col min="9218" max="9218" width="8.625" style="81" bestFit="1" customWidth="1"/>
    <col min="9219" max="9219" width="3.125" style="81" customWidth="1"/>
    <col min="9220" max="9220" width="18.75" style="81" customWidth="1"/>
    <col min="9221" max="9241" width="7.5" style="81" customWidth="1"/>
    <col min="9242" max="9242" width="9.25" style="81" customWidth="1"/>
    <col min="9243" max="9473" width="8.25" style="81"/>
    <col min="9474" max="9474" width="8.625" style="81" bestFit="1" customWidth="1"/>
    <col min="9475" max="9475" width="3.125" style="81" customWidth="1"/>
    <col min="9476" max="9476" width="18.75" style="81" customWidth="1"/>
    <col min="9477" max="9497" width="7.5" style="81" customWidth="1"/>
    <col min="9498" max="9498" width="9.25" style="81" customWidth="1"/>
    <col min="9499" max="9729" width="8.25" style="81"/>
    <col min="9730" max="9730" width="8.625" style="81" bestFit="1" customWidth="1"/>
    <col min="9731" max="9731" width="3.125" style="81" customWidth="1"/>
    <col min="9732" max="9732" width="18.75" style="81" customWidth="1"/>
    <col min="9733" max="9753" width="7.5" style="81" customWidth="1"/>
    <col min="9754" max="9754" width="9.25" style="81" customWidth="1"/>
    <col min="9755" max="9985" width="8.25" style="81"/>
    <col min="9986" max="9986" width="8.625" style="81" bestFit="1" customWidth="1"/>
    <col min="9987" max="9987" width="3.125" style="81" customWidth="1"/>
    <col min="9988" max="9988" width="18.75" style="81" customWidth="1"/>
    <col min="9989" max="10009" width="7.5" style="81" customWidth="1"/>
    <col min="10010" max="10010" width="9.25" style="81" customWidth="1"/>
    <col min="10011" max="10241" width="8.25" style="81"/>
    <col min="10242" max="10242" width="8.625" style="81" bestFit="1" customWidth="1"/>
    <col min="10243" max="10243" width="3.125" style="81" customWidth="1"/>
    <col min="10244" max="10244" width="18.75" style="81" customWidth="1"/>
    <col min="10245" max="10265" width="7.5" style="81" customWidth="1"/>
    <col min="10266" max="10266" width="9.25" style="81" customWidth="1"/>
    <col min="10267" max="10497" width="8.25" style="81"/>
    <col min="10498" max="10498" width="8.625" style="81" bestFit="1" customWidth="1"/>
    <col min="10499" max="10499" width="3.125" style="81" customWidth="1"/>
    <col min="10500" max="10500" width="18.75" style="81" customWidth="1"/>
    <col min="10501" max="10521" width="7.5" style="81" customWidth="1"/>
    <col min="10522" max="10522" width="9.25" style="81" customWidth="1"/>
    <col min="10523" max="10753" width="8.25" style="81"/>
    <col min="10754" max="10754" width="8.625" style="81" bestFit="1" customWidth="1"/>
    <col min="10755" max="10755" width="3.125" style="81" customWidth="1"/>
    <col min="10756" max="10756" width="18.75" style="81" customWidth="1"/>
    <col min="10757" max="10777" width="7.5" style="81" customWidth="1"/>
    <col min="10778" max="10778" width="9.25" style="81" customWidth="1"/>
    <col min="10779" max="11009" width="8.25" style="81"/>
    <col min="11010" max="11010" width="8.625" style="81" bestFit="1" customWidth="1"/>
    <col min="11011" max="11011" width="3.125" style="81" customWidth="1"/>
    <col min="11012" max="11012" width="18.75" style="81" customWidth="1"/>
    <col min="11013" max="11033" width="7.5" style="81" customWidth="1"/>
    <col min="11034" max="11034" width="9.25" style="81" customWidth="1"/>
    <col min="11035" max="11265" width="8.25" style="81"/>
    <col min="11266" max="11266" width="8.625" style="81" bestFit="1" customWidth="1"/>
    <col min="11267" max="11267" width="3.125" style="81" customWidth="1"/>
    <col min="11268" max="11268" width="18.75" style="81" customWidth="1"/>
    <col min="11269" max="11289" width="7.5" style="81" customWidth="1"/>
    <col min="11290" max="11290" width="9.25" style="81" customWidth="1"/>
    <col min="11291" max="11521" width="8.25" style="81"/>
    <col min="11522" max="11522" width="8.625" style="81" bestFit="1" customWidth="1"/>
    <col min="11523" max="11523" width="3.125" style="81" customWidth="1"/>
    <col min="11524" max="11524" width="18.75" style="81" customWidth="1"/>
    <col min="11525" max="11545" width="7.5" style="81" customWidth="1"/>
    <col min="11546" max="11546" width="9.25" style="81" customWidth="1"/>
    <col min="11547" max="11777" width="8.25" style="81"/>
    <col min="11778" max="11778" width="8.625" style="81" bestFit="1" customWidth="1"/>
    <col min="11779" max="11779" width="3.125" style="81" customWidth="1"/>
    <col min="11780" max="11780" width="18.75" style="81" customWidth="1"/>
    <col min="11781" max="11801" width="7.5" style="81" customWidth="1"/>
    <col min="11802" max="11802" width="9.25" style="81" customWidth="1"/>
    <col min="11803" max="12033" width="8.25" style="81"/>
    <col min="12034" max="12034" width="8.625" style="81" bestFit="1" customWidth="1"/>
    <col min="12035" max="12035" width="3.125" style="81" customWidth="1"/>
    <col min="12036" max="12036" width="18.75" style="81" customWidth="1"/>
    <col min="12037" max="12057" width="7.5" style="81" customWidth="1"/>
    <col min="12058" max="12058" width="9.25" style="81" customWidth="1"/>
    <col min="12059" max="12289" width="8.25" style="81"/>
    <col min="12290" max="12290" width="8.625" style="81" bestFit="1" customWidth="1"/>
    <col min="12291" max="12291" width="3.125" style="81" customWidth="1"/>
    <col min="12292" max="12292" width="18.75" style="81" customWidth="1"/>
    <col min="12293" max="12313" width="7.5" style="81" customWidth="1"/>
    <col min="12314" max="12314" width="9.25" style="81" customWidth="1"/>
    <col min="12315" max="12545" width="8.25" style="81"/>
    <col min="12546" max="12546" width="8.625" style="81" bestFit="1" customWidth="1"/>
    <col min="12547" max="12547" width="3.125" style="81" customWidth="1"/>
    <col min="12548" max="12548" width="18.75" style="81" customWidth="1"/>
    <col min="12549" max="12569" width="7.5" style="81" customWidth="1"/>
    <col min="12570" max="12570" width="9.25" style="81" customWidth="1"/>
    <col min="12571" max="12801" width="8.25" style="81"/>
    <col min="12802" max="12802" width="8.625" style="81" bestFit="1" customWidth="1"/>
    <col min="12803" max="12803" width="3.125" style="81" customWidth="1"/>
    <col min="12804" max="12804" width="18.75" style="81" customWidth="1"/>
    <col min="12805" max="12825" width="7.5" style="81" customWidth="1"/>
    <col min="12826" max="12826" width="9.25" style="81" customWidth="1"/>
    <col min="12827" max="13057" width="8.25" style="81"/>
    <col min="13058" max="13058" width="8.625" style="81" bestFit="1" customWidth="1"/>
    <col min="13059" max="13059" width="3.125" style="81" customWidth="1"/>
    <col min="13060" max="13060" width="18.75" style="81" customWidth="1"/>
    <col min="13061" max="13081" width="7.5" style="81" customWidth="1"/>
    <col min="13082" max="13082" width="9.25" style="81" customWidth="1"/>
    <col min="13083" max="13313" width="8.25" style="81"/>
    <col min="13314" max="13314" width="8.625" style="81" bestFit="1" customWidth="1"/>
    <col min="13315" max="13315" width="3.125" style="81" customWidth="1"/>
    <col min="13316" max="13316" width="18.75" style="81" customWidth="1"/>
    <col min="13317" max="13337" width="7.5" style="81" customWidth="1"/>
    <col min="13338" max="13338" width="9.25" style="81" customWidth="1"/>
    <col min="13339" max="13569" width="8.25" style="81"/>
    <col min="13570" max="13570" width="8.625" style="81" bestFit="1" customWidth="1"/>
    <col min="13571" max="13571" width="3.125" style="81" customWidth="1"/>
    <col min="13572" max="13572" width="18.75" style="81" customWidth="1"/>
    <col min="13573" max="13593" width="7.5" style="81" customWidth="1"/>
    <col min="13594" max="13594" width="9.25" style="81" customWidth="1"/>
    <col min="13595" max="13825" width="8.25" style="81"/>
    <col min="13826" max="13826" width="8.625" style="81" bestFit="1" customWidth="1"/>
    <col min="13827" max="13827" width="3.125" style="81" customWidth="1"/>
    <col min="13828" max="13828" width="18.75" style="81" customWidth="1"/>
    <col min="13829" max="13849" width="7.5" style="81" customWidth="1"/>
    <col min="13850" max="13850" width="9.25" style="81" customWidth="1"/>
    <col min="13851" max="14081" width="8.25" style="81"/>
    <col min="14082" max="14082" width="8.625" style="81" bestFit="1" customWidth="1"/>
    <col min="14083" max="14083" width="3.125" style="81" customWidth="1"/>
    <col min="14084" max="14084" width="18.75" style="81" customWidth="1"/>
    <col min="14085" max="14105" width="7.5" style="81" customWidth="1"/>
    <col min="14106" max="14106" width="9.25" style="81" customWidth="1"/>
    <col min="14107" max="14337" width="8.25" style="81"/>
    <col min="14338" max="14338" width="8.625" style="81" bestFit="1" customWidth="1"/>
    <col min="14339" max="14339" width="3.125" style="81" customWidth="1"/>
    <col min="14340" max="14340" width="18.75" style="81" customWidth="1"/>
    <col min="14341" max="14361" width="7.5" style="81" customWidth="1"/>
    <col min="14362" max="14362" width="9.25" style="81" customWidth="1"/>
    <col min="14363" max="14593" width="8.25" style="81"/>
    <col min="14594" max="14594" width="8.625" style="81" bestFit="1" customWidth="1"/>
    <col min="14595" max="14595" width="3.125" style="81" customWidth="1"/>
    <col min="14596" max="14596" width="18.75" style="81" customWidth="1"/>
    <col min="14597" max="14617" width="7.5" style="81" customWidth="1"/>
    <col min="14618" max="14618" width="9.25" style="81" customWidth="1"/>
    <col min="14619" max="14849" width="8.25" style="81"/>
    <col min="14850" max="14850" width="8.625" style="81" bestFit="1" customWidth="1"/>
    <col min="14851" max="14851" width="3.125" style="81" customWidth="1"/>
    <col min="14852" max="14852" width="18.75" style="81" customWidth="1"/>
    <col min="14853" max="14873" width="7.5" style="81" customWidth="1"/>
    <col min="14874" max="14874" width="9.25" style="81" customWidth="1"/>
    <col min="14875" max="15105" width="8.25" style="81"/>
    <col min="15106" max="15106" width="8.625" style="81" bestFit="1" customWidth="1"/>
    <col min="15107" max="15107" width="3.125" style="81" customWidth="1"/>
    <col min="15108" max="15108" width="18.75" style="81" customWidth="1"/>
    <col min="15109" max="15129" width="7.5" style="81" customWidth="1"/>
    <col min="15130" max="15130" width="9.25" style="81" customWidth="1"/>
    <col min="15131" max="15361" width="8.25" style="81"/>
    <col min="15362" max="15362" width="8.625" style="81" bestFit="1" customWidth="1"/>
    <col min="15363" max="15363" width="3.125" style="81" customWidth="1"/>
    <col min="15364" max="15364" width="18.75" style="81" customWidth="1"/>
    <col min="15365" max="15385" width="7.5" style="81" customWidth="1"/>
    <col min="15386" max="15386" width="9.25" style="81" customWidth="1"/>
    <col min="15387" max="15617" width="8.25" style="81"/>
    <col min="15618" max="15618" width="8.625" style="81" bestFit="1" customWidth="1"/>
    <col min="15619" max="15619" width="3.125" style="81" customWidth="1"/>
    <col min="15620" max="15620" width="18.75" style="81" customWidth="1"/>
    <col min="15621" max="15641" width="7.5" style="81" customWidth="1"/>
    <col min="15642" max="15642" width="9.25" style="81" customWidth="1"/>
    <col min="15643" max="15873" width="8.25" style="81"/>
    <col min="15874" max="15874" width="8.625" style="81" bestFit="1" customWidth="1"/>
    <col min="15875" max="15875" width="3.125" style="81" customWidth="1"/>
    <col min="15876" max="15876" width="18.75" style="81" customWidth="1"/>
    <col min="15877" max="15897" width="7.5" style="81" customWidth="1"/>
    <col min="15898" max="15898" width="9.25" style="81" customWidth="1"/>
    <col min="15899" max="16129" width="8.25" style="81"/>
    <col min="16130" max="16130" width="8.625" style="81" bestFit="1" customWidth="1"/>
    <col min="16131" max="16131" width="3.125" style="81" customWidth="1"/>
    <col min="16132" max="16132" width="18.75" style="81" customWidth="1"/>
    <col min="16133" max="16153" width="7.5" style="81" customWidth="1"/>
    <col min="16154" max="16154" width="9.25" style="81" customWidth="1"/>
    <col min="16155" max="16384" width="8.25" style="81"/>
  </cols>
  <sheetData>
    <row r="1" spans="1:26" s="78" customFormat="1" ht="21" customHeight="1" x14ac:dyDescent="0.4">
      <c r="B1" s="3321" t="s">
        <v>5013</v>
      </c>
      <c r="C1" s="3321"/>
      <c r="D1" s="3321"/>
      <c r="E1" s="3321"/>
      <c r="F1" s="3321"/>
      <c r="G1" s="3321"/>
      <c r="H1" s="3321"/>
      <c r="I1" s="3321"/>
      <c r="J1" s="3321"/>
      <c r="K1" s="3321"/>
      <c r="L1" s="3321"/>
      <c r="M1" s="3321"/>
      <c r="N1" s="3321"/>
      <c r="O1" s="3321"/>
      <c r="P1" s="3321"/>
      <c r="Q1" s="3321"/>
      <c r="R1" s="3321"/>
      <c r="S1" s="3321"/>
      <c r="T1" s="3321"/>
      <c r="U1" s="3321"/>
      <c r="V1" s="3321"/>
      <c r="W1" s="3321"/>
      <c r="X1" s="3321"/>
      <c r="Y1" s="3321"/>
      <c r="Z1" s="3321"/>
    </row>
    <row r="2" spans="1:26" s="78" customFormat="1" ht="17.25" customHeight="1" x14ac:dyDescent="0.4">
      <c r="A2" s="79"/>
      <c r="B2" s="2470"/>
      <c r="X2" s="3322" t="s">
        <v>67</v>
      </c>
      <c r="Y2" s="3322"/>
      <c r="Z2" s="3322"/>
    </row>
    <row r="3" spans="1:26" s="78" customFormat="1" ht="17.25" customHeight="1" x14ac:dyDescent="0.4">
      <c r="A3" s="79"/>
      <c r="B3" s="3323" t="s">
        <v>5057</v>
      </c>
      <c r="C3" s="3324"/>
      <c r="D3" s="2740" t="s">
        <v>5025</v>
      </c>
      <c r="E3" s="2741"/>
      <c r="F3" s="2492" t="s">
        <v>5026</v>
      </c>
      <c r="G3" s="2492"/>
      <c r="H3" s="2492"/>
      <c r="I3" s="2492"/>
      <c r="J3" s="2492"/>
      <c r="K3" s="2740" t="s">
        <v>5027</v>
      </c>
      <c r="L3" s="2492"/>
      <c r="M3" s="2492"/>
      <c r="N3" s="2492"/>
      <c r="O3" s="2741"/>
      <c r="P3" s="2492" t="s">
        <v>5028</v>
      </c>
      <c r="Q3" s="2492"/>
      <c r="R3" s="2492"/>
      <c r="S3" s="2492"/>
      <c r="T3" s="2492"/>
      <c r="U3" s="2740" t="s">
        <v>5029</v>
      </c>
      <c r="V3" s="2492"/>
      <c r="W3" s="2492"/>
      <c r="X3" s="2492"/>
      <c r="Y3" s="2741"/>
      <c r="Z3" s="3329" t="s">
        <v>75</v>
      </c>
    </row>
    <row r="4" spans="1:26" s="82" customFormat="1" ht="15.75" customHeight="1" x14ac:dyDescent="0.4">
      <c r="B4" s="3325"/>
      <c r="C4" s="3326"/>
      <c r="D4" s="2422" t="s">
        <v>2660</v>
      </c>
      <c r="E4" s="2427" t="s">
        <v>2661</v>
      </c>
      <c r="F4" s="2422" t="s">
        <v>2662</v>
      </c>
      <c r="G4" s="2423" t="s">
        <v>2663</v>
      </c>
      <c r="H4" s="2423" t="s">
        <v>2664</v>
      </c>
      <c r="I4" s="2423" t="s">
        <v>2665</v>
      </c>
      <c r="J4" s="2428" t="s">
        <v>2666</v>
      </c>
      <c r="K4" s="2422" t="s">
        <v>2667</v>
      </c>
      <c r="L4" s="2423" t="s">
        <v>2668</v>
      </c>
      <c r="M4" s="2423" t="s">
        <v>2669</v>
      </c>
      <c r="N4" s="2423" t="s">
        <v>2670</v>
      </c>
      <c r="O4" s="2428" t="s">
        <v>2671</v>
      </c>
      <c r="P4" s="2422" t="s">
        <v>2672</v>
      </c>
      <c r="Q4" s="2423" t="s">
        <v>2673</v>
      </c>
      <c r="R4" s="2423" t="s">
        <v>2674</v>
      </c>
      <c r="S4" s="2423" t="s">
        <v>2675</v>
      </c>
      <c r="T4" s="2428" t="s">
        <v>2676</v>
      </c>
      <c r="U4" s="2429" t="s">
        <v>2677</v>
      </c>
      <c r="V4" s="2423" t="s">
        <v>2678</v>
      </c>
      <c r="W4" s="2423" t="s">
        <v>2679</v>
      </c>
      <c r="X4" s="2423" t="s">
        <v>2680</v>
      </c>
      <c r="Y4" s="2423" t="s">
        <v>2681</v>
      </c>
      <c r="Z4" s="3330"/>
    </row>
    <row r="5" spans="1:26" s="82" customFormat="1" ht="15.75" customHeight="1" thickBot="1" x14ac:dyDescent="0.45">
      <c r="B5" s="3327"/>
      <c r="C5" s="3328"/>
      <c r="D5" s="2425" t="s">
        <v>2567</v>
      </c>
      <c r="E5" s="2430" t="s">
        <v>2568</v>
      </c>
      <c r="F5" s="2425" t="s">
        <v>2682</v>
      </c>
      <c r="G5" s="2426" t="s">
        <v>2683</v>
      </c>
      <c r="H5" s="2426" t="s">
        <v>2684</v>
      </c>
      <c r="I5" s="2426" t="s">
        <v>2685</v>
      </c>
      <c r="J5" s="2431" t="s">
        <v>2686</v>
      </c>
      <c r="K5" s="2425" t="s">
        <v>2687</v>
      </c>
      <c r="L5" s="2426" t="s">
        <v>2688</v>
      </c>
      <c r="M5" s="2426" t="s">
        <v>2689</v>
      </c>
      <c r="N5" s="2426" t="s">
        <v>2690</v>
      </c>
      <c r="O5" s="2431" t="s">
        <v>2691</v>
      </c>
      <c r="P5" s="2425" t="s">
        <v>2692</v>
      </c>
      <c r="Q5" s="2426" t="s">
        <v>2693</v>
      </c>
      <c r="R5" s="2426" t="s">
        <v>2694</v>
      </c>
      <c r="S5" s="2426" t="s">
        <v>2695</v>
      </c>
      <c r="T5" s="2431" t="s">
        <v>2696</v>
      </c>
      <c r="U5" s="2426" t="s">
        <v>2697</v>
      </c>
      <c r="V5" s="2426" t="s">
        <v>2698</v>
      </c>
      <c r="W5" s="2426" t="s">
        <v>2699</v>
      </c>
      <c r="X5" s="2426" t="s">
        <v>2700</v>
      </c>
      <c r="Y5" s="2426" t="s">
        <v>2701</v>
      </c>
      <c r="Z5" s="3331"/>
    </row>
    <row r="6" spans="1:26" ht="15.75" customHeight="1" thickTop="1" x14ac:dyDescent="0.4">
      <c r="A6" s="82"/>
      <c r="B6" s="3317" t="s">
        <v>4960</v>
      </c>
      <c r="C6" s="2026"/>
      <c r="D6" s="2154"/>
      <c r="E6" s="2156"/>
      <c r="F6" s="2755"/>
      <c r="G6" s="2756"/>
      <c r="H6" s="2756"/>
      <c r="I6" s="2756"/>
      <c r="J6" s="2757"/>
      <c r="K6" s="2752"/>
      <c r="L6" s="2155"/>
      <c r="M6" s="2155"/>
      <c r="N6" s="2155"/>
      <c r="O6" s="2156"/>
      <c r="P6" s="2755"/>
      <c r="Q6" s="2756"/>
      <c r="R6" s="2756"/>
      <c r="S6" s="2756"/>
      <c r="T6" s="2757"/>
      <c r="U6" s="2752"/>
      <c r="V6" s="2155"/>
      <c r="W6" s="2155"/>
      <c r="X6" s="2156"/>
      <c r="Y6" s="2155"/>
      <c r="Z6" s="2166">
        <f>SUM(D6:Y6)</f>
        <v>0</v>
      </c>
    </row>
    <row r="7" spans="1:26" ht="15.75" customHeight="1" x14ac:dyDescent="0.4">
      <c r="B7" s="3317"/>
      <c r="C7" s="356"/>
      <c r="D7" s="2158"/>
      <c r="E7" s="2160"/>
      <c r="F7" s="2158"/>
      <c r="G7" s="2159"/>
      <c r="H7" s="2159"/>
      <c r="I7" s="2159"/>
      <c r="J7" s="2758"/>
      <c r="K7" s="2753"/>
      <c r="L7" s="2159"/>
      <c r="M7" s="2159"/>
      <c r="N7" s="2159"/>
      <c r="O7" s="2160"/>
      <c r="P7" s="2158"/>
      <c r="Q7" s="2159"/>
      <c r="R7" s="2159"/>
      <c r="S7" s="2159"/>
      <c r="T7" s="2758"/>
      <c r="U7" s="2753"/>
      <c r="V7" s="2159"/>
      <c r="W7" s="2159"/>
      <c r="X7" s="2160"/>
      <c r="Y7" s="2159"/>
      <c r="Z7" s="2161">
        <f t="shared" ref="Z7:Z27" si="0">SUM(D7:Y7)</f>
        <v>0</v>
      </c>
    </row>
    <row r="8" spans="1:26" ht="15.75" customHeight="1" x14ac:dyDescent="0.4">
      <c r="B8" s="3317"/>
      <c r="C8" s="357"/>
      <c r="D8" s="2158"/>
      <c r="E8" s="2160"/>
      <c r="F8" s="2158"/>
      <c r="G8" s="2159"/>
      <c r="H8" s="2159"/>
      <c r="I8" s="2159"/>
      <c r="J8" s="2758"/>
      <c r="K8" s="2753"/>
      <c r="L8" s="2159"/>
      <c r="M8" s="2159"/>
      <c r="N8" s="2159"/>
      <c r="O8" s="2160"/>
      <c r="P8" s="2158"/>
      <c r="Q8" s="2159"/>
      <c r="R8" s="2159"/>
      <c r="S8" s="2159"/>
      <c r="T8" s="2758"/>
      <c r="U8" s="2753"/>
      <c r="V8" s="2159"/>
      <c r="W8" s="2159"/>
      <c r="X8" s="2160"/>
      <c r="Y8" s="2159"/>
      <c r="Z8" s="2161">
        <f t="shared" si="0"/>
        <v>0</v>
      </c>
    </row>
    <row r="9" spans="1:26" ht="15.75" customHeight="1" x14ac:dyDescent="0.4">
      <c r="B9" s="3317"/>
      <c r="C9" s="357"/>
      <c r="D9" s="2158"/>
      <c r="E9" s="2160"/>
      <c r="F9" s="2158"/>
      <c r="G9" s="2159"/>
      <c r="H9" s="2159"/>
      <c r="I9" s="2159"/>
      <c r="J9" s="2758"/>
      <c r="K9" s="2753"/>
      <c r="L9" s="2159"/>
      <c r="M9" s="2159"/>
      <c r="N9" s="2159"/>
      <c r="O9" s="2160"/>
      <c r="P9" s="2158"/>
      <c r="Q9" s="2159"/>
      <c r="R9" s="2159"/>
      <c r="S9" s="2159"/>
      <c r="T9" s="2758"/>
      <c r="U9" s="2753"/>
      <c r="V9" s="2159"/>
      <c r="W9" s="2159"/>
      <c r="X9" s="2160"/>
      <c r="Y9" s="2159"/>
      <c r="Z9" s="2161">
        <f t="shared" si="0"/>
        <v>0</v>
      </c>
    </row>
    <row r="10" spans="1:26" ht="15.75" customHeight="1" x14ac:dyDescent="0.4">
      <c r="B10" s="3317"/>
      <c r="C10" s="2453"/>
      <c r="D10" s="2158"/>
      <c r="E10" s="2160"/>
      <c r="F10" s="2158"/>
      <c r="G10" s="2159"/>
      <c r="H10" s="2159"/>
      <c r="I10" s="2159"/>
      <c r="J10" s="2758"/>
      <c r="K10" s="2753"/>
      <c r="L10" s="2159"/>
      <c r="M10" s="2159"/>
      <c r="N10" s="2159"/>
      <c r="O10" s="2160"/>
      <c r="P10" s="2158"/>
      <c r="Q10" s="2159"/>
      <c r="R10" s="2159"/>
      <c r="S10" s="2159"/>
      <c r="T10" s="2758"/>
      <c r="U10" s="2753"/>
      <c r="V10" s="2159"/>
      <c r="W10" s="2159"/>
      <c r="X10" s="2160"/>
      <c r="Y10" s="2159"/>
      <c r="Z10" s="2161">
        <f t="shared" si="0"/>
        <v>0</v>
      </c>
    </row>
    <row r="11" spans="1:26" ht="15.75" customHeight="1" x14ac:dyDescent="0.4">
      <c r="B11" s="3317"/>
      <c r="C11" s="356"/>
      <c r="D11" s="2158"/>
      <c r="E11" s="2160"/>
      <c r="F11" s="2158"/>
      <c r="G11" s="2159"/>
      <c r="H11" s="2159"/>
      <c r="I11" s="2159"/>
      <c r="J11" s="2758"/>
      <c r="K11" s="2753"/>
      <c r="L11" s="2159"/>
      <c r="M11" s="2159"/>
      <c r="N11" s="2159"/>
      <c r="O11" s="2160"/>
      <c r="P11" s="2158"/>
      <c r="Q11" s="2159"/>
      <c r="R11" s="2159"/>
      <c r="S11" s="2159"/>
      <c r="T11" s="2758"/>
      <c r="U11" s="2753"/>
      <c r="V11" s="2159"/>
      <c r="W11" s="2159"/>
      <c r="X11" s="2160"/>
      <c r="Y11" s="2159"/>
      <c r="Z11" s="2161">
        <f t="shared" si="0"/>
        <v>0</v>
      </c>
    </row>
    <row r="12" spans="1:26" ht="15.75" customHeight="1" x14ac:dyDescent="0.4">
      <c r="B12" s="3317"/>
      <c r="C12" s="357"/>
      <c r="D12" s="2158"/>
      <c r="E12" s="2160"/>
      <c r="F12" s="2158"/>
      <c r="G12" s="2159"/>
      <c r="H12" s="2159"/>
      <c r="I12" s="2159"/>
      <c r="J12" s="2758"/>
      <c r="K12" s="2753"/>
      <c r="L12" s="2159"/>
      <c r="M12" s="2159"/>
      <c r="N12" s="2159"/>
      <c r="O12" s="2160"/>
      <c r="P12" s="2158"/>
      <c r="Q12" s="2159"/>
      <c r="R12" s="2159"/>
      <c r="S12" s="2159"/>
      <c r="T12" s="2758"/>
      <c r="U12" s="2753"/>
      <c r="V12" s="2159"/>
      <c r="W12" s="2159"/>
      <c r="X12" s="2160"/>
      <c r="Y12" s="2159"/>
      <c r="Z12" s="2161">
        <f t="shared" si="0"/>
        <v>0</v>
      </c>
    </row>
    <row r="13" spans="1:26" ht="15.75" customHeight="1" x14ac:dyDescent="0.4">
      <c r="B13" s="3317"/>
      <c r="C13" s="357"/>
      <c r="D13" s="2158"/>
      <c r="E13" s="2160"/>
      <c r="F13" s="2158"/>
      <c r="G13" s="2159"/>
      <c r="H13" s="2159"/>
      <c r="I13" s="2159"/>
      <c r="J13" s="2758"/>
      <c r="K13" s="2753"/>
      <c r="L13" s="2159"/>
      <c r="M13" s="2159"/>
      <c r="N13" s="2159"/>
      <c r="O13" s="2160"/>
      <c r="P13" s="2158"/>
      <c r="Q13" s="2159"/>
      <c r="R13" s="2159"/>
      <c r="S13" s="2159"/>
      <c r="T13" s="2758"/>
      <c r="U13" s="2753"/>
      <c r="V13" s="2159"/>
      <c r="W13" s="2159"/>
      <c r="X13" s="2160"/>
      <c r="Y13" s="2159"/>
      <c r="Z13" s="2161">
        <f t="shared" si="0"/>
        <v>0</v>
      </c>
    </row>
    <row r="14" spans="1:26" ht="15.75" customHeight="1" x14ac:dyDescent="0.4">
      <c r="B14" s="3317"/>
      <c r="C14" s="357"/>
      <c r="D14" s="2158"/>
      <c r="E14" s="2160"/>
      <c r="F14" s="2158"/>
      <c r="G14" s="2159"/>
      <c r="H14" s="2159"/>
      <c r="I14" s="2159"/>
      <c r="J14" s="2758"/>
      <c r="K14" s="2753"/>
      <c r="L14" s="2159"/>
      <c r="M14" s="2159"/>
      <c r="N14" s="2159"/>
      <c r="O14" s="2160"/>
      <c r="P14" s="2158"/>
      <c r="Q14" s="2159"/>
      <c r="R14" s="2159"/>
      <c r="S14" s="2159"/>
      <c r="T14" s="2758"/>
      <c r="U14" s="2753"/>
      <c r="V14" s="2159"/>
      <c r="W14" s="2159"/>
      <c r="X14" s="2160"/>
      <c r="Y14" s="2159"/>
      <c r="Z14" s="2161">
        <f t="shared" si="0"/>
        <v>0</v>
      </c>
    </row>
    <row r="15" spans="1:26" ht="15.75" customHeight="1" x14ac:dyDescent="0.4">
      <c r="B15" s="3318"/>
      <c r="C15" s="357"/>
      <c r="D15" s="2158"/>
      <c r="E15" s="2160"/>
      <c r="F15" s="2158"/>
      <c r="G15" s="2159"/>
      <c r="H15" s="2159"/>
      <c r="I15" s="2159"/>
      <c r="J15" s="2758"/>
      <c r="K15" s="2753"/>
      <c r="L15" s="2159"/>
      <c r="M15" s="2159"/>
      <c r="N15" s="2159"/>
      <c r="O15" s="2160"/>
      <c r="P15" s="2158"/>
      <c r="Q15" s="2159"/>
      <c r="R15" s="2159"/>
      <c r="S15" s="2159"/>
      <c r="T15" s="2758"/>
      <c r="U15" s="2753"/>
      <c r="V15" s="2159"/>
      <c r="W15" s="2159"/>
      <c r="X15" s="2160"/>
      <c r="Y15" s="2159"/>
      <c r="Z15" s="2161">
        <f t="shared" si="0"/>
        <v>0</v>
      </c>
    </row>
    <row r="16" spans="1:26" ht="15.75" customHeight="1" x14ac:dyDescent="0.4">
      <c r="B16" s="3314" t="s">
        <v>50</v>
      </c>
      <c r="C16" s="3315"/>
      <c r="D16" s="2162">
        <f>SUM(D6:D15)</f>
        <v>0</v>
      </c>
      <c r="E16" s="2164">
        <f t="shared" ref="E16:X16" si="1">SUM(E6:E15)</f>
        <v>0</v>
      </c>
      <c r="F16" s="2162">
        <f t="shared" si="1"/>
        <v>0</v>
      </c>
      <c r="G16" s="2163">
        <f t="shared" si="1"/>
        <v>0</v>
      </c>
      <c r="H16" s="2163">
        <f t="shared" si="1"/>
        <v>0</v>
      </c>
      <c r="I16" s="2163">
        <f t="shared" si="1"/>
        <v>0</v>
      </c>
      <c r="J16" s="2759">
        <f t="shared" si="1"/>
        <v>0</v>
      </c>
      <c r="K16" s="2754">
        <f t="shared" si="1"/>
        <v>0</v>
      </c>
      <c r="L16" s="2163">
        <f t="shared" si="1"/>
        <v>0</v>
      </c>
      <c r="M16" s="2163">
        <f t="shared" si="1"/>
        <v>0</v>
      </c>
      <c r="N16" s="2163">
        <f t="shared" si="1"/>
        <v>0</v>
      </c>
      <c r="O16" s="2164">
        <f t="shared" si="1"/>
        <v>0</v>
      </c>
      <c r="P16" s="2162">
        <f t="shared" si="1"/>
        <v>0</v>
      </c>
      <c r="Q16" s="2163">
        <f t="shared" si="1"/>
        <v>0</v>
      </c>
      <c r="R16" s="2163">
        <f t="shared" si="1"/>
        <v>0</v>
      </c>
      <c r="S16" s="2163">
        <f t="shared" si="1"/>
        <v>0</v>
      </c>
      <c r="T16" s="2759">
        <f t="shared" si="1"/>
        <v>0</v>
      </c>
      <c r="U16" s="2754">
        <f t="shared" si="1"/>
        <v>0</v>
      </c>
      <c r="V16" s="2163">
        <f t="shared" si="1"/>
        <v>0</v>
      </c>
      <c r="W16" s="2163">
        <f t="shared" si="1"/>
        <v>0</v>
      </c>
      <c r="X16" s="2164">
        <f t="shared" si="1"/>
        <v>0</v>
      </c>
      <c r="Y16" s="2163">
        <f t="shared" ref="Y16" si="2">SUM(Y6:Y15)</f>
        <v>0</v>
      </c>
      <c r="Z16" s="2165">
        <f t="shared" si="0"/>
        <v>0</v>
      </c>
    </row>
    <row r="17" spans="2:26" ht="15.75" customHeight="1" x14ac:dyDescent="0.4">
      <c r="B17" s="3316" t="s">
        <v>4962</v>
      </c>
      <c r="C17" s="355"/>
      <c r="D17" s="2154"/>
      <c r="E17" s="2156"/>
      <c r="F17" s="2154"/>
      <c r="G17" s="2155"/>
      <c r="H17" s="2155"/>
      <c r="I17" s="2155"/>
      <c r="J17" s="2760"/>
      <c r="K17" s="2752"/>
      <c r="L17" s="2155"/>
      <c r="M17" s="2155"/>
      <c r="N17" s="2155"/>
      <c r="O17" s="2156"/>
      <c r="P17" s="2154"/>
      <c r="Q17" s="2155"/>
      <c r="R17" s="2155"/>
      <c r="S17" s="2155"/>
      <c r="T17" s="2760"/>
      <c r="U17" s="2752"/>
      <c r="V17" s="2155"/>
      <c r="W17" s="2155"/>
      <c r="X17" s="2156"/>
      <c r="Y17" s="2155"/>
      <c r="Z17" s="2157">
        <f t="shared" si="0"/>
        <v>0</v>
      </c>
    </row>
    <row r="18" spans="2:26" ht="15.75" customHeight="1" x14ac:dyDescent="0.4">
      <c r="B18" s="3317"/>
      <c r="C18" s="356"/>
      <c r="D18" s="2158"/>
      <c r="E18" s="2160"/>
      <c r="F18" s="2158"/>
      <c r="G18" s="2159"/>
      <c r="H18" s="2159"/>
      <c r="I18" s="2159"/>
      <c r="J18" s="2758"/>
      <c r="K18" s="2753"/>
      <c r="L18" s="2159"/>
      <c r="M18" s="2159"/>
      <c r="N18" s="2159"/>
      <c r="O18" s="2160"/>
      <c r="P18" s="2158"/>
      <c r="Q18" s="2159"/>
      <c r="R18" s="2159"/>
      <c r="S18" s="2159"/>
      <c r="T18" s="2758"/>
      <c r="U18" s="2753"/>
      <c r="V18" s="2159"/>
      <c r="W18" s="2159"/>
      <c r="X18" s="2160"/>
      <c r="Y18" s="2159"/>
      <c r="Z18" s="2161">
        <f t="shared" si="0"/>
        <v>0</v>
      </c>
    </row>
    <row r="19" spans="2:26" ht="15.75" customHeight="1" x14ac:dyDescent="0.4">
      <c r="B19" s="3317"/>
      <c r="C19" s="357"/>
      <c r="D19" s="2158"/>
      <c r="E19" s="2160"/>
      <c r="F19" s="2158"/>
      <c r="G19" s="2159"/>
      <c r="H19" s="2159"/>
      <c r="I19" s="2159"/>
      <c r="J19" s="2758"/>
      <c r="K19" s="2753"/>
      <c r="L19" s="2159"/>
      <c r="M19" s="2159"/>
      <c r="N19" s="2159"/>
      <c r="O19" s="2160"/>
      <c r="P19" s="2158"/>
      <c r="Q19" s="2159"/>
      <c r="R19" s="2159"/>
      <c r="S19" s="2159"/>
      <c r="T19" s="2758"/>
      <c r="U19" s="2753"/>
      <c r="V19" s="2159"/>
      <c r="W19" s="2159"/>
      <c r="X19" s="2160"/>
      <c r="Y19" s="2159"/>
      <c r="Z19" s="2161">
        <f t="shared" si="0"/>
        <v>0</v>
      </c>
    </row>
    <row r="20" spans="2:26" ht="15.75" customHeight="1" x14ac:dyDescent="0.4">
      <c r="B20" s="3317"/>
      <c r="C20" s="357"/>
      <c r="D20" s="2158"/>
      <c r="E20" s="2160"/>
      <c r="F20" s="2158"/>
      <c r="G20" s="2159"/>
      <c r="H20" s="2159"/>
      <c r="I20" s="2159"/>
      <c r="J20" s="2758"/>
      <c r="K20" s="2753"/>
      <c r="L20" s="2159"/>
      <c r="M20" s="2159"/>
      <c r="N20" s="2159"/>
      <c r="O20" s="2160"/>
      <c r="P20" s="2158"/>
      <c r="Q20" s="2159"/>
      <c r="R20" s="2159"/>
      <c r="S20" s="2159"/>
      <c r="T20" s="2758"/>
      <c r="U20" s="2753"/>
      <c r="V20" s="2159"/>
      <c r="W20" s="2159"/>
      <c r="X20" s="2160"/>
      <c r="Y20" s="2159"/>
      <c r="Z20" s="2161">
        <f t="shared" si="0"/>
        <v>0</v>
      </c>
    </row>
    <row r="21" spans="2:26" ht="15.75" customHeight="1" x14ac:dyDescent="0.4">
      <c r="B21" s="3317"/>
      <c r="C21" s="2453"/>
      <c r="D21" s="2158"/>
      <c r="E21" s="2160"/>
      <c r="F21" s="2158"/>
      <c r="G21" s="2159"/>
      <c r="H21" s="2159"/>
      <c r="I21" s="2159"/>
      <c r="J21" s="2758"/>
      <c r="K21" s="2753"/>
      <c r="L21" s="2159"/>
      <c r="M21" s="2159"/>
      <c r="N21" s="2159"/>
      <c r="O21" s="2160"/>
      <c r="P21" s="2158"/>
      <c r="Q21" s="2159"/>
      <c r="R21" s="2159"/>
      <c r="S21" s="2159"/>
      <c r="T21" s="2758"/>
      <c r="U21" s="2753"/>
      <c r="V21" s="2159"/>
      <c r="W21" s="2159"/>
      <c r="X21" s="2160"/>
      <c r="Y21" s="2159"/>
      <c r="Z21" s="2161">
        <f>SUM(D21:Y21)</f>
        <v>0</v>
      </c>
    </row>
    <row r="22" spans="2:26" ht="15.75" customHeight="1" x14ac:dyDescent="0.4">
      <c r="B22" s="3317"/>
      <c r="C22" s="356"/>
      <c r="D22" s="2158"/>
      <c r="E22" s="2160"/>
      <c r="F22" s="2158"/>
      <c r="G22" s="2159"/>
      <c r="H22" s="2159"/>
      <c r="I22" s="2159"/>
      <c r="J22" s="2758"/>
      <c r="K22" s="2753"/>
      <c r="L22" s="2159"/>
      <c r="M22" s="2159"/>
      <c r="N22" s="2159"/>
      <c r="O22" s="2160"/>
      <c r="P22" s="2158"/>
      <c r="Q22" s="2159"/>
      <c r="R22" s="2159"/>
      <c r="S22" s="2159"/>
      <c r="T22" s="2758"/>
      <c r="U22" s="2753"/>
      <c r="V22" s="2159"/>
      <c r="W22" s="2159"/>
      <c r="X22" s="2160"/>
      <c r="Y22" s="2159"/>
      <c r="Z22" s="2161">
        <f t="shared" si="0"/>
        <v>0</v>
      </c>
    </row>
    <row r="23" spans="2:26" ht="15.75" customHeight="1" x14ac:dyDescent="0.4">
      <c r="B23" s="3317"/>
      <c r="C23" s="358"/>
      <c r="D23" s="2158"/>
      <c r="E23" s="2160"/>
      <c r="F23" s="2158"/>
      <c r="G23" s="2159"/>
      <c r="H23" s="2159"/>
      <c r="I23" s="2159"/>
      <c r="J23" s="2758"/>
      <c r="K23" s="2753"/>
      <c r="L23" s="2159"/>
      <c r="M23" s="2159"/>
      <c r="N23" s="2159"/>
      <c r="O23" s="2160"/>
      <c r="P23" s="2158"/>
      <c r="Q23" s="2159"/>
      <c r="R23" s="2159"/>
      <c r="S23" s="2159"/>
      <c r="T23" s="2758"/>
      <c r="U23" s="2753"/>
      <c r="V23" s="2159"/>
      <c r="W23" s="2159"/>
      <c r="X23" s="2160"/>
      <c r="Y23" s="2159"/>
      <c r="Z23" s="2161">
        <f t="shared" si="0"/>
        <v>0</v>
      </c>
    </row>
    <row r="24" spans="2:26" ht="15.75" customHeight="1" x14ac:dyDescent="0.4">
      <c r="B24" s="3317"/>
      <c r="C24" s="356"/>
      <c r="D24" s="2158"/>
      <c r="E24" s="2160"/>
      <c r="F24" s="2158"/>
      <c r="G24" s="2159"/>
      <c r="H24" s="2159"/>
      <c r="I24" s="2159"/>
      <c r="J24" s="2758"/>
      <c r="K24" s="2753"/>
      <c r="L24" s="2159"/>
      <c r="M24" s="2159"/>
      <c r="N24" s="2159"/>
      <c r="O24" s="2160"/>
      <c r="P24" s="2158"/>
      <c r="Q24" s="2159"/>
      <c r="R24" s="2159"/>
      <c r="S24" s="2159"/>
      <c r="T24" s="2758"/>
      <c r="U24" s="2753"/>
      <c r="V24" s="2159"/>
      <c r="W24" s="2159"/>
      <c r="X24" s="2160"/>
      <c r="Y24" s="2159"/>
      <c r="Z24" s="2161">
        <f t="shared" si="0"/>
        <v>0</v>
      </c>
    </row>
    <row r="25" spans="2:26" ht="15.75" customHeight="1" x14ac:dyDescent="0.4">
      <c r="B25" s="3317"/>
      <c r="C25" s="357"/>
      <c r="D25" s="2158"/>
      <c r="E25" s="2160"/>
      <c r="F25" s="2158"/>
      <c r="G25" s="2159"/>
      <c r="H25" s="2159"/>
      <c r="I25" s="2159"/>
      <c r="J25" s="2758"/>
      <c r="K25" s="2753"/>
      <c r="L25" s="2159"/>
      <c r="M25" s="2159"/>
      <c r="N25" s="2159"/>
      <c r="O25" s="2160"/>
      <c r="P25" s="2158"/>
      <c r="Q25" s="2159"/>
      <c r="R25" s="2159"/>
      <c r="S25" s="2159"/>
      <c r="T25" s="2758"/>
      <c r="U25" s="2753"/>
      <c r="V25" s="2159"/>
      <c r="W25" s="2159"/>
      <c r="X25" s="2160"/>
      <c r="Y25" s="2159"/>
      <c r="Z25" s="2161">
        <f t="shared" si="0"/>
        <v>0</v>
      </c>
    </row>
    <row r="26" spans="2:26" ht="15.75" customHeight="1" x14ac:dyDescent="0.4">
      <c r="B26" s="3318"/>
      <c r="C26" s="357"/>
      <c r="D26" s="2158"/>
      <c r="E26" s="2160"/>
      <c r="F26" s="2158"/>
      <c r="G26" s="2159"/>
      <c r="H26" s="2159"/>
      <c r="I26" s="2159"/>
      <c r="J26" s="2758"/>
      <c r="K26" s="2753"/>
      <c r="L26" s="2159"/>
      <c r="M26" s="2159"/>
      <c r="N26" s="2159"/>
      <c r="O26" s="2160"/>
      <c r="P26" s="2158"/>
      <c r="Q26" s="2159"/>
      <c r="R26" s="2159"/>
      <c r="S26" s="2159"/>
      <c r="T26" s="2758"/>
      <c r="U26" s="2753"/>
      <c r="V26" s="2159"/>
      <c r="W26" s="2159"/>
      <c r="X26" s="2160"/>
      <c r="Y26" s="2159"/>
      <c r="Z26" s="2161">
        <f t="shared" si="0"/>
        <v>0</v>
      </c>
    </row>
    <row r="27" spans="2:26" ht="15.75" customHeight="1" x14ac:dyDescent="0.4">
      <c r="B27" s="3319" t="s">
        <v>50</v>
      </c>
      <c r="C27" s="3320"/>
      <c r="D27" s="2162">
        <f>SUM(D17:D26)</f>
        <v>0</v>
      </c>
      <c r="E27" s="2164">
        <f t="shared" ref="E27:X27" si="3">SUM(E17:E26)</f>
        <v>0</v>
      </c>
      <c r="F27" s="2162">
        <f t="shared" si="3"/>
        <v>0</v>
      </c>
      <c r="G27" s="2163">
        <f t="shared" si="3"/>
        <v>0</v>
      </c>
      <c r="H27" s="2163">
        <f t="shared" si="3"/>
        <v>0</v>
      </c>
      <c r="I27" s="2163">
        <f t="shared" si="3"/>
        <v>0</v>
      </c>
      <c r="J27" s="2759">
        <f t="shared" si="3"/>
        <v>0</v>
      </c>
      <c r="K27" s="2754">
        <f t="shared" si="3"/>
        <v>0</v>
      </c>
      <c r="L27" s="2163">
        <f t="shared" si="3"/>
        <v>0</v>
      </c>
      <c r="M27" s="2163">
        <f t="shared" si="3"/>
        <v>0</v>
      </c>
      <c r="N27" s="2163">
        <f t="shared" si="3"/>
        <v>0</v>
      </c>
      <c r="O27" s="2164">
        <f t="shared" si="3"/>
        <v>0</v>
      </c>
      <c r="P27" s="2162">
        <f t="shared" si="3"/>
        <v>0</v>
      </c>
      <c r="Q27" s="2163">
        <f t="shared" si="3"/>
        <v>0</v>
      </c>
      <c r="R27" s="2163">
        <f t="shared" si="3"/>
        <v>0</v>
      </c>
      <c r="S27" s="2163">
        <f t="shared" si="3"/>
        <v>0</v>
      </c>
      <c r="T27" s="2759">
        <f t="shared" si="3"/>
        <v>0</v>
      </c>
      <c r="U27" s="2754">
        <f t="shared" si="3"/>
        <v>0</v>
      </c>
      <c r="V27" s="2163">
        <f t="shared" si="3"/>
        <v>0</v>
      </c>
      <c r="W27" s="2163">
        <f t="shared" si="3"/>
        <v>0</v>
      </c>
      <c r="X27" s="2164">
        <f t="shared" si="3"/>
        <v>0</v>
      </c>
      <c r="Y27" s="2163">
        <f t="shared" ref="Y27" si="4">SUM(Y17:Y26)</f>
        <v>0</v>
      </c>
      <c r="Z27" s="2165">
        <f t="shared" si="0"/>
        <v>0</v>
      </c>
    </row>
    <row r="28" spans="2:26" ht="17.100000000000001" customHeight="1" x14ac:dyDescent="0.4">
      <c r="B28" s="81"/>
      <c r="C28" s="83"/>
    </row>
    <row r="29" spans="2:26" ht="17.100000000000001" customHeight="1" x14ac:dyDescent="0.4">
      <c r="C29" s="83"/>
    </row>
    <row r="31" spans="2:26" ht="11.1" customHeight="1" x14ac:dyDescent="0.4"/>
  </sheetData>
  <sheetProtection insertRows="0"/>
  <protectedRanges>
    <protectedRange sqref="C6:Y15 C17:Y26" name="範囲1"/>
  </protectedRanges>
  <mergeCells count="8">
    <mergeCell ref="B16:C16"/>
    <mergeCell ref="B17:B26"/>
    <mergeCell ref="B27:C27"/>
    <mergeCell ref="B1:Z1"/>
    <mergeCell ref="X2:Z2"/>
    <mergeCell ref="B6:B15"/>
    <mergeCell ref="B3:C5"/>
    <mergeCell ref="Z3:Z5"/>
  </mergeCells>
  <phoneticPr fontId="3"/>
  <printOptions horizontalCentered="1"/>
  <pageMargins left="0.51181102362204722" right="0.59055118110236227" top="0.98425196850393704" bottom="0.98425196850393704" header="0.51181102362204722" footer="0.51181102362204722"/>
  <pageSetup paperSize="8" scale="91" orientation="landscape" r:id="rId1"/>
  <headerFooter alignWithMargins="0">
    <oddHeader>&amp;R&amp;"ＭＳ 明朝,標準"（&amp;A）</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view="pageBreakPreview" zoomScale="80" zoomScaleNormal="85" zoomScaleSheetLayoutView="80" workbookViewId="0">
      <selection activeCell="F4" sqref="F4:AA4"/>
    </sheetView>
  </sheetViews>
  <sheetFormatPr defaultColWidth="8.25" defaultRowHeight="30" customHeight="1" x14ac:dyDescent="0.4"/>
  <cols>
    <col min="1" max="1" width="8.625" style="81" bestFit="1" customWidth="1"/>
    <col min="2" max="2" width="3.125" style="82" customWidth="1"/>
    <col min="3" max="3" width="18.75" style="82" customWidth="1"/>
    <col min="4" max="4" width="13.25" style="82" customWidth="1"/>
    <col min="5" max="5" width="4.625" style="82" customWidth="1"/>
    <col min="6" max="27" width="7.625" style="81" customWidth="1"/>
    <col min="28" max="28" width="9.25" style="81" customWidth="1"/>
    <col min="29" max="257" width="8.25" style="81"/>
    <col min="258" max="258" width="8.625" style="81" bestFit="1" customWidth="1"/>
    <col min="259" max="259" width="3.125" style="81" customWidth="1"/>
    <col min="260" max="260" width="18.75" style="81" customWidth="1"/>
    <col min="261" max="261" width="11.625" style="81" customWidth="1"/>
    <col min="262" max="262" width="4.625" style="81" customWidth="1"/>
    <col min="263" max="283" width="7.625" style="81" customWidth="1"/>
    <col min="284" max="284" width="9.25" style="81" customWidth="1"/>
    <col min="285" max="513" width="8.25" style="81"/>
    <col min="514" max="514" width="8.625" style="81" bestFit="1" customWidth="1"/>
    <col min="515" max="515" width="3.125" style="81" customWidth="1"/>
    <col min="516" max="516" width="18.75" style="81" customWidth="1"/>
    <col min="517" max="517" width="11.625" style="81" customWidth="1"/>
    <col min="518" max="518" width="4.625" style="81" customWidth="1"/>
    <col min="519" max="539" width="7.625" style="81" customWidth="1"/>
    <col min="540" max="540" width="9.25" style="81" customWidth="1"/>
    <col min="541" max="769" width="8.25" style="81"/>
    <col min="770" max="770" width="8.625" style="81" bestFit="1" customWidth="1"/>
    <col min="771" max="771" width="3.125" style="81" customWidth="1"/>
    <col min="772" max="772" width="18.75" style="81" customWidth="1"/>
    <col min="773" max="773" width="11.625" style="81" customWidth="1"/>
    <col min="774" max="774" width="4.625" style="81" customWidth="1"/>
    <col min="775" max="795" width="7.625" style="81" customWidth="1"/>
    <col min="796" max="796" width="9.25" style="81" customWidth="1"/>
    <col min="797" max="1025" width="8.25" style="81"/>
    <col min="1026" max="1026" width="8.625" style="81" bestFit="1" customWidth="1"/>
    <col min="1027" max="1027" width="3.125" style="81" customWidth="1"/>
    <col min="1028" max="1028" width="18.75" style="81" customWidth="1"/>
    <col min="1029" max="1029" width="11.625" style="81" customWidth="1"/>
    <col min="1030" max="1030" width="4.625" style="81" customWidth="1"/>
    <col min="1031" max="1051" width="7.625" style="81" customWidth="1"/>
    <col min="1052" max="1052" width="9.25" style="81" customWidth="1"/>
    <col min="1053" max="1281" width="8.25" style="81"/>
    <col min="1282" max="1282" width="8.625" style="81" bestFit="1" customWidth="1"/>
    <col min="1283" max="1283" width="3.125" style="81" customWidth="1"/>
    <col min="1284" max="1284" width="18.75" style="81" customWidth="1"/>
    <col min="1285" max="1285" width="11.625" style="81" customWidth="1"/>
    <col min="1286" max="1286" width="4.625" style="81" customWidth="1"/>
    <col min="1287" max="1307" width="7.625" style="81" customWidth="1"/>
    <col min="1308" max="1308" width="9.25" style="81" customWidth="1"/>
    <col min="1309" max="1537" width="8.25" style="81"/>
    <col min="1538" max="1538" width="8.625" style="81" bestFit="1" customWidth="1"/>
    <col min="1539" max="1539" width="3.125" style="81" customWidth="1"/>
    <col min="1540" max="1540" width="18.75" style="81" customWidth="1"/>
    <col min="1541" max="1541" width="11.625" style="81" customWidth="1"/>
    <col min="1542" max="1542" width="4.625" style="81" customWidth="1"/>
    <col min="1543" max="1563" width="7.625" style="81" customWidth="1"/>
    <col min="1564" max="1564" width="9.25" style="81" customWidth="1"/>
    <col min="1565" max="1793" width="8.25" style="81"/>
    <col min="1794" max="1794" width="8.625" style="81" bestFit="1" customWidth="1"/>
    <col min="1795" max="1795" width="3.125" style="81" customWidth="1"/>
    <col min="1796" max="1796" width="18.75" style="81" customWidth="1"/>
    <col min="1797" max="1797" width="11.625" style="81" customWidth="1"/>
    <col min="1798" max="1798" width="4.625" style="81" customWidth="1"/>
    <col min="1799" max="1819" width="7.625" style="81" customWidth="1"/>
    <col min="1820" max="1820" width="9.25" style="81" customWidth="1"/>
    <col min="1821" max="2049" width="8.25" style="81"/>
    <col min="2050" max="2050" width="8.625" style="81" bestFit="1" customWidth="1"/>
    <col min="2051" max="2051" width="3.125" style="81" customWidth="1"/>
    <col min="2052" max="2052" width="18.75" style="81" customWidth="1"/>
    <col min="2053" max="2053" width="11.625" style="81" customWidth="1"/>
    <col min="2054" max="2054" width="4.625" style="81" customWidth="1"/>
    <col min="2055" max="2075" width="7.625" style="81" customWidth="1"/>
    <col min="2076" max="2076" width="9.25" style="81" customWidth="1"/>
    <col min="2077" max="2305" width="8.25" style="81"/>
    <col min="2306" max="2306" width="8.625" style="81" bestFit="1" customWidth="1"/>
    <col min="2307" max="2307" width="3.125" style="81" customWidth="1"/>
    <col min="2308" max="2308" width="18.75" style="81" customWidth="1"/>
    <col min="2309" max="2309" width="11.625" style="81" customWidth="1"/>
    <col min="2310" max="2310" width="4.625" style="81" customWidth="1"/>
    <col min="2311" max="2331" width="7.625" style="81" customWidth="1"/>
    <col min="2332" max="2332" width="9.25" style="81" customWidth="1"/>
    <col min="2333" max="2561" width="8.25" style="81"/>
    <col min="2562" max="2562" width="8.625" style="81" bestFit="1" customWidth="1"/>
    <col min="2563" max="2563" width="3.125" style="81" customWidth="1"/>
    <col min="2564" max="2564" width="18.75" style="81" customWidth="1"/>
    <col min="2565" max="2565" width="11.625" style="81" customWidth="1"/>
    <col min="2566" max="2566" width="4.625" style="81" customWidth="1"/>
    <col min="2567" max="2587" width="7.625" style="81" customWidth="1"/>
    <col min="2588" max="2588" width="9.25" style="81" customWidth="1"/>
    <col min="2589" max="2817" width="8.25" style="81"/>
    <col min="2818" max="2818" width="8.625" style="81" bestFit="1" customWidth="1"/>
    <col min="2819" max="2819" width="3.125" style="81" customWidth="1"/>
    <col min="2820" max="2820" width="18.75" style="81" customWidth="1"/>
    <col min="2821" max="2821" width="11.625" style="81" customWidth="1"/>
    <col min="2822" max="2822" width="4.625" style="81" customWidth="1"/>
    <col min="2823" max="2843" width="7.625" style="81" customWidth="1"/>
    <col min="2844" max="2844" width="9.25" style="81" customWidth="1"/>
    <col min="2845" max="3073" width="8.25" style="81"/>
    <col min="3074" max="3074" width="8.625" style="81" bestFit="1" customWidth="1"/>
    <col min="3075" max="3075" width="3.125" style="81" customWidth="1"/>
    <col min="3076" max="3076" width="18.75" style="81" customWidth="1"/>
    <col min="3077" max="3077" width="11.625" style="81" customWidth="1"/>
    <col min="3078" max="3078" width="4.625" style="81" customWidth="1"/>
    <col min="3079" max="3099" width="7.625" style="81" customWidth="1"/>
    <col min="3100" max="3100" width="9.25" style="81" customWidth="1"/>
    <col min="3101" max="3329" width="8.25" style="81"/>
    <col min="3330" max="3330" width="8.625" style="81" bestFit="1" customWidth="1"/>
    <col min="3331" max="3331" width="3.125" style="81" customWidth="1"/>
    <col min="3332" max="3332" width="18.75" style="81" customWidth="1"/>
    <col min="3333" max="3333" width="11.625" style="81" customWidth="1"/>
    <col min="3334" max="3334" width="4.625" style="81" customWidth="1"/>
    <col min="3335" max="3355" width="7.625" style="81" customWidth="1"/>
    <col min="3356" max="3356" width="9.25" style="81" customWidth="1"/>
    <col min="3357" max="3585" width="8.25" style="81"/>
    <col min="3586" max="3586" width="8.625" style="81" bestFit="1" customWidth="1"/>
    <col min="3587" max="3587" width="3.125" style="81" customWidth="1"/>
    <col min="3588" max="3588" width="18.75" style="81" customWidth="1"/>
    <col min="3589" max="3589" width="11.625" style="81" customWidth="1"/>
    <col min="3590" max="3590" width="4.625" style="81" customWidth="1"/>
    <col min="3591" max="3611" width="7.625" style="81" customWidth="1"/>
    <col min="3612" max="3612" width="9.25" style="81" customWidth="1"/>
    <col min="3613" max="3841" width="8.25" style="81"/>
    <col min="3842" max="3842" width="8.625" style="81" bestFit="1" customWidth="1"/>
    <col min="3843" max="3843" width="3.125" style="81" customWidth="1"/>
    <col min="3844" max="3844" width="18.75" style="81" customWidth="1"/>
    <col min="3845" max="3845" width="11.625" style="81" customWidth="1"/>
    <col min="3846" max="3846" width="4.625" style="81" customWidth="1"/>
    <col min="3847" max="3867" width="7.625" style="81" customWidth="1"/>
    <col min="3868" max="3868" width="9.25" style="81" customWidth="1"/>
    <col min="3869" max="4097" width="8.25" style="81"/>
    <col min="4098" max="4098" width="8.625" style="81" bestFit="1" customWidth="1"/>
    <col min="4099" max="4099" width="3.125" style="81" customWidth="1"/>
    <col min="4100" max="4100" width="18.75" style="81" customWidth="1"/>
    <col min="4101" max="4101" width="11.625" style="81" customWidth="1"/>
    <col min="4102" max="4102" width="4.625" style="81" customWidth="1"/>
    <col min="4103" max="4123" width="7.625" style="81" customWidth="1"/>
    <col min="4124" max="4124" width="9.25" style="81" customWidth="1"/>
    <col min="4125" max="4353" width="8.25" style="81"/>
    <col min="4354" max="4354" width="8.625" style="81" bestFit="1" customWidth="1"/>
    <col min="4355" max="4355" width="3.125" style="81" customWidth="1"/>
    <col min="4356" max="4356" width="18.75" style="81" customWidth="1"/>
    <col min="4357" max="4357" width="11.625" style="81" customWidth="1"/>
    <col min="4358" max="4358" width="4.625" style="81" customWidth="1"/>
    <col min="4359" max="4379" width="7.625" style="81" customWidth="1"/>
    <col min="4380" max="4380" width="9.25" style="81" customWidth="1"/>
    <col min="4381" max="4609" width="8.25" style="81"/>
    <col min="4610" max="4610" width="8.625" style="81" bestFit="1" customWidth="1"/>
    <col min="4611" max="4611" width="3.125" style="81" customWidth="1"/>
    <col min="4612" max="4612" width="18.75" style="81" customWidth="1"/>
    <col min="4613" max="4613" width="11.625" style="81" customWidth="1"/>
    <col min="4614" max="4614" width="4.625" style="81" customWidth="1"/>
    <col min="4615" max="4635" width="7.625" style="81" customWidth="1"/>
    <col min="4636" max="4636" width="9.25" style="81" customWidth="1"/>
    <col min="4637" max="4865" width="8.25" style="81"/>
    <col min="4866" max="4866" width="8.625" style="81" bestFit="1" customWidth="1"/>
    <col min="4867" max="4867" width="3.125" style="81" customWidth="1"/>
    <col min="4868" max="4868" width="18.75" style="81" customWidth="1"/>
    <col min="4869" max="4869" width="11.625" style="81" customWidth="1"/>
    <col min="4870" max="4870" width="4.625" style="81" customWidth="1"/>
    <col min="4871" max="4891" width="7.625" style="81" customWidth="1"/>
    <col min="4892" max="4892" width="9.25" style="81" customWidth="1"/>
    <col min="4893" max="5121" width="8.25" style="81"/>
    <col min="5122" max="5122" width="8.625" style="81" bestFit="1" customWidth="1"/>
    <col min="5123" max="5123" width="3.125" style="81" customWidth="1"/>
    <col min="5124" max="5124" width="18.75" style="81" customWidth="1"/>
    <col min="5125" max="5125" width="11.625" style="81" customWidth="1"/>
    <col min="5126" max="5126" width="4.625" style="81" customWidth="1"/>
    <col min="5127" max="5147" width="7.625" style="81" customWidth="1"/>
    <col min="5148" max="5148" width="9.25" style="81" customWidth="1"/>
    <col min="5149" max="5377" width="8.25" style="81"/>
    <col min="5378" max="5378" width="8.625" style="81" bestFit="1" customWidth="1"/>
    <col min="5379" max="5379" width="3.125" style="81" customWidth="1"/>
    <col min="5380" max="5380" width="18.75" style="81" customWidth="1"/>
    <col min="5381" max="5381" width="11.625" style="81" customWidth="1"/>
    <col min="5382" max="5382" width="4.625" style="81" customWidth="1"/>
    <col min="5383" max="5403" width="7.625" style="81" customWidth="1"/>
    <col min="5404" max="5404" width="9.25" style="81" customWidth="1"/>
    <col min="5405" max="5633" width="8.25" style="81"/>
    <col min="5634" max="5634" width="8.625" style="81" bestFit="1" customWidth="1"/>
    <col min="5635" max="5635" width="3.125" style="81" customWidth="1"/>
    <col min="5636" max="5636" width="18.75" style="81" customWidth="1"/>
    <col min="5637" max="5637" width="11.625" style="81" customWidth="1"/>
    <col min="5638" max="5638" width="4.625" style="81" customWidth="1"/>
    <col min="5639" max="5659" width="7.625" style="81" customWidth="1"/>
    <col min="5660" max="5660" width="9.25" style="81" customWidth="1"/>
    <col min="5661" max="5889" width="8.25" style="81"/>
    <col min="5890" max="5890" width="8.625" style="81" bestFit="1" customWidth="1"/>
    <col min="5891" max="5891" width="3.125" style="81" customWidth="1"/>
    <col min="5892" max="5892" width="18.75" style="81" customWidth="1"/>
    <col min="5893" max="5893" width="11.625" style="81" customWidth="1"/>
    <col min="5894" max="5894" width="4.625" style="81" customWidth="1"/>
    <col min="5895" max="5915" width="7.625" style="81" customWidth="1"/>
    <col min="5916" max="5916" width="9.25" style="81" customWidth="1"/>
    <col min="5917" max="6145" width="8.25" style="81"/>
    <col min="6146" max="6146" width="8.625" style="81" bestFit="1" customWidth="1"/>
    <col min="6147" max="6147" width="3.125" style="81" customWidth="1"/>
    <col min="6148" max="6148" width="18.75" style="81" customWidth="1"/>
    <col min="6149" max="6149" width="11.625" style="81" customWidth="1"/>
    <col min="6150" max="6150" width="4.625" style="81" customWidth="1"/>
    <col min="6151" max="6171" width="7.625" style="81" customWidth="1"/>
    <col min="6172" max="6172" width="9.25" style="81" customWidth="1"/>
    <col min="6173" max="6401" width="8.25" style="81"/>
    <col min="6402" max="6402" width="8.625" style="81" bestFit="1" customWidth="1"/>
    <col min="6403" max="6403" width="3.125" style="81" customWidth="1"/>
    <col min="6404" max="6404" width="18.75" style="81" customWidth="1"/>
    <col min="6405" max="6405" width="11.625" style="81" customWidth="1"/>
    <col min="6406" max="6406" width="4.625" style="81" customWidth="1"/>
    <col min="6407" max="6427" width="7.625" style="81" customWidth="1"/>
    <col min="6428" max="6428" width="9.25" style="81" customWidth="1"/>
    <col min="6429" max="6657" width="8.25" style="81"/>
    <col min="6658" max="6658" width="8.625" style="81" bestFit="1" customWidth="1"/>
    <col min="6659" max="6659" width="3.125" style="81" customWidth="1"/>
    <col min="6660" max="6660" width="18.75" style="81" customWidth="1"/>
    <col min="6661" max="6661" width="11.625" style="81" customWidth="1"/>
    <col min="6662" max="6662" width="4.625" style="81" customWidth="1"/>
    <col min="6663" max="6683" width="7.625" style="81" customWidth="1"/>
    <col min="6684" max="6684" width="9.25" style="81" customWidth="1"/>
    <col min="6685" max="6913" width="8.25" style="81"/>
    <col min="6914" max="6914" width="8.625" style="81" bestFit="1" customWidth="1"/>
    <col min="6915" max="6915" width="3.125" style="81" customWidth="1"/>
    <col min="6916" max="6916" width="18.75" style="81" customWidth="1"/>
    <col min="6917" max="6917" width="11.625" style="81" customWidth="1"/>
    <col min="6918" max="6918" width="4.625" style="81" customWidth="1"/>
    <col min="6919" max="6939" width="7.625" style="81" customWidth="1"/>
    <col min="6940" max="6940" width="9.25" style="81" customWidth="1"/>
    <col min="6941" max="7169" width="8.25" style="81"/>
    <col min="7170" max="7170" width="8.625" style="81" bestFit="1" customWidth="1"/>
    <col min="7171" max="7171" width="3.125" style="81" customWidth="1"/>
    <col min="7172" max="7172" width="18.75" style="81" customWidth="1"/>
    <col min="7173" max="7173" width="11.625" style="81" customWidth="1"/>
    <col min="7174" max="7174" width="4.625" style="81" customWidth="1"/>
    <col min="7175" max="7195" width="7.625" style="81" customWidth="1"/>
    <col min="7196" max="7196" width="9.25" style="81" customWidth="1"/>
    <col min="7197" max="7425" width="8.25" style="81"/>
    <col min="7426" max="7426" width="8.625" style="81" bestFit="1" customWidth="1"/>
    <col min="7427" max="7427" width="3.125" style="81" customWidth="1"/>
    <col min="7428" max="7428" width="18.75" style="81" customWidth="1"/>
    <col min="7429" max="7429" width="11.625" style="81" customWidth="1"/>
    <col min="7430" max="7430" width="4.625" style="81" customWidth="1"/>
    <col min="7431" max="7451" width="7.625" style="81" customWidth="1"/>
    <col min="7452" max="7452" width="9.25" style="81" customWidth="1"/>
    <col min="7453" max="7681" width="8.25" style="81"/>
    <col min="7682" max="7682" width="8.625" style="81" bestFit="1" customWidth="1"/>
    <col min="7683" max="7683" width="3.125" style="81" customWidth="1"/>
    <col min="7684" max="7684" width="18.75" style="81" customWidth="1"/>
    <col min="7685" max="7685" width="11.625" style="81" customWidth="1"/>
    <col min="7686" max="7686" width="4.625" style="81" customWidth="1"/>
    <col min="7687" max="7707" width="7.625" style="81" customWidth="1"/>
    <col min="7708" max="7708" width="9.25" style="81" customWidth="1"/>
    <col min="7709" max="7937" width="8.25" style="81"/>
    <col min="7938" max="7938" width="8.625" style="81" bestFit="1" customWidth="1"/>
    <col min="7939" max="7939" width="3.125" style="81" customWidth="1"/>
    <col min="7940" max="7940" width="18.75" style="81" customWidth="1"/>
    <col min="7941" max="7941" width="11.625" style="81" customWidth="1"/>
    <col min="7942" max="7942" width="4.625" style="81" customWidth="1"/>
    <col min="7943" max="7963" width="7.625" style="81" customWidth="1"/>
    <col min="7964" max="7964" width="9.25" style="81" customWidth="1"/>
    <col min="7965" max="8193" width="8.25" style="81"/>
    <col min="8194" max="8194" width="8.625" style="81" bestFit="1" customWidth="1"/>
    <col min="8195" max="8195" width="3.125" style="81" customWidth="1"/>
    <col min="8196" max="8196" width="18.75" style="81" customWidth="1"/>
    <col min="8197" max="8197" width="11.625" style="81" customWidth="1"/>
    <col min="8198" max="8198" width="4.625" style="81" customWidth="1"/>
    <col min="8199" max="8219" width="7.625" style="81" customWidth="1"/>
    <col min="8220" max="8220" width="9.25" style="81" customWidth="1"/>
    <col min="8221" max="8449" width="8.25" style="81"/>
    <col min="8450" max="8450" width="8.625" style="81" bestFit="1" customWidth="1"/>
    <col min="8451" max="8451" width="3.125" style="81" customWidth="1"/>
    <col min="8452" max="8452" width="18.75" style="81" customWidth="1"/>
    <col min="8453" max="8453" width="11.625" style="81" customWidth="1"/>
    <col min="8454" max="8454" width="4.625" style="81" customWidth="1"/>
    <col min="8455" max="8475" width="7.625" style="81" customWidth="1"/>
    <col min="8476" max="8476" width="9.25" style="81" customWidth="1"/>
    <col min="8477" max="8705" width="8.25" style="81"/>
    <col min="8706" max="8706" width="8.625" style="81" bestFit="1" customWidth="1"/>
    <col min="8707" max="8707" width="3.125" style="81" customWidth="1"/>
    <col min="8708" max="8708" width="18.75" style="81" customWidth="1"/>
    <col min="8709" max="8709" width="11.625" style="81" customWidth="1"/>
    <col min="8710" max="8710" width="4.625" style="81" customWidth="1"/>
    <col min="8711" max="8731" width="7.625" style="81" customWidth="1"/>
    <col min="8732" max="8732" width="9.25" style="81" customWidth="1"/>
    <col min="8733" max="8961" width="8.25" style="81"/>
    <col min="8962" max="8962" width="8.625" style="81" bestFit="1" customWidth="1"/>
    <col min="8963" max="8963" width="3.125" style="81" customWidth="1"/>
    <col min="8964" max="8964" width="18.75" style="81" customWidth="1"/>
    <col min="8965" max="8965" width="11.625" style="81" customWidth="1"/>
    <col min="8966" max="8966" width="4.625" style="81" customWidth="1"/>
    <col min="8967" max="8987" width="7.625" style="81" customWidth="1"/>
    <col min="8988" max="8988" width="9.25" style="81" customWidth="1"/>
    <col min="8989" max="9217" width="8.25" style="81"/>
    <col min="9218" max="9218" width="8.625" style="81" bestFit="1" customWidth="1"/>
    <col min="9219" max="9219" width="3.125" style="81" customWidth="1"/>
    <col min="9220" max="9220" width="18.75" style="81" customWidth="1"/>
    <col min="9221" max="9221" width="11.625" style="81" customWidth="1"/>
    <col min="9222" max="9222" width="4.625" style="81" customWidth="1"/>
    <col min="9223" max="9243" width="7.625" style="81" customWidth="1"/>
    <col min="9244" max="9244" width="9.25" style="81" customWidth="1"/>
    <col min="9245" max="9473" width="8.25" style="81"/>
    <col min="9474" max="9474" width="8.625" style="81" bestFit="1" customWidth="1"/>
    <col min="9475" max="9475" width="3.125" style="81" customWidth="1"/>
    <col min="9476" max="9476" width="18.75" style="81" customWidth="1"/>
    <col min="9477" max="9477" width="11.625" style="81" customWidth="1"/>
    <col min="9478" max="9478" width="4.625" style="81" customWidth="1"/>
    <col min="9479" max="9499" width="7.625" style="81" customWidth="1"/>
    <col min="9500" max="9500" width="9.25" style="81" customWidth="1"/>
    <col min="9501" max="9729" width="8.25" style="81"/>
    <col min="9730" max="9730" width="8.625" style="81" bestFit="1" customWidth="1"/>
    <col min="9731" max="9731" width="3.125" style="81" customWidth="1"/>
    <col min="9732" max="9732" width="18.75" style="81" customWidth="1"/>
    <col min="9733" max="9733" width="11.625" style="81" customWidth="1"/>
    <col min="9734" max="9734" width="4.625" style="81" customWidth="1"/>
    <col min="9735" max="9755" width="7.625" style="81" customWidth="1"/>
    <col min="9756" max="9756" width="9.25" style="81" customWidth="1"/>
    <col min="9757" max="9985" width="8.25" style="81"/>
    <col min="9986" max="9986" width="8.625" style="81" bestFit="1" customWidth="1"/>
    <col min="9987" max="9987" width="3.125" style="81" customWidth="1"/>
    <col min="9988" max="9988" width="18.75" style="81" customWidth="1"/>
    <col min="9989" max="9989" width="11.625" style="81" customWidth="1"/>
    <col min="9990" max="9990" width="4.625" style="81" customWidth="1"/>
    <col min="9991" max="10011" width="7.625" style="81" customWidth="1"/>
    <col min="10012" max="10012" width="9.25" style="81" customWidth="1"/>
    <col min="10013" max="10241" width="8.25" style="81"/>
    <col min="10242" max="10242" width="8.625" style="81" bestFit="1" customWidth="1"/>
    <col min="10243" max="10243" width="3.125" style="81" customWidth="1"/>
    <col min="10244" max="10244" width="18.75" style="81" customWidth="1"/>
    <col min="10245" max="10245" width="11.625" style="81" customWidth="1"/>
    <col min="10246" max="10246" width="4.625" style="81" customWidth="1"/>
    <col min="10247" max="10267" width="7.625" style="81" customWidth="1"/>
    <col min="10268" max="10268" width="9.25" style="81" customWidth="1"/>
    <col min="10269" max="10497" width="8.25" style="81"/>
    <col min="10498" max="10498" width="8.625" style="81" bestFit="1" customWidth="1"/>
    <col min="10499" max="10499" width="3.125" style="81" customWidth="1"/>
    <col min="10500" max="10500" width="18.75" style="81" customWidth="1"/>
    <col min="10501" max="10501" width="11.625" style="81" customWidth="1"/>
    <col min="10502" max="10502" width="4.625" style="81" customWidth="1"/>
    <col min="10503" max="10523" width="7.625" style="81" customWidth="1"/>
    <col min="10524" max="10524" width="9.25" style="81" customWidth="1"/>
    <col min="10525" max="10753" width="8.25" style="81"/>
    <col min="10754" max="10754" width="8.625" style="81" bestFit="1" customWidth="1"/>
    <col min="10755" max="10755" width="3.125" style="81" customWidth="1"/>
    <col min="10756" max="10756" width="18.75" style="81" customWidth="1"/>
    <col min="10757" max="10757" width="11.625" style="81" customWidth="1"/>
    <col min="10758" max="10758" width="4.625" style="81" customWidth="1"/>
    <col min="10759" max="10779" width="7.625" style="81" customWidth="1"/>
    <col min="10780" max="10780" width="9.25" style="81" customWidth="1"/>
    <col min="10781" max="11009" width="8.25" style="81"/>
    <col min="11010" max="11010" width="8.625" style="81" bestFit="1" customWidth="1"/>
    <col min="11011" max="11011" width="3.125" style="81" customWidth="1"/>
    <col min="11012" max="11012" width="18.75" style="81" customWidth="1"/>
    <col min="11013" max="11013" width="11.625" style="81" customWidth="1"/>
    <col min="11014" max="11014" width="4.625" style="81" customWidth="1"/>
    <col min="11015" max="11035" width="7.625" style="81" customWidth="1"/>
    <col min="11036" max="11036" width="9.25" style="81" customWidth="1"/>
    <col min="11037" max="11265" width="8.25" style="81"/>
    <col min="11266" max="11266" width="8.625" style="81" bestFit="1" customWidth="1"/>
    <col min="11267" max="11267" width="3.125" style="81" customWidth="1"/>
    <col min="11268" max="11268" width="18.75" style="81" customWidth="1"/>
    <col min="11269" max="11269" width="11.625" style="81" customWidth="1"/>
    <col min="11270" max="11270" width="4.625" style="81" customWidth="1"/>
    <col min="11271" max="11291" width="7.625" style="81" customWidth="1"/>
    <col min="11292" max="11292" width="9.25" style="81" customWidth="1"/>
    <col min="11293" max="11521" width="8.25" style="81"/>
    <col min="11522" max="11522" width="8.625" style="81" bestFit="1" customWidth="1"/>
    <col min="11523" max="11523" width="3.125" style="81" customWidth="1"/>
    <col min="11524" max="11524" width="18.75" style="81" customWidth="1"/>
    <col min="11525" max="11525" width="11.625" style="81" customWidth="1"/>
    <col min="11526" max="11526" width="4.625" style="81" customWidth="1"/>
    <col min="11527" max="11547" width="7.625" style="81" customWidth="1"/>
    <col min="11548" max="11548" width="9.25" style="81" customWidth="1"/>
    <col min="11549" max="11777" width="8.25" style="81"/>
    <col min="11778" max="11778" width="8.625" style="81" bestFit="1" customWidth="1"/>
    <col min="11779" max="11779" width="3.125" style="81" customWidth="1"/>
    <col min="11780" max="11780" width="18.75" style="81" customWidth="1"/>
    <col min="11781" max="11781" width="11.625" style="81" customWidth="1"/>
    <col min="11782" max="11782" width="4.625" style="81" customWidth="1"/>
    <col min="11783" max="11803" width="7.625" style="81" customWidth="1"/>
    <col min="11804" max="11804" width="9.25" style="81" customWidth="1"/>
    <col min="11805" max="12033" width="8.25" style="81"/>
    <col min="12034" max="12034" width="8.625" style="81" bestFit="1" customWidth="1"/>
    <col min="12035" max="12035" width="3.125" style="81" customWidth="1"/>
    <col min="12036" max="12036" width="18.75" style="81" customWidth="1"/>
    <col min="12037" max="12037" width="11.625" style="81" customWidth="1"/>
    <col min="12038" max="12038" width="4.625" style="81" customWidth="1"/>
    <col min="12039" max="12059" width="7.625" style="81" customWidth="1"/>
    <col min="12060" max="12060" width="9.25" style="81" customWidth="1"/>
    <col min="12061" max="12289" width="8.25" style="81"/>
    <col min="12290" max="12290" width="8.625" style="81" bestFit="1" customWidth="1"/>
    <col min="12291" max="12291" width="3.125" style="81" customWidth="1"/>
    <col min="12292" max="12292" width="18.75" style="81" customWidth="1"/>
    <col min="12293" max="12293" width="11.625" style="81" customWidth="1"/>
    <col min="12294" max="12294" width="4.625" style="81" customWidth="1"/>
    <col min="12295" max="12315" width="7.625" style="81" customWidth="1"/>
    <col min="12316" max="12316" width="9.25" style="81" customWidth="1"/>
    <col min="12317" max="12545" width="8.25" style="81"/>
    <col min="12546" max="12546" width="8.625" style="81" bestFit="1" customWidth="1"/>
    <col min="12547" max="12547" width="3.125" style="81" customWidth="1"/>
    <col min="12548" max="12548" width="18.75" style="81" customWidth="1"/>
    <col min="12549" max="12549" width="11.625" style="81" customWidth="1"/>
    <col min="12550" max="12550" width="4.625" style="81" customWidth="1"/>
    <col min="12551" max="12571" width="7.625" style="81" customWidth="1"/>
    <col min="12572" max="12572" width="9.25" style="81" customWidth="1"/>
    <col min="12573" max="12801" width="8.25" style="81"/>
    <col min="12802" max="12802" width="8.625" style="81" bestFit="1" customWidth="1"/>
    <col min="12803" max="12803" width="3.125" style="81" customWidth="1"/>
    <col min="12804" max="12804" width="18.75" style="81" customWidth="1"/>
    <col min="12805" max="12805" width="11.625" style="81" customWidth="1"/>
    <col min="12806" max="12806" width="4.625" style="81" customWidth="1"/>
    <col min="12807" max="12827" width="7.625" style="81" customWidth="1"/>
    <col min="12828" max="12828" width="9.25" style="81" customWidth="1"/>
    <col min="12829" max="13057" width="8.25" style="81"/>
    <col min="13058" max="13058" width="8.625" style="81" bestFit="1" customWidth="1"/>
    <col min="13059" max="13059" width="3.125" style="81" customWidth="1"/>
    <col min="13060" max="13060" width="18.75" style="81" customWidth="1"/>
    <col min="13061" max="13061" width="11.625" style="81" customWidth="1"/>
    <col min="13062" max="13062" width="4.625" style="81" customWidth="1"/>
    <col min="13063" max="13083" width="7.625" style="81" customWidth="1"/>
    <col min="13084" max="13084" width="9.25" style="81" customWidth="1"/>
    <col min="13085" max="13313" width="8.25" style="81"/>
    <col min="13314" max="13314" width="8.625" style="81" bestFit="1" customWidth="1"/>
    <col min="13315" max="13315" width="3.125" style="81" customWidth="1"/>
    <col min="13316" max="13316" width="18.75" style="81" customWidth="1"/>
    <col min="13317" max="13317" width="11.625" style="81" customWidth="1"/>
    <col min="13318" max="13318" width="4.625" style="81" customWidth="1"/>
    <col min="13319" max="13339" width="7.625" style="81" customWidth="1"/>
    <col min="13340" max="13340" width="9.25" style="81" customWidth="1"/>
    <col min="13341" max="13569" width="8.25" style="81"/>
    <col min="13570" max="13570" width="8.625" style="81" bestFit="1" customWidth="1"/>
    <col min="13571" max="13571" width="3.125" style="81" customWidth="1"/>
    <col min="13572" max="13572" width="18.75" style="81" customWidth="1"/>
    <col min="13573" max="13573" width="11.625" style="81" customWidth="1"/>
    <col min="13574" max="13574" width="4.625" style="81" customWidth="1"/>
    <col min="13575" max="13595" width="7.625" style="81" customWidth="1"/>
    <col min="13596" max="13596" width="9.25" style="81" customWidth="1"/>
    <col min="13597" max="13825" width="8.25" style="81"/>
    <col min="13826" max="13826" width="8.625" style="81" bestFit="1" customWidth="1"/>
    <col min="13827" max="13827" width="3.125" style="81" customWidth="1"/>
    <col min="13828" max="13828" width="18.75" style="81" customWidth="1"/>
    <col min="13829" max="13829" width="11.625" style="81" customWidth="1"/>
    <col min="13830" max="13830" width="4.625" style="81" customWidth="1"/>
    <col min="13831" max="13851" width="7.625" style="81" customWidth="1"/>
    <col min="13852" max="13852" width="9.25" style="81" customWidth="1"/>
    <col min="13853" max="14081" width="8.25" style="81"/>
    <col min="14082" max="14082" width="8.625" style="81" bestFit="1" customWidth="1"/>
    <col min="14083" max="14083" width="3.125" style="81" customWidth="1"/>
    <col min="14084" max="14084" width="18.75" style="81" customWidth="1"/>
    <col min="14085" max="14085" width="11.625" style="81" customWidth="1"/>
    <col min="14086" max="14086" width="4.625" style="81" customWidth="1"/>
    <col min="14087" max="14107" width="7.625" style="81" customWidth="1"/>
    <col min="14108" max="14108" width="9.25" style="81" customWidth="1"/>
    <col min="14109" max="14337" width="8.25" style="81"/>
    <col min="14338" max="14338" width="8.625" style="81" bestFit="1" customWidth="1"/>
    <col min="14339" max="14339" width="3.125" style="81" customWidth="1"/>
    <col min="14340" max="14340" width="18.75" style="81" customWidth="1"/>
    <col min="14341" max="14341" width="11.625" style="81" customWidth="1"/>
    <col min="14342" max="14342" width="4.625" style="81" customWidth="1"/>
    <col min="14343" max="14363" width="7.625" style="81" customWidth="1"/>
    <col min="14364" max="14364" width="9.25" style="81" customWidth="1"/>
    <col min="14365" max="14593" width="8.25" style="81"/>
    <col min="14594" max="14594" width="8.625" style="81" bestFit="1" customWidth="1"/>
    <col min="14595" max="14595" width="3.125" style="81" customWidth="1"/>
    <col min="14596" max="14596" width="18.75" style="81" customWidth="1"/>
    <col min="14597" max="14597" width="11.625" style="81" customWidth="1"/>
    <col min="14598" max="14598" width="4.625" style="81" customWidth="1"/>
    <col min="14599" max="14619" width="7.625" style="81" customWidth="1"/>
    <col min="14620" max="14620" width="9.25" style="81" customWidth="1"/>
    <col min="14621" max="14849" width="8.25" style="81"/>
    <col min="14850" max="14850" width="8.625" style="81" bestFit="1" customWidth="1"/>
    <col min="14851" max="14851" width="3.125" style="81" customWidth="1"/>
    <col min="14852" max="14852" width="18.75" style="81" customWidth="1"/>
    <col min="14853" max="14853" width="11.625" style="81" customWidth="1"/>
    <col min="14854" max="14854" width="4.625" style="81" customWidth="1"/>
    <col min="14855" max="14875" width="7.625" style="81" customWidth="1"/>
    <col min="14876" max="14876" width="9.25" style="81" customWidth="1"/>
    <col min="14877" max="15105" width="8.25" style="81"/>
    <col min="15106" max="15106" width="8.625" style="81" bestFit="1" customWidth="1"/>
    <col min="15107" max="15107" width="3.125" style="81" customWidth="1"/>
    <col min="15108" max="15108" width="18.75" style="81" customWidth="1"/>
    <col min="15109" max="15109" width="11.625" style="81" customWidth="1"/>
    <col min="15110" max="15110" width="4.625" style="81" customWidth="1"/>
    <col min="15111" max="15131" width="7.625" style="81" customWidth="1"/>
    <col min="15132" max="15132" width="9.25" style="81" customWidth="1"/>
    <col min="15133" max="15361" width="8.25" style="81"/>
    <col min="15362" max="15362" width="8.625" style="81" bestFit="1" customWidth="1"/>
    <col min="15363" max="15363" width="3.125" style="81" customWidth="1"/>
    <col min="15364" max="15364" width="18.75" style="81" customWidth="1"/>
    <col min="15365" max="15365" width="11.625" style="81" customWidth="1"/>
    <col min="15366" max="15366" width="4.625" style="81" customWidth="1"/>
    <col min="15367" max="15387" width="7.625" style="81" customWidth="1"/>
    <col min="15388" max="15388" width="9.25" style="81" customWidth="1"/>
    <col min="15389" max="15617" width="8.25" style="81"/>
    <col min="15618" max="15618" width="8.625" style="81" bestFit="1" customWidth="1"/>
    <col min="15619" max="15619" width="3.125" style="81" customWidth="1"/>
    <col min="15620" max="15620" width="18.75" style="81" customWidth="1"/>
    <col min="15621" max="15621" width="11.625" style="81" customWidth="1"/>
    <col min="15622" max="15622" width="4.625" style="81" customWidth="1"/>
    <col min="15623" max="15643" width="7.625" style="81" customWidth="1"/>
    <col min="15644" max="15644" width="9.25" style="81" customWidth="1"/>
    <col min="15645" max="15873" width="8.25" style="81"/>
    <col min="15874" max="15874" width="8.625" style="81" bestFit="1" customWidth="1"/>
    <col min="15875" max="15875" width="3.125" style="81" customWidth="1"/>
    <col min="15876" max="15876" width="18.75" style="81" customWidth="1"/>
    <col min="15877" max="15877" width="11.625" style="81" customWidth="1"/>
    <col min="15878" max="15878" width="4.625" style="81" customWidth="1"/>
    <col min="15879" max="15899" width="7.625" style="81" customWidth="1"/>
    <col min="15900" max="15900" width="9.25" style="81" customWidth="1"/>
    <col min="15901" max="16129" width="8.25" style="81"/>
    <col min="16130" max="16130" width="8.625" style="81" bestFit="1" customWidth="1"/>
    <col min="16131" max="16131" width="3.125" style="81" customWidth="1"/>
    <col min="16132" max="16132" width="18.75" style="81" customWidth="1"/>
    <col min="16133" max="16133" width="11.625" style="81" customWidth="1"/>
    <col min="16134" max="16134" width="4.625" style="81" customWidth="1"/>
    <col min="16135" max="16155" width="7.625" style="81" customWidth="1"/>
    <col min="16156" max="16156" width="9.25" style="81" customWidth="1"/>
    <col min="16157" max="16384" width="8.25" style="81"/>
  </cols>
  <sheetData>
    <row r="1" spans="1:28" s="78" customFormat="1" ht="21" customHeight="1" x14ac:dyDescent="0.4">
      <c r="B1" s="3321" t="s">
        <v>5014</v>
      </c>
      <c r="C1" s="3321"/>
      <c r="D1" s="3321"/>
      <c r="E1" s="3321"/>
      <c r="F1" s="3321"/>
      <c r="G1" s="3321"/>
      <c r="H1" s="3321"/>
      <c r="I1" s="3321"/>
      <c r="J1" s="3321"/>
      <c r="K1" s="3321"/>
      <c r="L1" s="3321"/>
      <c r="M1" s="3321"/>
      <c r="N1" s="3321"/>
      <c r="O1" s="3321"/>
      <c r="P1" s="3321"/>
      <c r="Q1" s="3321"/>
      <c r="R1" s="3321"/>
      <c r="S1" s="3321"/>
      <c r="T1" s="3321"/>
      <c r="U1" s="3321"/>
      <c r="V1" s="3321"/>
      <c r="W1" s="3321"/>
      <c r="X1" s="3321"/>
      <c r="Y1" s="3321"/>
      <c r="Z1" s="3321"/>
      <c r="AA1" s="3321"/>
      <c r="AB1" s="3321"/>
    </row>
    <row r="2" spans="1:28" s="78" customFormat="1" ht="17.25" customHeight="1" x14ac:dyDescent="0.4">
      <c r="A2" s="79"/>
      <c r="B2" s="80"/>
      <c r="Z2" s="3357"/>
      <c r="AA2" s="3357"/>
      <c r="AB2" s="3357"/>
    </row>
    <row r="3" spans="1:28" ht="15.75" customHeight="1" x14ac:dyDescent="0.4">
      <c r="B3" s="3340" t="s">
        <v>76</v>
      </c>
      <c r="C3" s="3358"/>
      <c r="D3" s="3363" t="s">
        <v>1416</v>
      </c>
      <c r="E3" s="3366" t="s">
        <v>77</v>
      </c>
      <c r="F3" s="2173" t="s">
        <v>1449</v>
      </c>
      <c r="G3" s="2174"/>
      <c r="H3" s="2174"/>
      <c r="I3" s="2174"/>
      <c r="J3" s="2174"/>
      <c r="K3" s="2174"/>
      <c r="L3" s="2174"/>
      <c r="M3" s="2174"/>
      <c r="N3" s="2174"/>
      <c r="O3" s="2174"/>
      <c r="P3" s="2174"/>
      <c r="Q3" s="2174"/>
      <c r="R3" s="2174"/>
      <c r="S3" s="2174"/>
      <c r="T3" s="2174"/>
      <c r="U3" s="2174"/>
      <c r="V3" s="2174"/>
      <c r="W3" s="2174"/>
      <c r="X3" s="2174"/>
      <c r="Y3" s="2174"/>
      <c r="Z3" s="2174"/>
      <c r="AA3" s="2175"/>
      <c r="AB3" s="3369" t="s">
        <v>75</v>
      </c>
    </row>
    <row r="4" spans="1:28" ht="15.75" customHeight="1" x14ac:dyDescent="0.4">
      <c r="B4" s="3359"/>
      <c r="C4" s="3360"/>
      <c r="D4" s="3364"/>
      <c r="E4" s="3367"/>
      <c r="F4" s="2740" t="s">
        <v>5025</v>
      </c>
      <c r="G4" s="2741"/>
      <c r="H4" s="2492" t="s">
        <v>5026</v>
      </c>
      <c r="I4" s="2492"/>
      <c r="J4" s="2492"/>
      <c r="K4" s="2492"/>
      <c r="L4" s="2492"/>
      <c r="M4" s="2740" t="s">
        <v>5027</v>
      </c>
      <c r="N4" s="2492"/>
      <c r="O4" s="2492"/>
      <c r="P4" s="2492"/>
      <c r="Q4" s="2741"/>
      <c r="R4" s="2492" t="s">
        <v>5028</v>
      </c>
      <c r="S4" s="2492"/>
      <c r="T4" s="2492"/>
      <c r="U4" s="2492"/>
      <c r="V4" s="2492"/>
      <c r="W4" s="2740" t="s">
        <v>5029</v>
      </c>
      <c r="X4" s="2492"/>
      <c r="Y4" s="2492"/>
      <c r="Z4" s="2492"/>
      <c r="AA4" s="2741"/>
      <c r="AB4" s="3370"/>
    </row>
    <row r="5" spans="1:28" s="82" customFormat="1" ht="15.75" customHeight="1" x14ac:dyDescent="0.4">
      <c r="B5" s="3359"/>
      <c r="C5" s="3360"/>
      <c r="D5" s="3364"/>
      <c r="E5" s="3367"/>
      <c r="F5" s="2422" t="s">
        <v>2660</v>
      </c>
      <c r="G5" s="2427" t="s">
        <v>2661</v>
      </c>
      <c r="H5" s="2422" t="s">
        <v>2662</v>
      </c>
      <c r="I5" s="2423" t="s">
        <v>2663</v>
      </c>
      <c r="J5" s="2423" t="s">
        <v>2664</v>
      </c>
      <c r="K5" s="2423" t="s">
        <v>2665</v>
      </c>
      <c r="L5" s="2428" t="s">
        <v>2666</v>
      </c>
      <c r="M5" s="2422" t="s">
        <v>2667</v>
      </c>
      <c r="N5" s="2423" t="s">
        <v>2668</v>
      </c>
      <c r="O5" s="2423" t="s">
        <v>2669</v>
      </c>
      <c r="P5" s="2423" t="s">
        <v>2670</v>
      </c>
      <c r="Q5" s="2428" t="s">
        <v>2671</v>
      </c>
      <c r="R5" s="2422" t="s">
        <v>2672</v>
      </c>
      <c r="S5" s="2423" t="s">
        <v>2673</v>
      </c>
      <c r="T5" s="2423" t="s">
        <v>2674</v>
      </c>
      <c r="U5" s="2423" t="s">
        <v>2675</v>
      </c>
      <c r="V5" s="2428" t="s">
        <v>2676</v>
      </c>
      <c r="W5" s="2429" t="s">
        <v>2677</v>
      </c>
      <c r="X5" s="2423" t="s">
        <v>2678</v>
      </c>
      <c r="Y5" s="2423" t="s">
        <v>2679</v>
      </c>
      <c r="Z5" s="2423" t="s">
        <v>2680</v>
      </c>
      <c r="AA5" s="2423" t="s">
        <v>2681</v>
      </c>
      <c r="AB5" s="3370"/>
    </row>
    <row r="6" spans="1:28" s="82" customFormat="1" ht="15.75" customHeight="1" thickBot="1" x14ac:dyDescent="0.45">
      <c r="B6" s="3361"/>
      <c r="C6" s="3362"/>
      <c r="D6" s="3365"/>
      <c r="E6" s="3368"/>
      <c r="F6" s="2425" t="s">
        <v>2567</v>
      </c>
      <c r="G6" s="2430" t="s">
        <v>2568</v>
      </c>
      <c r="H6" s="2425" t="s">
        <v>2682</v>
      </c>
      <c r="I6" s="2426" t="s">
        <v>2683</v>
      </c>
      <c r="J6" s="2426" t="s">
        <v>2684</v>
      </c>
      <c r="K6" s="2426" t="s">
        <v>2685</v>
      </c>
      <c r="L6" s="2431" t="s">
        <v>2686</v>
      </c>
      <c r="M6" s="2425" t="s">
        <v>2687</v>
      </c>
      <c r="N6" s="2426" t="s">
        <v>2688</v>
      </c>
      <c r="O6" s="2426" t="s">
        <v>2689</v>
      </c>
      <c r="P6" s="2426" t="s">
        <v>2690</v>
      </c>
      <c r="Q6" s="2431" t="s">
        <v>2691</v>
      </c>
      <c r="R6" s="2425" t="s">
        <v>2692</v>
      </c>
      <c r="S6" s="2426" t="s">
        <v>2693</v>
      </c>
      <c r="T6" s="2426" t="s">
        <v>2694</v>
      </c>
      <c r="U6" s="2426" t="s">
        <v>2695</v>
      </c>
      <c r="V6" s="2431" t="s">
        <v>2696</v>
      </c>
      <c r="W6" s="2426" t="s">
        <v>2697</v>
      </c>
      <c r="X6" s="2426" t="s">
        <v>2698</v>
      </c>
      <c r="Y6" s="2426" t="s">
        <v>2699</v>
      </c>
      <c r="Z6" s="2426" t="s">
        <v>2700</v>
      </c>
      <c r="AA6" s="2426" t="s">
        <v>2701</v>
      </c>
      <c r="AB6" s="3371"/>
    </row>
    <row r="7" spans="1:28" ht="15.75" customHeight="1" thickTop="1" x14ac:dyDescent="0.4">
      <c r="A7" s="82"/>
      <c r="B7" s="3317" t="s">
        <v>78</v>
      </c>
      <c r="C7" s="3355"/>
      <c r="D7" s="3356"/>
      <c r="E7" s="2176" t="s">
        <v>79</v>
      </c>
      <c r="F7" s="2177"/>
      <c r="G7" s="2474"/>
      <c r="H7" s="2770"/>
      <c r="I7" s="2771"/>
      <c r="J7" s="2771"/>
      <c r="K7" s="2771"/>
      <c r="L7" s="2772"/>
      <c r="M7" s="2177"/>
      <c r="N7" s="2178"/>
      <c r="O7" s="2178"/>
      <c r="P7" s="2178"/>
      <c r="Q7" s="2474"/>
      <c r="R7" s="2770"/>
      <c r="S7" s="2771"/>
      <c r="T7" s="2771"/>
      <c r="U7" s="2771"/>
      <c r="V7" s="2772"/>
      <c r="W7" s="2177"/>
      <c r="X7" s="2178"/>
      <c r="Y7" s="2178"/>
      <c r="Z7" s="2178"/>
      <c r="AA7" s="2178"/>
      <c r="AB7" s="2028">
        <f>SUM(F7:AA7)</f>
        <v>0</v>
      </c>
    </row>
    <row r="8" spans="1:28" ht="15.75" customHeight="1" x14ac:dyDescent="0.4">
      <c r="B8" s="3317"/>
      <c r="C8" s="3344"/>
      <c r="D8" s="3346"/>
      <c r="E8" s="1729" t="s">
        <v>81</v>
      </c>
      <c r="F8" s="2167">
        <f>$D$7*F7</f>
        <v>0</v>
      </c>
      <c r="G8" s="2762">
        <f t="shared" ref="G8:Z8" si="0">$D$7*G7</f>
        <v>0</v>
      </c>
      <c r="H8" s="2773">
        <f t="shared" si="0"/>
        <v>0</v>
      </c>
      <c r="I8" s="2167">
        <f t="shared" si="0"/>
        <v>0</v>
      </c>
      <c r="J8" s="2167">
        <f t="shared" si="0"/>
        <v>0</v>
      </c>
      <c r="K8" s="2167">
        <f t="shared" si="0"/>
        <v>0</v>
      </c>
      <c r="L8" s="2774">
        <f t="shared" si="0"/>
        <v>0</v>
      </c>
      <c r="M8" s="2167">
        <f t="shared" si="0"/>
        <v>0</v>
      </c>
      <c r="N8" s="2167">
        <f t="shared" si="0"/>
        <v>0</v>
      </c>
      <c r="O8" s="2167">
        <f t="shared" si="0"/>
        <v>0</v>
      </c>
      <c r="P8" s="2167">
        <f t="shared" si="0"/>
        <v>0</v>
      </c>
      <c r="Q8" s="2762">
        <f t="shared" si="0"/>
        <v>0</v>
      </c>
      <c r="R8" s="2773">
        <f t="shared" si="0"/>
        <v>0</v>
      </c>
      <c r="S8" s="2167">
        <f t="shared" si="0"/>
        <v>0</v>
      </c>
      <c r="T8" s="2167">
        <f t="shared" si="0"/>
        <v>0</v>
      </c>
      <c r="U8" s="2167">
        <f t="shared" si="0"/>
        <v>0</v>
      </c>
      <c r="V8" s="2774">
        <f t="shared" si="0"/>
        <v>0</v>
      </c>
      <c r="W8" s="2167">
        <f t="shared" si="0"/>
        <v>0</v>
      </c>
      <c r="X8" s="2167">
        <f t="shared" si="0"/>
        <v>0</v>
      </c>
      <c r="Y8" s="2167">
        <f t="shared" si="0"/>
        <v>0</v>
      </c>
      <c r="Z8" s="2167">
        <f t="shared" si="0"/>
        <v>0</v>
      </c>
      <c r="AA8" s="2167">
        <f t="shared" ref="AA8" si="1">$D$7*AA7</f>
        <v>0</v>
      </c>
      <c r="AB8" s="2161">
        <f t="shared" ref="AB8:AB48" si="2">SUM(F8:AA8)</f>
        <v>0</v>
      </c>
    </row>
    <row r="9" spans="1:28" ht="15.75" customHeight="1" x14ac:dyDescent="0.4">
      <c r="A9" s="84"/>
      <c r="B9" s="3317"/>
      <c r="C9" s="3332"/>
      <c r="D9" s="3334"/>
      <c r="E9" s="1729" t="s">
        <v>79</v>
      </c>
      <c r="F9" s="1725"/>
      <c r="G9" s="2763"/>
      <c r="H9" s="2775"/>
      <c r="I9" s="359"/>
      <c r="J9" s="359"/>
      <c r="K9" s="359"/>
      <c r="L9" s="2776"/>
      <c r="M9" s="1725"/>
      <c r="N9" s="359"/>
      <c r="O9" s="359"/>
      <c r="P9" s="359"/>
      <c r="Q9" s="2763"/>
      <c r="R9" s="2775"/>
      <c r="S9" s="359"/>
      <c r="T9" s="359"/>
      <c r="U9" s="359"/>
      <c r="V9" s="2776"/>
      <c r="W9" s="1725"/>
      <c r="X9" s="359"/>
      <c r="Y9" s="359"/>
      <c r="Z9" s="359"/>
      <c r="AA9" s="359"/>
      <c r="AB9" s="1720">
        <f t="shared" si="2"/>
        <v>0</v>
      </c>
    </row>
    <row r="10" spans="1:28" ht="15.75" customHeight="1" x14ac:dyDescent="0.4">
      <c r="B10" s="3317"/>
      <c r="C10" s="3333"/>
      <c r="D10" s="3335"/>
      <c r="E10" s="1729" t="s">
        <v>81</v>
      </c>
      <c r="F10" s="2167">
        <f>$D$9*F9</f>
        <v>0</v>
      </c>
      <c r="G10" s="2762">
        <f t="shared" ref="G10:Z10" si="3">$D$9*G9</f>
        <v>0</v>
      </c>
      <c r="H10" s="2773">
        <f t="shared" si="3"/>
        <v>0</v>
      </c>
      <c r="I10" s="2167">
        <f t="shared" si="3"/>
        <v>0</v>
      </c>
      <c r="J10" s="2167">
        <f t="shared" si="3"/>
        <v>0</v>
      </c>
      <c r="K10" s="2167">
        <f t="shared" si="3"/>
        <v>0</v>
      </c>
      <c r="L10" s="2774">
        <f t="shared" si="3"/>
        <v>0</v>
      </c>
      <c r="M10" s="2167">
        <f t="shared" si="3"/>
        <v>0</v>
      </c>
      <c r="N10" s="2167">
        <f t="shared" si="3"/>
        <v>0</v>
      </c>
      <c r="O10" s="2167">
        <f t="shared" si="3"/>
        <v>0</v>
      </c>
      <c r="P10" s="2167">
        <f t="shared" si="3"/>
        <v>0</v>
      </c>
      <c r="Q10" s="2762">
        <f t="shared" si="3"/>
        <v>0</v>
      </c>
      <c r="R10" s="2773">
        <f t="shared" si="3"/>
        <v>0</v>
      </c>
      <c r="S10" s="2167">
        <f t="shared" si="3"/>
        <v>0</v>
      </c>
      <c r="T10" s="2167">
        <f t="shared" si="3"/>
        <v>0</v>
      </c>
      <c r="U10" s="2167">
        <f t="shared" si="3"/>
        <v>0</v>
      </c>
      <c r="V10" s="2774">
        <f t="shared" si="3"/>
        <v>0</v>
      </c>
      <c r="W10" s="2167">
        <f t="shared" si="3"/>
        <v>0</v>
      </c>
      <c r="X10" s="2167">
        <f t="shared" si="3"/>
        <v>0</v>
      </c>
      <c r="Y10" s="2167">
        <f t="shared" si="3"/>
        <v>0</v>
      </c>
      <c r="Z10" s="2167">
        <f t="shared" si="3"/>
        <v>0</v>
      </c>
      <c r="AA10" s="2167">
        <f t="shared" ref="AA10" si="4">$D$9*AA9</f>
        <v>0</v>
      </c>
      <c r="AB10" s="2161">
        <f t="shared" si="2"/>
        <v>0</v>
      </c>
    </row>
    <row r="11" spans="1:28" ht="15.75" customHeight="1" x14ac:dyDescent="0.4">
      <c r="B11" s="3317"/>
      <c r="C11" s="3343"/>
      <c r="D11" s="3345"/>
      <c r="E11" s="1729" t="s">
        <v>79</v>
      </c>
      <c r="F11" s="1725"/>
      <c r="G11" s="2763"/>
      <c r="H11" s="2775"/>
      <c r="I11" s="359"/>
      <c r="J11" s="359"/>
      <c r="K11" s="359"/>
      <c r="L11" s="2776"/>
      <c r="M11" s="1725"/>
      <c r="N11" s="359"/>
      <c r="O11" s="359"/>
      <c r="P11" s="359"/>
      <c r="Q11" s="2763"/>
      <c r="R11" s="2775"/>
      <c r="S11" s="359"/>
      <c r="T11" s="359"/>
      <c r="U11" s="359"/>
      <c r="V11" s="2776"/>
      <c r="W11" s="1725"/>
      <c r="X11" s="359"/>
      <c r="Y11" s="359"/>
      <c r="Z11" s="359"/>
      <c r="AA11" s="359"/>
      <c r="AB11" s="1720">
        <f t="shared" si="2"/>
        <v>0</v>
      </c>
    </row>
    <row r="12" spans="1:28" ht="15.75" customHeight="1" x14ac:dyDescent="0.4">
      <c r="B12" s="3317"/>
      <c r="C12" s="3344"/>
      <c r="D12" s="3346"/>
      <c r="E12" s="1729" t="s">
        <v>81</v>
      </c>
      <c r="F12" s="2167">
        <f>$D$11*F11</f>
        <v>0</v>
      </c>
      <c r="G12" s="2762">
        <f t="shared" ref="G12:Z12" si="5">$D$11*G11</f>
        <v>0</v>
      </c>
      <c r="H12" s="2773">
        <f t="shared" si="5"/>
        <v>0</v>
      </c>
      <c r="I12" s="2167">
        <f t="shared" si="5"/>
        <v>0</v>
      </c>
      <c r="J12" s="2167">
        <f t="shared" si="5"/>
        <v>0</v>
      </c>
      <c r="K12" s="2167">
        <f t="shared" si="5"/>
        <v>0</v>
      </c>
      <c r="L12" s="2774">
        <f t="shared" si="5"/>
        <v>0</v>
      </c>
      <c r="M12" s="2167">
        <f t="shared" si="5"/>
        <v>0</v>
      </c>
      <c r="N12" s="2167">
        <f t="shared" si="5"/>
        <v>0</v>
      </c>
      <c r="O12" s="2167">
        <f t="shared" si="5"/>
        <v>0</v>
      </c>
      <c r="P12" s="2167">
        <f t="shared" si="5"/>
        <v>0</v>
      </c>
      <c r="Q12" s="2762">
        <f t="shared" si="5"/>
        <v>0</v>
      </c>
      <c r="R12" s="2773">
        <f t="shared" si="5"/>
        <v>0</v>
      </c>
      <c r="S12" s="2167">
        <f t="shared" si="5"/>
        <v>0</v>
      </c>
      <c r="T12" s="2167">
        <f t="shared" si="5"/>
        <v>0</v>
      </c>
      <c r="U12" s="2167">
        <f t="shared" si="5"/>
        <v>0</v>
      </c>
      <c r="V12" s="2774">
        <f t="shared" si="5"/>
        <v>0</v>
      </c>
      <c r="W12" s="2167">
        <f t="shared" si="5"/>
        <v>0</v>
      </c>
      <c r="X12" s="2167">
        <f t="shared" si="5"/>
        <v>0</v>
      </c>
      <c r="Y12" s="2167">
        <f t="shared" si="5"/>
        <v>0</v>
      </c>
      <c r="Z12" s="2167">
        <f t="shared" si="5"/>
        <v>0</v>
      </c>
      <c r="AA12" s="2167">
        <f t="shared" ref="AA12" si="6">$D$11*AA11</f>
        <v>0</v>
      </c>
      <c r="AB12" s="2161">
        <f t="shared" si="2"/>
        <v>0</v>
      </c>
    </row>
    <row r="13" spans="1:28" ht="15.75" customHeight="1" x14ac:dyDescent="0.4">
      <c r="B13" s="3317"/>
      <c r="C13" s="3343"/>
      <c r="D13" s="3345"/>
      <c r="E13" s="1729" t="s">
        <v>79</v>
      </c>
      <c r="F13" s="1725"/>
      <c r="G13" s="2763"/>
      <c r="H13" s="2775"/>
      <c r="I13" s="359"/>
      <c r="J13" s="359"/>
      <c r="K13" s="359"/>
      <c r="L13" s="2776"/>
      <c r="M13" s="1725"/>
      <c r="N13" s="359"/>
      <c r="O13" s="359"/>
      <c r="P13" s="359"/>
      <c r="Q13" s="2763"/>
      <c r="R13" s="2775"/>
      <c r="S13" s="359"/>
      <c r="T13" s="359"/>
      <c r="U13" s="359"/>
      <c r="V13" s="2776"/>
      <c r="W13" s="1725"/>
      <c r="X13" s="359"/>
      <c r="Y13" s="359"/>
      <c r="Z13" s="359"/>
      <c r="AA13" s="359"/>
      <c r="AB13" s="1720">
        <f t="shared" si="2"/>
        <v>0</v>
      </c>
    </row>
    <row r="14" spans="1:28" ht="15.75" customHeight="1" x14ac:dyDescent="0.4">
      <c r="B14" s="3317"/>
      <c r="C14" s="3344"/>
      <c r="D14" s="3346"/>
      <c r="E14" s="1729" t="s">
        <v>81</v>
      </c>
      <c r="F14" s="2167">
        <f>$D$13*F13</f>
        <v>0</v>
      </c>
      <c r="G14" s="2762">
        <f t="shared" ref="G14:Z14" si="7">$D$13*G13</f>
        <v>0</v>
      </c>
      <c r="H14" s="2773">
        <f t="shared" si="7"/>
        <v>0</v>
      </c>
      <c r="I14" s="2167">
        <f t="shared" si="7"/>
        <v>0</v>
      </c>
      <c r="J14" s="2167">
        <f t="shared" si="7"/>
        <v>0</v>
      </c>
      <c r="K14" s="2167">
        <f t="shared" si="7"/>
        <v>0</v>
      </c>
      <c r="L14" s="2774">
        <f t="shared" si="7"/>
        <v>0</v>
      </c>
      <c r="M14" s="2167">
        <f t="shared" si="7"/>
        <v>0</v>
      </c>
      <c r="N14" s="2167">
        <f t="shared" si="7"/>
        <v>0</v>
      </c>
      <c r="O14" s="2167">
        <f t="shared" si="7"/>
        <v>0</v>
      </c>
      <c r="P14" s="2167">
        <f t="shared" si="7"/>
        <v>0</v>
      </c>
      <c r="Q14" s="2762">
        <f t="shared" si="7"/>
        <v>0</v>
      </c>
      <c r="R14" s="2773">
        <f t="shared" si="7"/>
        <v>0</v>
      </c>
      <c r="S14" s="2167">
        <f t="shared" si="7"/>
        <v>0</v>
      </c>
      <c r="T14" s="2167">
        <f t="shared" si="7"/>
        <v>0</v>
      </c>
      <c r="U14" s="2167">
        <f t="shared" si="7"/>
        <v>0</v>
      </c>
      <c r="V14" s="2774">
        <f t="shared" si="7"/>
        <v>0</v>
      </c>
      <c r="W14" s="2167">
        <f t="shared" si="7"/>
        <v>0</v>
      </c>
      <c r="X14" s="2167">
        <f t="shared" si="7"/>
        <v>0</v>
      </c>
      <c r="Y14" s="2167">
        <f t="shared" si="7"/>
        <v>0</v>
      </c>
      <c r="Z14" s="2167">
        <f t="shared" si="7"/>
        <v>0</v>
      </c>
      <c r="AA14" s="2167">
        <f t="shared" ref="AA14" si="8">$D$13*AA13</f>
        <v>0</v>
      </c>
      <c r="AB14" s="2161">
        <f t="shared" si="2"/>
        <v>0</v>
      </c>
    </row>
    <row r="15" spans="1:28" ht="15.75" customHeight="1" x14ac:dyDescent="0.4">
      <c r="B15" s="3317"/>
      <c r="C15" s="3332"/>
      <c r="D15" s="3334"/>
      <c r="E15" s="1729" t="s">
        <v>79</v>
      </c>
      <c r="F15" s="1725"/>
      <c r="G15" s="2763"/>
      <c r="H15" s="2775"/>
      <c r="I15" s="359"/>
      <c r="J15" s="359"/>
      <c r="K15" s="359"/>
      <c r="L15" s="2776"/>
      <c r="M15" s="1725"/>
      <c r="N15" s="359"/>
      <c r="O15" s="359"/>
      <c r="P15" s="359"/>
      <c r="Q15" s="2763"/>
      <c r="R15" s="2775"/>
      <c r="S15" s="359"/>
      <c r="T15" s="359"/>
      <c r="U15" s="359"/>
      <c r="V15" s="2776"/>
      <c r="W15" s="1725"/>
      <c r="X15" s="359"/>
      <c r="Y15" s="359"/>
      <c r="Z15" s="359"/>
      <c r="AA15" s="359"/>
      <c r="AB15" s="1720">
        <f t="shared" si="2"/>
        <v>0</v>
      </c>
    </row>
    <row r="16" spans="1:28" ht="15.75" customHeight="1" x14ac:dyDescent="0.4">
      <c r="B16" s="3317"/>
      <c r="C16" s="3333"/>
      <c r="D16" s="3335"/>
      <c r="E16" s="1729" t="s">
        <v>81</v>
      </c>
      <c r="F16" s="2167">
        <f>$D$15*F15</f>
        <v>0</v>
      </c>
      <c r="G16" s="2762">
        <f t="shared" ref="G16:Z16" si="9">$D$15*G15</f>
        <v>0</v>
      </c>
      <c r="H16" s="2773">
        <f t="shared" si="9"/>
        <v>0</v>
      </c>
      <c r="I16" s="2167">
        <f t="shared" si="9"/>
        <v>0</v>
      </c>
      <c r="J16" s="2167">
        <f t="shared" si="9"/>
        <v>0</v>
      </c>
      <c r="K16" s="2167">
        <f t="shared" si="9"/>
        <v>0</v>
      </c>
      <c r="L16" s="2774">
        <f t="shared" si="9"/>
        <v>0</v>
      </c>
      <c r="M16" s="2167">
        <f t="shared" si="9"/>
        <v>0</v>
      </c>
      <c r="N16" s="2167">
        <f t="shared" si="9"/>
        <v>0</v>
      </c>
      <c r="O16" s="2167">
        <f t="shared" si="9"/>
        <v>0</v>
      </c>
      <c r="P16" s="2167">
        <f t="shared" si="9"/>
        <v>0</v>
      </c>
      <c r="Q16" s="2762">
        <f t="shared" si="9"/>
        <v>0</v>
      </c>
      <c r="R16" s="2773">
        <f t="shared" si="9"/>
        <v>0</v>
      </c>
      <c r="S16" s="2167">
        <f t="shared" si="9"/>
        <v>0</v>
      </c>
      <c r="T16" s="2167">
        <f t="shared" si="9"/>
        <v>0</v>
      </c>
      <c r="U16" s="2167">
        <f t="shared" si="9"/>
        <v>0</v>
      </c>
      <c r="V16" s="2774">
        <f t="shared" si="9"/>
        <v>0</v>
      </c>
      <c r="W16" s="2167">
        <f t="shared" si="9"/>
        <v>0</v>
      </c>
      <c r="X16" s="2167">
        <f t="shared" si="9"/>
        <v>0</v>
      </c>
      <c r="Y16" s="2167">
        <f t="shared" si="9"/>
        <v>0</v>
      </c>
      <c r="Z16" s="2167">
        <f t="shared" si="9"/>
        <v>0</v>
      </c>
      <c r="AA16" s="2167">
        <f t="shared" ref="AA16" si="10">$D$15*AA15</f>
        <v>0</v>
      </c>
      <c r="AB16" s="2161">
        <f t="shared" si="2"/>
        <v>0</v>
      </c>
    </row>
    <row r="17" spans="2:28" ht="15.75" customHeight="1" x14ac:dyDescent="0.4">
      <c r="B17" s="3317"/>
      <c r="C17" s="3343"/>
      <c r="D17" s="3345"/>
      <c r="E17" s="1729" t="s">
        <v>79</v>
      </c>
      <c r="F17" s="1725"/>
      <c r="G17" s="2763"/>
      <c r="H17" s="2775"/>
      <c r="I17" s="359"/>
      <c r="J17" s="359"/>
      <c r="K17" s="359"/>
      <c r="L17" s="2776"/>
      <c r="M17" s="1725"/>
      <c r="N17" s="359"/>
      <c r="O17" s="359"/>
      <c r="P17" s="359"/>
      <c r="Q17" s="2763"/>
      <c r="R17" s="2775"/>
      <c r="S17" s="359"/>
      <c r="T17" s="359"/>
      <c r="U17" s="359"/>
      <c r="V17" s="2776"/>
      <c r="W17" s="1725"/>
      <c r="X17" s="359"/>
      <c r="Y17" s="359"/>
      <c r="Z17" s="359"/>
      <c r="AA17" s="359"/>
      <c r="AB17" s="1720">
        <f t="shared" si="2"/>
        <v>0</v>
      </c>
    </row>
    <row r="18" spans="2:28" ht="15.75" customHeight="1" x14ac:dyDescent="0.4">
      <c r="B18" s="3317"/>
      <c r="C18" s="3344"/>
      <c r="D18" s="3346"/>
      <c r="E18" s="1729" t="s">
        <v>81</v>
      </c>
      <c r="F18" s="2167">
        <f>$D$17*F17</f>
        <v>0</v>
      </c>
      <c r="G18" s="2762">
        <f t="shared" ref="G18:Z18" si="11">$D$17*G17</f>
        <v>0</v>
      </c>
      <c r="H18" s="2773">
        <f t="shared" si="11"/>
        <v>0</v>
      </c>
      <c r="I18" s="2167">
        <f t="shared" si="11"/>
        <v>0</v>
      </c>
      <c r="J18" s="2167">
        <f t="shared" si="11"/>
        <v>0</v>
      </c>
      <c r="K18" s="2167">
        <f t="shared" si="11"/>
        <v>0</v>
      </c>
      <c r="L18" s="2774">
        <f t="shared" si="11"/>
        <v>0</v>
      </c>
      <c r="M18" s="2167">
        <f t="shared" si="11"/>
        <v>0</v>
      </c>
      <c r="N18" s="2167">
        <f t="shared" si="11"/>
        <v>0</v>
      </c>
      <c r="O18" s="2167">
        <f t="shared" si="11"/>
        <v>0</v>
      </c>
      <c r="P18" s="2167">
        <f t="shared" si="11"/>
        <v>0</v>
      </c>
      <c r="Q18" s="2762">
        <f t="shared" si="11"/>
        <v>0</v>
      </c>
      <c r="R18" s="2773">
        <f t="shared" si="11"/>
        <v>0</v>
      </c>
      <c r="S18" s="2167">
        <f t="shared" si="11"/>
        <v>0</v>
      </c>
      <c r="T18" s="2167">
        <f t="shared" si="11"/>
        <v>0</v>
      </c>
      <c r="U18" s="2167">
        <f t="shared" si="11"/>
        <v>0</v>
      </c>
      <c r="V18" s="2774">
        <f t="shared" si="11"/>
        <v>0</v>
      </c>
      <c r="W18" s="2167">
        <f t="shared" si="11"/>
        <v>0</v>
      </c>
      <c r="X18" s="2167">
        <f t="shared" si="11"/>
        <v>0</v>
      </c>
      <c r="Y18" s="2167">
        <f t="shared" si="11"/>
        <v>0</v>
      </c>
      <c r="Z18" s="2167">
        <f t="shared" si="11"/>
        <v>0</v>
      </c>
      <c r="AA18" s="2167">
        <f t="shared" ref="AA18" si="12">$D$17*AA17</f>
        <v>0</v>
      </c>
      <c r="AB18" s="2161">
        <f t="shared" si="2"/>
        <v>0</v>
      </c>
    </row>
    <row r="19" spans="2:28" ht="15.75" customHeight="1" x14ac:dyDescent="0.4">
      <c r="B19" s="3317"/>
      <c r="C19" s="3343"/>
      <c r="D19" s="3345"/>
      <c r="E19" s="1729" t="s">
        <v>79</v>
      </c>
      <c r="F19" s="1725"/>
      <c r="G19" s="2763"/>
      <c r="H19" s="2775"/>
      <c r="I19" s="359"/>
      <c r="J19" s="359"/>
      <c r="K19" s="359"/>
      <c r="L19" s="2776"/>
      <c r="M19" s="1725"/>
      <c r="N19" s="359"/>
      <c r="O19" s="359"/>
      <c r="P19" s="359"/>
      <c r="Q19" s="2763"/>
      <c r="R19" s="2775"/>
      <c r="S19" s="359"/>
      <c r="T19" s="359"/>
      <c r="U19" s="359"/>
      <c r="V19" s="2776"/>
      <c r="W19" s="1725"/>
      <c r="X19" s="359"/>
      <c r="Y19" s="359"/>
      <c r="Z19" s="359"/>
      <c r="AA19" s="359"/>
      <c r="AB19" s="1720">
        <f t="shared" si="2"/>
        <v>0</v>
      </c>
    </row>
    <row r="20" spans="2:28" ht="15.75" customHeight="1" x14ac:dyDescent="0.4">
      <c r="B20" s="3317"/>
      <c r="C20" s="3344"/>
      <c r="D20" s="3346"/>
      <c r="E20" s="1729" t="s">
        <v>81</v>
      </c>
      <c r="F20" s="2167">
        <f>$D$19*F19</f>
        <v>0</v>
      </c>
      <c r="G20" s="2762">
        <f t="shared" ref="G20:Z20" si="13">$D$19*G19</f>
        <v>0</v>
      </c>
      <c r="H20" s="2773">
        <f t="shared" si="13"/>
        <v>0</v>
      </c>
      <c r="I20" s="2167">
        <f t="shared" si="13"/>
        <v>0</v>
      </c>
      <c r="J20" s="2167">
        <f t="shared" si="13"/>
        <v>0</v>
      </c>
      <c r="K20" s="2167">
        <f t="shared" si="13"/>
        <v>0</v>
      </c>
      <c r="L20" s="2774">
        <f t="shared" si="13"/>
        <v>0</v>
      </c>
      <c r="M20" s="2167">
        <f t="shared" si="13"/>
        <v>0</v>
      </c>
      <c r="N20" s="2167">
        <f t="shared" si="13"/>
        <v>0</v>
      </c>
      <c r="O20" s="2167">
        <f t="shared" si="13"/>
        <v>0</v>
      </c>
      <c r="P20" s="2167">
        <f t="shared" si="13"/>
        <v>0</v>
      </c>
      <c r="Q20" s="2762">
        <f t="shared" si="13"/>
        <v>0</v>
      </c>
      <c r="R20" s="2773">
        <f t="shared" si="13"/>
        <v>0</v>
      </c>
      <c r="S20" s="2167">
        <f t="shared" si="13"/>
        <v>0</v>
      </c>
      <c r="T20" s="2167">
        <f t="shared" si="13"/>
        <v>0</v>
      </c>
      <c r="U20" s="2167">
        <f t="shared" si="13"/>
        <v>0</v>
      </c>
      <c r="V20" s="2774">
        <f t="shared" si="13"/>
        <v>0</v>
      </c>
      <c r="W20" s="2167">
        <f t="shared" si="13"/>
        <v>0</v>
      </c>
      <c r="X20" s="2167">
        <f t="shared" si="13"/>
        <v>0</v>
      </c>
      <c r="Y20" s="2167">
        <f t="shared" si="13"/>
        <v>0</v>
      </c>
      <c r="Z20" s="2167">
        <f t="shared" si="13"/>
        <v>0</v>
      </c>
      <c r="AA20" s="2167">
        <f t="shared" ref="AA20" si="14">$D$19*AA19</f>
        <v>0</v>
      </c>
      <c r="AB20" s="2161">
        <f t="shared" si="2"/>
        <v>0</v>
      </c>
    </row>
    <row r="21" spans="2:28" ht="15.75" customHeight="1" x14ac:dyDescent="0.4">
      <c r="B21" s="3317"/>
      <c r="C21" s="3343"/>
      <c r="D21" s="3345"/>
      <c r="E21" s="1729" t="s">
        <v>79</v>
      </c>
      <c r="F21" s="1725"/>
      <c r="G21" s="2763"/>
      <c r="H21" s="2775"/>
      <c r="I21" s="359"/>
      <c r="J21" s="359"/>
      <c r="K21" s="359"/>
      <c r="L21" s="2776"/>
      <c r="M21" s="1725"/>
      <c r="N21" s="359"/>
      <c r="O21" s="359"/>
      <c r="P21" s="359"/>
      <c r="Q21" s="2763"/>
      <c r="R21" s="2775"/>
      <c r="S21" s="359"/>
      <c r="T21" s="359"/>
      <c r="U21" s="359"/>
      <c r="V21" s="2776"/>
      <c r="W21" s="1725"/>
      <c r="X21" s="359"/>
      <c r="Y21" s="359"/>
      <c r="Z21" s="359"/>
      <c r="AA21" s="359"/>
      <c r="AB21" s="1720">
        <f t="shared" si="2"/>
        <v>0</v>
      </c>
    </row>
    <row r="22" spans="2:28" ht="15.75" customHeight="1" x14ac:dyDescent="0.4">
      <c r="B22" s="3317"/>
      <c r="C22" s="3344"/>
      <c r="D22" s="3346"/>
      <c r="E22" s="1729" t="s">
        <v>81</v>
      </c>
      <c r="F22" s="2167">
        <f>$D$21*F21</f>
        <v>0</v>
      </c>
      <c r="G22" s="2762">
        <f t="shared" ref="G22:Z22" si="15">$D$21*G21</f>
        <v>0</v>
      </c>
      <c r="H22" s="2773">
        <f t="shared" si="15"/>
        <v>0</v>
      </c>
      <c r="I22" s="2167">
        <f t="shared" si="15"/>
        <v>0</v>
      </c>
      <c r="J22" s="2167">
        <f t="shared" si="15"/>
        <v>0</v>
      </c>
      <c r="K22" s="2167">
        <f t="shared" si="15"/>
        <v>0</v>
      </c>
      <c r="L22" s="2774">
        <f t="shared" si="15"/>
        <v>0</v>
      </c>
      <c r="M22" s="2167">
        <f t="shared" si="15"/>
        <v>0</v>
      </c>
      <c r="N22" s="2167">
        <f t="shared" si="15"/>
        <v>0</v>
      </c>
      <c r="O22" s="2167">
        <f t="shared" si="15"/>
        <v>0</v>
      </c>
      <c r="P22" s="2167">
        <f t="shared" si="15"/>
        <v>0</v>
      </c>
      <c r="Q22" s="2762">
        <f t="shared" si="15"/>
        <v>0</v>
      </c>
      <c r="R22" s="2773">
        <f t="shared" si="15"/>
        <v>0</v>
      </c>
      <c r="S22" s="2167">
        <f t="shared" si="15"/>
        <v>0</v>
      </c>
      <c r="T22" s="2167">
        <f t="shared" si="15"/>
        <v>0</v>
      </c>
      <c r="U22" s="2167">
        <f t="shared" si="15"/>
        <v>0</v>
      </c>
      <c r="V22" s="2774">
        <f t="shared" si="15"/>
        <v>0</v>
      </c>
      <c r="W22" s="2167">
        <f t="shared" si="15"/>
        <v>0</v>
      </c>
      <c r="X22" s="2167">
        <f t="shared" si="15"/>
        <v>0</v>
      </c>
      <c r="Y22" s="2167">
        <f t="shared" si="15"/>
        <v>0</v>
      </c>
      <c r="Z22" s="2167">
        <f t="shared" si="15"/>
        <v>0</v>
      </c>
      <c r="AA22" s="2167">
        <f t="shared" ref="AA22" si="16">$D$21*AA21</f>
        <v>0</v>
      </c>
      <c r="AB22" s="2161">
        <f t="shared" si="2"/>
        <v>0</v>
      </c>
    </row>
    <row r="23" spans="2:28" ht="15.75" customHeight="1" x14ac:dyDescent="0.4">
      <c r="B23" s="3317"/>
      <c r="C23" s="3343"/>
      <c r="D23" s="3345"/>
      <c r="E23" s="1729" t="s">
        <v>79</v>
      </c>
      <c r="F23" s="1725"/>
      <c r="G23" s="2763"/>
      <c r="H23" s="2775"/>
      <c r="I23" s="359"/>
      <c r="J23" s="359"/>
      <c r="K23" s="359"/>
      <c r="L23" s="2776"/>
      <c r="M23" s="1725"/>
      <c r="N23" s="359"/>
      <c r="O23" s="359"/>
      <c r="P23" s="359"/>
      <c r="Q23" s="2763"/>
      <c r="R23" s="2775"/>
      <c r="S23" s="359"/>
      <c r="T23" s="359"/>
      <c r="U23" s="359"/>
      <c r="V23" s="2776"/>
      <c r="W23" s="1725"/>
      <c r="X23" s="359"/>
      <c r="Y23" s="359"/>
      <c r="Z23" s="359"/>
      <c r="AA23" s="359"/>
      <c r="AB23" s="1720">
        <f t="shared" si="2"/>
        <v>0</v>
      </c>
    </row>
    <row r="24" spans="2:28" ht="15.75" customHeight="1" x14ac:dyDescent="0.4">
      <c r="B24" s="3318"/>
      <c r="C24" s="3344"/>
      <c r="D24" s="3346"/>
      <c r="E24" s="1729" t="s">
        <v>81</v>
      </c>
      <c r="F24" s="2167">
        <f>$D$23*F23</f>
        <v>0</v>
      </c>
      <c r="G24" s="2762">
        <f t="shared" ref="G24:Z24" si="17">$D$23*G23</f>
        <v>0</v>
      </c>
      <c r="H24" s="2773">
        <f t="shared" si="17"/>
        <v>0</v>
      </c>
      <c r="I24" s="2167">
        <f t="shared" si="17"/>
        <v>0</v>
      </c>
      <c r="J24" s="2167">
        <f t="shared" si="17"/>
        <v>0</v>
      </c>
      <c r="K24" s="2167">
        <f t="shared" si="17"/>
        <v>0</v>
      </c>
      <c r="L24" s="2774">
        <f t="shared" si="17"/>
        <v>0</v>
      </c>
      <c r="M24" s="2167">
        <f t="shared" si="17"/>
        <v>0</v>
      </c>
      <c r="N24" s="2167">
        <f t="shared" si="17"/>
        <v>0</v>
      </c>
      <c r="O24" s="2167">
        <f t="shared" si="17"/>
        <v>0</v>
      </c>
      <c r="P24" s="2167">
        <f t="shared" si="17"/>
        <v>0</v>
      </c>
      <c r="Q24" s="2762">
        <f t="shared" si="17"/>
        <v>0</v>
      </c>
      <c r="R24" s="2773">
        <f t="shared" si="17"/>
        <v>0</v>
      </c>
      <c r="S24" s="2167">
        <f t="shared" si="17"/>
        <v>0</v>
      </c>
      <c r="T24" s="2167">
        <f t="shared" si="17"/>
        <v>0</v>
      </c>
      <c r="U24" s="2167">
        <f t="shared" si="17"/>
        <v>0</v>
      </c>
      <c r="V24" s="2774">
        <f t="shared" si="17"/>
        <v>0</v>
      </c>
      <c r="W24" s="2167">
        <f t="shared" si="17"/>
        <v>0</v>
      </c>
      <c r="X24" s="2167">
        <f t="shared" si="17"/>
        <v>0</v>
      </c>
      <c r="Y24" s="2167">
        <f t="shared" si="17"/>
        <v>0</v>
      </c>
      <c r="Z24" s="2167">
        <f t="shared" si="17"/>
        <v>0</v>
      </c>
      <c r="AA24" s="2167">
        <f t="shared" ref="AA24" si="18">$D$23*AA23</f>
        <v>0</v>
      </c>
      <c r="AB24" s="2161">
        <f t="shared" si="2"/>
        <v>0</v>
      </c>
    </row>
    <row r="25" spans="2:28" ht="15.75" customHeight="1" x14ac:dyDescent="0.4">
      <c r="B25" s="3349" t="s">
        <v>80</v>
      </c>
      <c r="C25" s="3350"/>
      <c r="D25" s="3351"/>
      <c r="E25" s="1730" t="s">
        <v>79</v>
      </c>
      <c r="F25" s="1726">
        <f>SUM(F7,F9,F11,F13,F15,F17,F19,F21,F23)</f>
        <v>0</v>
      </c>
      <c r="G25" s="2764">
        <f t="shared" ref="G25:Z25" si="19">SUM(G7,G9,G11,G13,G15,G17,G19,G21,G23)</f>
        <v>0</v>
      </c>
      <c r="H25" s="2777">
        <f t="shared" si="19"/>
        <v>0</v>
      </c>
      <c r="I25" s="1721">
        <f t="shared" si="19"/>
        <v>0</v>
      </c>
      <c r="J25" s="1721">
        <f t="shared" si="19"/>
        <v>0</v>
      </c>
      <c r="K25" s="1721">
        <f t="shared" si="19"/>
        <v>0</v>
      </c>
      <c r="L25" s="2778">
        <f t="shared" si="19"/>
        <v>0</v>
      </c>
      <c r="M25" s="1726">
        <f t="shared" si="19"/>
        <v>0</v>
      </c>
      <c r="N25" s="1721">
        <f t="shared" si="19"/>
        <v>0</v>
      </c>
      <c r="O25" s="1721">
        <f t="shared" si="19"/>
        <v>0</v>
      </c>
      <c r="P25" s="1721">
        <f t="shared" si="19"/>
        <v>0</v>
      </c>
      <c r="Q25" s="2764">
        <f t="shared" si="19"/>
        <v>0</v>
      </c>
      <c r="R25" s="2777">
        <f t="shared" si="19"/>
        <v>0</v>
      </c>
      <c r="S25" s="1721">
        <f t="shared" si="19"/>
        <v>0</v>
      </c>
      <c r="T25" s="1721">
        <f t="shared" si="19"/>
        <v>0</v>
      </c>
      <c r="U25" s="1721">
        <f t="shared" si="19"/>
        <v>0</v>
      </c>
      <c r="V25" s="2778">
        <f t="shared" si="19"/>
        <v>0</v>
      </c>
      <c r="W25" s="1726">
        <f t="shared" si="19"/>
        <v>0</v>
      </c>
      <c r="X25" s="1721">
        <f t="shared" si="19"/>
        <v>0</v>
      </c>
      <c r="Y25" s="1721">
        <f t="shared" si="19"/>
        <v>0</v>
      </c>
      <c r="Z25" s="1721">
        <f t="shared" si="19"/>
        <v>0</v>
      </c>
      <c r="AA25" s="1721">
        <f t="shared" ref="AA25" si="20">SUM(AA7,AA9,AA11,AA13,AA15,AA17,AA19,AA21,AA23)</f>
        <v>0</v>
      </c>
      <c r="AB25" s="1720">
        <f t="shared" si="2"/>
        <v>0</v>
      </c>
    </row>
    <row r="26" spans="2:28" ht="15.75" customHeight="1" x14ac:dyDescent="0.4">
      <c r="B26" s="3314"/>
      <c r="C26" s="3315"/>
      <c r="D26" s="3352"/>
      <c r="E26" s="1731" t="s">
        <v>81</v>
      </c>
      <c r="F26" s="2168">
        <f>SUM(F8,F10,F12,F14,F16,F18,F20,F22,F24)</f>
        <v>0</v>
      </c>
      <c r="G26" s="2765">
        <f t="shared" ref="G26:Z26" si="21">SUM(G8,G10,G12,G14,G16,G18,G20,G22,G24)</f>
        <v>0</v>
      </c>
      <c r="H26" s="2779">
        <f t="shared" si="21"/>
        <v>0</v>
      </c>
      <c r="I26" s="2169">
        <f t="shared" si="21"/>
        <v>0</v>
      </c>
      <c r="J26" s="2169">
        <f t="shared" si="21"/>
        <v>0</v>
      </c>
      <c r="K26" s="2169">
        <f t="shared" si="21"/>
        <v>0</v>
      </c>
      <c r="L26" s="2780">
        <f t="shared" si="21"/>
        <v>0</v>
      </c>
      <c r="M26" s="2168">
        <f t="shared" si="21"/>
        <v>0</v>
      </c>
      <c r="N26" s="2169">
        <f t="shared" si="21"/>
        <v>0</v>
      </c>
      <c r="O26" s="2169">
        <f t="shared" si="21"/>
        <v>0</v>
      </c>
      <c r="P26" s="2169">
        <f t="shared" si="21"/>
        <v>0</v>
      </c>
      <c r="Q26" s="2765">
        <f t="shared" si="21"/>
        <v>0</v>
      </c>
      <c r="R26" s="2779">
        <f t="shared" si="21"/>
        <v>0</v>
      </c>
      <c r="S26" s="2169">
        <f t="shared" si="21"/>
        <v>0</v>
      </c>
      <c r="T26" s="2169">
        <f t="shared" si="21"/>
        <v>0</v>
      </c>
      <c r="U26" s="2169">
        <f t="shared" si="21"/>
        <v>0</v>
      </c>
      <c r="V26" s="2780">
        <f t="shared" si="21"/>
        <v>0</v>
      </c>
      <c r="W26" s="2168">
        <f t="shared" si="21"/>
        <v>0</v>
      </c>
      <c r="X26" s="2169">
        <f t="shared" si="21"/>
        <v>0</v>
      </c>
      <c r="Y26" s="2169">
        <f t="shared" si="21"/>
        <v>0</v>
      </c>
      <c r="Z26" s="2169">
        <f t="shared" si="21"/>
        <v>0</v>
      </c>
      <c r="AA26" s="2169">
        <f t="shared" ref="AA26" si="22">SUM(AA8,AA10,AA12,AA14,AA16,AA18,AA20,AA22,AA24)</f>
        <v>0</v>
      </c>
      <c r="AB26" s="2165">
        <f t="shared" si="2"/>
        <v>0</v>
      </c>
    </row>
    <row r="27" spans="2:28" ht="15.75" customHeight="1" x14ac:dyDescent="0.4">
      <c r="B27" s="3316" t="s">
        <v>82</v>
      </c>
      <c r="C27" s="3353"/>
      <c r="D27" s="3354"/>
      <c r="E27" s="1728" t="s">
        <v>79</v>
      </c>
      <c r="F27" s="1724"/>
      <c r="G27" s="2766"/>
      <c r="H27" s="2781"/>
      <c r="I27" s="1724"/>
      <c r="J27" s="1724"/>
      <c r="K27" s="1724"/>
      <c r="L27" s="2782"/>
      <c r="M27" s="1724"/>
      <c r="N27" s="1724"/>
      <c r="O27" s="1724"/>
      <c r="P27" s="1724"/>
      <c r="Q27" s="2766"/>
      <c r="R27" s="2781"/>
      <c r="S27" s="1724"/>
      <c r="T27" s="1724"/>
      <c r="U27" s="1724"/>
      <c r="V27" s="2782"/>
      <c r="W27" s="1724"/>
      <c r="X27" s="1724"/>
      <c r="Y27" s="1724"/>
      <c r="Z27" s="1724"/>
      <c r="AA27" s="1724"/>
      <c r="AB27" s="1719">
        <f t="shared" si="2"/>
        <v>0</v>
      </c>
    </row>
    <row r="28" spans="2:28" ht="15.75" customHeight="1" x14ac:dyDescent="0.4">
      <c r="B28" s="3317"/>
      <c r="C28" s="3344"/>
      <c r="D28" s="3346"/>
      <c r="E28" s="1729" t="s">
        <v>81</v>
      </c>
      <c r="F28" s="2167">
        <f>$D$27*F27</f>
        <v>0</v>
      </c>
      <c r="G28" s="2762">
        <f t="shared" ref="G28:Z28" si="23">$D$27*G27</f>
        <v>0</v>
      </c>
      <c r="H28" s="2773">
        <f t="shared" si="23"/>
        <v>0</v>
      </c>
      <c r="I28" s="2167">
        <f t="shared" si="23"/>
        <v>0</v>
      </c>
      <c r="J28" s="2167">
        <f t="shared" si="23"/>
        <v>0</v>
      </c>
      <c r="K28" s="2167">
        <f t="shared" si="23"/>
        <v>0</v>
      </c>
      <c r="L28" s="2774">
        <f t="shared" si="23"/>
        <v>0</v>
      </c>
      <c r="M28" s="2167">
        <f t="shared" si="23"/>
        <v>0</v>
      </c>
      <c r="N28" s="2167">
        <f t="shared" si="23"/>
        <v>0</v>
      </c>
      <c r="O28" s="2167">
        <f t="shared" si="23"/>
        <v>0</v>
      </c>
      <c r="P28" s="2167">
        <f t="shared" si="23"/>
        <v>0</v>
      </c>
      <c r="Q28" s="2762">
        <f t="shared" si="23"/>
        <v>0</v>
      </c>
      <c r="R28" s="2773">
        <f t="shared" si="23"/>
        <v>0</v>
      </c>
      <c r="S28" s="2167">
        <f t="shared" si="23"/>
        <v>0</v>
      </c>
      <c r="T28" s="2167">
        <f t="shared" si="23"/>
        <v>0</v>
      </c>
      <c r="U28" s="2167">
        <f t="shared" si="23"/>
        <v>0</v>
      </c>
      <c r="V28" s="2774">
        <f t="shared" si="23"/>
        <v>0</v>
      </c>
      <c r="W28" s="2167">
        <f t="shared" si="23"/>
        <v>0</v>
      </c>
      <c r="X28" s="2167">
        <f t="shared" si="23"/>
        <v>0</v>
      </c>
      <c r="Y28" s="2167">
        <f t="shared" si="23"/>
        <v>0</v>
      </c>
      <c r="Z28" s="2167">
        <f t="shared" si="23"/>
        <v>0</v>
      </c>
      <c r="AA28" s="2167">
        <f t="shared" ref="AA28" si="24">$D$27*AA27</f>
        <v>0</v>
      </c>
      <c r="AB28" s="2161">
        <f t="shared" si="2"/>
        <v>0</v>
      </c>
    </row>
    <row r="29" spans="2:28" ht="15.75" customHeight="1" x14ac:dyDescent="0.4">
      <c r="B29" s="3317"/>
      <c r="C29" s="3332"/>
      <c r="D29" s="3334"/>
      <c r="E29" s="1729" t="s">
        <v>79</v>
      </c>
      <c r="F29" s="1725"/>
      <c r="G29" s="2767"/>
      <c r="H29" s="2775"/>
      <c r="I29" s="1725"/>
      <c r="J29" s="1725"/>
      <c r="K29" s="1725"/>
      <c r="L29" s="2783"/>
      <c r="M29" s="1725"/>
      <c r="N29" s="1725"/>
      <c r="O29" s="1725"/>
      <c r="P29" s="1725"/>
      <c r="Q29" s="2767"/>
      <c r="R29" s="2775"/>
      <c r="S29" s="1725"/>
      <c r="T29" s="1725"/>
      <c r="U29" s="1725"/>
      <c r="V29" s="2783"/>
      <c r="W29" s="1725"/>
      <c r="X29" s="1725"/>
      <c r="Y29" s="1725"/>
      <c r="Z29" s="1725"/>
      <c r="AA29" s="1725"/>
      <c r="AB29" s="1720">
        <f t="shared" si="2"/>
        <v>0</v>
      </c>
    </row>
    <row r="30" spans="2:28" ht="15.75" customHeight="1" x14ac:dyDescent="0.4">
      <c r="B30" s="3317"/>
      <c r="C30" s="3333"/>
      <c r="D30" s="3335"/>
      <c r="E30" s="1729" t="s">
        <v>81</v>
      </c>
      <c r="F30" s="2167">
        <f t="shared" ref="F30:Z30" si="25">$D$29*F29</f>
        <v>0</v>
      </c>
      <c r="G30" s="2762">
        <f t="shared" si="25"/>
        <v>0</v>
      </c>
      <c r="H30" s="2773">
        <f t="shared" si="25"/>
        <v>0</v>
      </c>
      <c r="I30" s="2167">
        <f t="shared" si="25"/>
        <v>0</v>
      </c>
      <c r="J30" s="2167">
        <f t="shared" si="25"/>
        <v>0</v>
      </c>
      <c r="K30" s="2167">
        <f t="shared" si="25"/>
        <v>0</v>
      </c>
      <c r="L30" s="2774">
        <f t="shared" si="25"/>
        <v>0</v>
      </c>
      <c r="M30" s="2167">
        <f t="shared" si="25"/>
        <v>0</v>
      </c>
      <c r="N30" s="2167">
        <f t="shared" si="25"/>
        <v>0</v>
      </c>
      <c r="O30" s="2167">
        <f t="shared" si="25"/>
        <v>0</v>
      </c>
      <c r="P30" s="2167">
        <f t="shared" si="25"/>
        <v>0</v>
      </c>
      <c r="Q30" s="2762">
        <f t="shared" si="25"/>
        <v>0</v>
      </c>
      <c r="R30" s="2773">
        <f t="shared" si="25"/>
        <v>0</v>
      </c>
      <c r="S30" s="2167">
        <f t="shared" si="25"/>
        <v>0</v>
      </c>
      <c r="T30" s="2167">
        <f t="shared" si="25"/>
        <v>0</v>
      </c>
      <c r="U30" s="2167">
        <f t="shared" si="25"/>
        <v>0</v>
      </c>
      <c r="V30" s="2774">
        <f t="shared" si="25"/>
        <v>0</v>
      </c>
      <c r="W30" s="2167">
        <f t="shared" si="25"/>
        <v>0</v>
      </c>
      <c r="X30" s="2167">
        <f t="shared" si="25"/>
        <v>0</v>
      </c>
      <c r="Y30" s="2167">
        <f t="shared" si="25"/>
        <v>0</v>
      </c>
      <c r="Z30" s="2167">
        <f t="shared" si="25"/>
        <v>0</v>
      </c>
      <c r="AA30" s="2167">
        <f t="shared" ref="AA30" si="26">$D$29*AA29</f>
        <v>0</v>
      </c>
      <c r="AB30" s="2161">
        <f t="shared" si="2"/>
        <v>0</v>
      </c>
    </row>
    <row r="31" spans="2:28" ht="15.75" customHeight="1" x14ac:dyDescent="0.4">
      <c r="B31" s="3317"/>
      <c r="C31" s="3343"/>
      <c r="D31" s="3345"/>
      <c r="E31" s="1729" t="s">
        <v>79</v>
      </c>
      <c r="F31" s="1725"/>
      <c r="G31" s="2767"/>
      <c r="H31" s="2775"/>
      <c r="I31" s="1725"/>
      <c r="J31" s="1725"/>
      <c r="K31" s="1725"/>
      <c r="L31" s="2783"/>
      <c r="M31" s="1725"/>
      <c r="N31" s="1725"/>
      <c r="O31" s="1725"/>
      <c r="P31" s="1725"/>
      <c r="Q31" s="2767"/>
      <c r="R31" s="2775"/>
      <c r="S31" s="1725"/>
      <c r="T31" s="1725"/>
      <c r="U31" s="1725"/>
      <c r="V31" s="2783"/>
      <c r="W31" s="1725"/>
      <c r="X31" s="1725"/>
      <c r="Y31" s="1725"/>
      <c r="Z31" s="1725"/>
      <c r="AA31" s="1725"/>
      <c r="AB31" s="1720">
        <f t="shared" si="2"/>
        <v>0</v>
      </c>
    </row>
    <row r="32" spans="2:28" ht="15.75" customHeight="1" x14ac:dyDescent="0.4">
      <c r="B32" s="3317"/>
      <c r="C32" s="3344"/>
      <c r="D32" s="3346"/>
      <c r="E32" s="1729" t="s">
        <v>81</v>
      </c>
      <c r="F32" s="2167">
        <f>$D$31*F31</f>
        <v>0</v>
      </c>
      <c r="G32" s="2762">
        <f t="shared" ref="G32:Z32" si="27">$D$31*G31</f>
        <v>0</v>
      </c>
      <c r="H32" s="2773">
        <f t="shared" si="27"/>
        <v>0</v>
      </c>
      <c r="I32" s="2167">
        <f t="shared" si="27"/>
        <v>0</v>
      </c>
      <c r="J32" s="2167">
        <f t="shared" si="27"/>
        <v>0</v>
      </c>
      <c r="K32" s="2167">
        <f t="shared" si="27"/>
        <v>0</v>
      </c>
      <c r="L32" s="2774">
        <f t="shared" si="27"/>
        <v>0</v>
      </c>
      <c r="M32" s="2167">
        <f t="shared" si="27"/>
        <v>0</v>
      </c>
      <c r="N32" s="2167">
        <f t="shared" si="27"/>
        <v>0</v>
      </c>
      <c r="O32" s="2167">
        <f t="shared" si="27"/>
        <v>0</v>
      </c>
      <c r="P32" s="2167">
        <f t="shared" si="27"/>
        <v>0</v>
      </c>
      <c r="Q32" s="2762">
        <f t="shared" si="27"/>
        <v>0</v>
      </c>
      <c r="R32" s="2773">
        <f t="shared" si="27"/>
        <v>0</v>
      </c>
      <c r="S32" s="2167">
        <f t="shared" si="27"/>
        <v>0</v>
      </c>
      <c r="T32" s="2167">
        <f t="shared" si="27"/>
        <v>0</v>
      </c>
      <c r="U32" s="2167">
        <f t="shared" si="27"/>
        <v>0</v>
      </c>
      <c r="V32" s="2774">
        <f t="shared" si="27"/>
        <v>0</v>
      </c>
      <c r="W32" s="2167">
        <f t="shared" si="27"/>
        <v>0</v>
      </c>
      <c r="X32" s="2167">
        <f t="shared" si="27"/>
        <v>0</v>
      </c>
      <c r="Y32" s="2167">
        <f t="shared" si="27"/>
        <v>0</v>
      </c>
      <c r="Z32" s="2167">
        <f t="shared" si="27"/>
        <v>0</v>
      </c>
      <c r="AA32" s="2167">
        <f t="shared" ref="AA32" si="28">$D$31*AA31</f>
        <v>0</v>
      </c>
      <c r="AB32" s="2161">
        <f t="shared" si="2"/>
        <v>0</v>
      </c>
    </row>
    <row r="33" spans="2:28" ht="15.75" customHeight="1" x14ac:dyDescent="0.4">
      <c r="B33" s="3317"/>
      <c r="C33" s="3332"/>
      <c r="D33" s="3345"/>
      <c r="E33" s="1729" t="s">
        <v>79</v>
      </c>
      <c r="F33" s="1725"/>
      <c r="G33" s="2767"/>
      <c r="H33" s="2775"/>
      <c r="I33" s="1725"/>
      <c r="J33" s="1725"/>
      <c r="K33" s="1725"/>
      <c r="L33" s="2783"/>
      <c r="M33" s="1725"/>
      <c r="N33" s="1725"/>
      <c r="O33" s="1725"/>
      <c r="P33" s="1725"/>
      <c r="Q33" s="2767"/>
      <c r="R33" s="2775"/>
      <c r="S33" s="1725"/>
      <c r="T33" s="1725"/>
      <c r="U33" s="1725"/>
      <c r="V33" s="2783"/>
      <c r="W33" s="1725"/>
      <c r="X33" s="1725"/>
      <c r="Y33" s="1725"/>
      <c r="Z33" s="1725"/>
      <c r="AA33" s="1725"/>
      <c r="AB33" s="1720">
        <f t="shared" si="2"/>
        <v>0</v>
      </c>
    </row>
    <row r="34" spans="2:28" ht="15.75" customHeight="1" x14ac:dyDescent="0.4">
      <c r="B34" s="3317"/>
      <c r="C34" s="3344"/>
      <c r="D34" s="3346"/>
      <c r="E34" s="1729" t="s">
        <v>81</v>
      </c>
      <c r="F34" s="2167">
        <f>$D$33*F33</f>
        <v>0</v>
      </c>
      <c r="G34" s="2762">
        <f t="shared" ref="G34:Z34" si="29">$D$33*G33</f>
        <v>0</v>
      </c>
      <c r="H34" s="2773">
        <f t="shared" si="29"/>
        <v>0</v>
      </c>
      <c r="I34" s="2167">
        <f t="shared" si="29"/>
        <v>0</v>
      </c>
      <c r="J34" s="2167">
        <f t="shared" si="29"/>
        <v>0</v>
      </c>
      <c r="K34" s="2167">
        <f t="shared" si="29"/>
        <v>0</v>
      </c>
      <c r="L34" s="2774">
        <f t="shared" si="29"/>
        <v>0</v>
      </c>
      <c r="M34" s="2167">
        <f t="shared" si="29"/>
        <v>0</v>
      </c>
      <c r="N34" s="2167">
        <f t="shared" si="29"/>
        <v>0</v>
      </c>
      <c r="O34" s="2167">
        <f t="shared" si="29"/>
        <v>0</v>
      </c>
      <c r="P34" s="2167">
        <f t="shared" si="29"/>
        <v>0</v>
      </c>
      <c r="Q34" s="2762">
        <f t="shared" si="29"/>
        <v>0</v>
      </c>
      <c r="R34" s="2773">
        <f t="shared" si="29"/>
        <v>0</v>
      </c>
      <c r="S34" s="2167">
        <f t="shared" si="29"/>
        <v>0</v>
      </c>
      <c r="T34" s="2167">
        <f t="shared" si="29"/>
        <v>0</v>
      </c>
      <c r="U34" s="2167">
        <f t="shared" si="29"/>
        <v>0</v>
      </c>
      <c r="V34" s="2774">
        <f t="shared" si="29"/>
        <v>0</v>
      </c>
      <c r="W34" s="2167">
        <f t="shared" si="29"/>
        <v>0</v>
      </c>
      <c r="X34" s="2167">
        <f t="shared" si="29"/>
        <v>0</v>
      </c>
      <c r="Y34" s="2167">
        <f t="shared" si="29"/>
        <v>0</v>
      </c>
      <c r="Z34" s="2167">
        <f t="shared" si="29"/>
        <v>0</v>
      </c>
      <c r="AA34" s="2167">
        <f t="shared" ref="AA34" si="30">$D$33*AA33</f>
        <v>0</v>
      </c>
      <c r="AB34" s="2161">
        <f t="shared" si="2"/>
        <v>0</v>
      </c>
    </row>
    <row r="35" spans="2:28" ht="15.75" customHeight="1" x14ac:dyDescent="0.4">
      <c r="B35" s="3317"/>
      <c r="C35" s="3332"/>
      <c r="D35" s="3334"/>
      <c r="E35" s="1729" t="s">
        <v>79</v>
      </c>
      <c r="F35" s="1725"/>
      <c r="G35" s="2767"/>
      <c r="H35" s="2775"/>
      <c r="I35" s="1725"/>
      <c r="J35" s="1725"/>
      <c r="K35" s="1725"/>
      <c r="L35" s="2783"/>
      <c r="M35" s="1725"/>
      <c r="N35" s="1725"/>
      <c r="O35" s="1725"/>
      <c r="P35" s="1725"/>
      <c r="Q35" s="2767"/>
      <c r="R35" s="2775"/>
      <c r="S35" s="1725"/>
      <c r="T35" s="1725"/>
      <c r="U35" s="1725"/>
      <c r="V35" s="2783"/>
      <c r="W35" s="1725"/>
      <c r="X35" s="1725"/>
      <c r="Y35" s="1725"/>
      <c r="Z35" s="1725"/>
      <c r="AA35" s="1725"/>
      <c r="AB35" s="1720">
        <f t="shared" si="2"/>
        <v>0</v>
      </c>
    </row>
    <row r="36" spans="2:28" ht="15.75" customHeight="1" x14ac:dyDescent="0.4">
      <c r="B36" s="3317"/>
      <c r="C36" s="3333"/>
      <c r="D36" s="3335"/>
      <c r="E36" s="1729" t="s">
        <v>81</v>
      </c>
      <c r="F36" s="2167">
        <f>$D$35*F35</f>
        <v>0</v>
      </c>
      <c r="G36" s="2762">
        <f t="shared" ref="G36:Z36" si="31">$D$35*G35</f>
        <v>0</v>
      </c>
      <c r="H36" s="2773">
        <f t="shared" si="31"/>
        <v>0</v>
      </c>
      <c r="I36" s="2167">
        <f t="shared" si="31"/>
        <v>0</v>
      </c>
      <c r="J36" s="2167">
        <f t="shared" si="31"/>
        <v>0</v>
      </c>
      <c r="K36" s="2167">
        <f t="shared" si="31"/>
        <v>0</v>
      </c>
      <c r="L36" s="2774">
        <f t="shared" si="31"/>
        <v>0</v>
      </c>
      <c r="M36" s="2167">
        <f t="shared" si="31"/>
        <v>0</v>
      </c>
      <c r="N36" s="2167">
        <f t="shared" si="31"/>
        <v>0</v>
      </c>
      <c r="O36" s="2167">
        <f t="shared" si="31"/>
        <v>0</v>
      </c>
      <c r="P36" s="2167">
        <f t="shared" si="31"/>
        <v>0</v>
      </c>
      <c r="Q36" s="2762">
        <f t="shared" si="31"/>
        <v>0</v>
      </c>
      <c r="R36" s="2773">
        <f t="shared" si="31"/>
        <v>0</v>
      </c>
      <c r="S36" s="2167">
        <f t="shared" si="31"/>
        <v>0</v>
      </c>
      <c r="T36" s="2167">
        <f t="shared" si="31"/>
        <v>0</v>
      </c>
      <c r="U36" s="2167">
        <f t="shared" si="31"/>
        <v>0</v>
      </c>
      <c r="V36" s="2774">
        <f t="shared" si="31"/>
        <v>0</v>
      </c>
      <c r="W36" s="2167">
        <f t="shared" si="31"/>
        <v>0</v>
      </c>
      <c r="X36" s="2167">
        <f t="shared" si="31"/>
        <v>0</v>
      </c>
      <c r="Y36" s="2167">
        <f t="shared" si="31"/>
        <v>0</v>
      </c>
      <c r="Z36" s="2167">
        <f t="shared" si="31"/>
        <v>0</v>
      </c>
      <c r="AA36" s="2167">
        <f t="shared" ref="AA36" si="32">$D$35*AA35</f>
        <v>0</v>
      </c>
      <c r="AB36" s="2161">
        <f t="shared" si="2"/>
        <v>0</v>
      </c>
    </row>
    <row r="37" spans="2:28" ht="15.75" customHeight="1" x14ac:dyDescent="0.4">
      <c r="B37" s="3317"/>
      <c r="C37" s="3347"/>
      <c r="D37" s="3348"/>
      <c r="E37" s="1729" t="s">
        <v>79</v>
      </c>
      <c r="F37" s="1725"/>
      <c r="G37" s="2767"/>
      <c r="H37" s="2775"/>
      <c r="I37" s="1725"/>
      <c r="J37" s="1725"/>
      <c r="K37" s="1725"/>
      <c r="L37" s="2783"/>
      <c r="M37" s="1725"/>
      <c r="N37" s="1725"/>
      <c r="O37" s="1725"/>
      <c r="P37" s="1725"/>
      <c r="Q37" s="2767"/>
      <c r="R37" s="2775"/>
      <c r="S37" s="1725"/>
      <c r="T37" s="1725"/>
      <c r="U37" s="1725"/>
      <c r="V37" s="2783"/>
      <c r="W37" s="1725"/>
      <c r="X37" s="1725"/>
      <c r="Y37" s="1725"/>
      <c r="Z37" s="1725"/>
      <c r="AA37" s="1725"/>
      <c r="AB37" s="1720">
        <f t="shared" si="2"/>
        <v>0</v>
      </c>
    </row>
    <row r="38" spans="2:28" ht="15.75" customHeight="1" x14ac:dyDescent="0.4">
      <c r="B38" s="3317"/>
      <c r="C38" s="3347"/>
      <c r="D38" s="3348"/>
      <c r="E38" s="1729" t="s">
        <v>81</v>
      </c>
      <c r="F38" s="2167">
        <f>$D$37*F37</f>
        <v>0</v>
      </c>
      <c r="G38" s="2762">
        <f t="shared" ref="G38:Z38" si="33">$D$37*G37</f>
        <v>0</v>
      </c>
      <c r="H38" s="2773">
        <f t="shared" si="33"/>
        <v>0</v>
      </c>
      <c r="I38" s="2167">
        <f t="shared" si="33"/>
        <v>0</v>
      </c>
      <c r="J38" s="2167">
        <f t="shared" si="33"/>
        <v>0</v>
      </c>
      <c r="K38" s="2167">
        <f t="shared" si="33"/>
        <v>0</v>
      </c>
      <c r="L38" s="2774">
        <f t="shared" si="33"/>
        <v>0</v>
      </c>
      <c r="M38" s="2167">
        <f t="shared" si="33"/>
        <v>0</v>
      </c>
      <c r="N38" s="2167">
        <f t="shared" si="33"/>
        <v>0</v>
      </c>
      <c r="O38" s="2167">
        <f t="shared" si="33"/>
        <v>0</v>
      </c>
      <c r="P38" s="2167">
        <f t="shared" si="33"/>
        <v>0</v>
      </c>
      <c r="Q38" s="2762">
        <f t="shared" si="33"/>
        <v>0</v>
      </c>
      <c r="R38" s="2773">
        <f t="shared" si="33"/>
        <v>0</v>
      </c>
      <c r="S38" s="2167">
        <f t="shared" si="33"/>
        <v>0</v>
      </c>
      <c r="T38" s="2167">
        <f t="shared" si="33"/>
        <v>0</v>
      </c>
      <c r="U38" s="2167">
        <f t="shared" si="33"/>
        <v>0</v>
      </c>
      <c r="V38" s="2774">
        <f t="shared" si="33"/>
        <v>0</v>
      </c>
      <c r="W38" s="2167">
        <f t="shared" si="33"/>
        <v>0</v>
      </c>
      <c r="X38" s="2167">
        <f t="shared" si="33"/>
        <v>0</v>
      </c>
      <c r="Y38" s="2167">
        <f t="shared" si="33"/>
        <v>0</v>
      </c>
      <c r="Z38" s="2167">
        <f t="shared" si="33"/>
        <v>0</v>
      </c>
      <c r="AA38" s="2167">
        <f t="shared" ref="AA38" si="34">$D$37*AA37</f>
        <v>0</v>
      </c>
      <c r="AB38" s="2161">
        <f t="shared" si="2"/>
        <v>0</v>
      </c>
    </row>
    <row r="39" spans="2:28" ht="15.75" customHeight="1" x14ac:dyDescent="0.4">
      <c r="B39" s="3317"/>
      <c r="C39" s="3332"/>
      <c r="D39" s="3334"/>
      <c r="E39" s="1729" t="s">
        <v>79</v>
      </c>
      <c r="F39" s="1725"/>
      <c r="G39" s="2767"/>
      <c r="H39" s="2775"/>
      <c r="I39" s="1725"/>
      <c r="J39" s="1725"/>
      <c r="K39" s="1725"/>
      <c r="L39" s="2783"/>
      <c r="M39" s="1725"/>
      <c r="N39" s="1725"/>
      <c r="O39" s="1725"/>
      <c r="P39" s="1725"/>
      <c r="Q39" s="2767"/>
      <c r="R39" s="2775"/>
      <c r="S39" s="1725"/>
      <c r="T39" s="1725"/>
      <c r="U39" s="1725"/>
      <c r="V39" s="2783"/>
      <c r="W39" s="1725"/>
      <c r="X39" s="1725"/>
      <c r="Y39" s="1725"/>
      <c r="Z39" s="1725"/>
      <c r="AA39" s="1725"/>
      <c r="AB39" s="1720">
        <f t="shared" si="2"/>
        <v>0</v>
      </c>
    </row>
    <row r="40" spans="2:28" ht="15.75" customHeight="1" x14ac:dyDescent="0.4">
      <c r="B40" s="3317"/>
      <c r="C40" s="3333"/>
      <c r="D40" s="3335"/>
      <c r="E40" s="1729" t="s">
        <v>81</v>
      </c>
      <c r="F40" s="2167">
        <f>$D$39*F39</f>
        <v>0</v>
      </c>
      <c r="G40" s="2762">
        <f t="shared" ref="G40:Z40" si="35">$D$39*G39</f>
        <v>0</v>
      </c>
      <c r="H40" s="2773">
        <f t="shared" si="35"/>
        <v>0</v>
      </c>
      <c r="I40" s="2167">
        <f t="shared" si="35"/>
        <v>0</v>
      </c>
      <c r="J40" s="2167">
        <f t="shared" si="35"/>
        <v>0</v>
      </c>
      <c r="K40" s="2167">
        <f t="shared" si="35"/>
        <v>0</v>
      </c>
      <c r="L40" s="2774">
        <f t="shared" si="35"/>
        <v>0</v>
      </c>
      <c r="M40" s="2167">
        <f t="shared" si="35"/>
        <v>0</v>
      </c>
      <c r="N40" s="2167">
        <f t="shared" si="35"/>
        <v>0</v>
      </c>
      <c r="O40" s="2167">
        <f t="shared" si="35"/>
        <v>0</v>
      </c>
      <c r="P40" s="2167">
        <f t="shared" si="35"/>
        <v>0</v>
      </c>
      <c r="Q40" s="2762">
        <f t="shared" si="35"/>
        <v>0</v>
      </c>
      <c r="R40" s="2773">
        <f t="shared" si="35"/>
        <v>0</v>
      </c>
      <c r="S40" s="2167">
        <f t="shared" si="35"/>
        <v>0</v>
      </c>
      <c r="T40" s="2167">
        <f t="shared" si="35"/>
        <v>0</v>
      </c>
      <c r="U40" s="2167">
        <f t="shared" si="35"/>
        <v>0</v>
      </c>
      <c r="V40" s="2774">
        <f t="shared" si="35"/>
        <v>0</v>
      </c>
      <c r="W40" s="2167">
        <f t="shared" si="35"/>
        <v>0</v>
      </c>
      <c r="X40" s="2167">
        <f t="shared" si="35"/>
        <v>0</v>
      </c>
      <c r="Y40" s="2167">
        <f t="shared" si="35"/>
        <v>0</v>
      </c>
      <c r="Z40" s="2167">
        <f t="shared" si="35"/>
        <v>0</v>
      </c>
      <c r="AA40" s="2167">
        <f t="shared" ref="AA40" si="36">$D$39*AA39</f>
        <v>0</v>
      </c>
      <c r="AB40" s="2161">
        <f t="shared" si="2"/>
        <v>0</v>
      </c>
    </row>
    <row r="41" spans="2:28" ht="15.75" customHeight="1" x14ac:dyDescent="0.4">
      <c r="B41" s="3317"/>
      <c r="C41" s="3343"/>
      <c r="D41" s="3345"/>
      <c r="E41" s="1729" t="s">
        <v>79</v>
      </c>
      <c r="F41" s="1725"/>
      <c r="G41" s="2767"/>
      <c r="H41" s="2775"/>
      <c r="I41" s="1725"/>
      <c r="J41" s="1725"/>
      <c r="K41" s="1725"/>
      <c r="L41" s="2783"/>
      <c r="M41" s="1725"/>
      <c r="N41" s="1725"/>
      <c r="O41" s="1725"/>
      <c r="P41" s="1725"/>
      <c r="Q41" s="2767"/>
      <c r="R41" s="2775"/>
      <c r="S41" s="1725"/>
      <c r="T41" s="1725"/>
      <c r="U41" s="1725"/>
      <c r="V41" s="2783"/>
      <c r="W41" s="1725"/>
      <c r="X41" s="1725"/>
      <c r="Y41" s="1725"/>
      <c r="Z41" s="1725"/>
      <c r="AA41" s="1725"/>
      <c r="AB41" s="1720">
        <f t="shared" si="2"/>
        <v>0</v>
      </c>
    </row>
    <row r="42" spans="2:28" ht="15.75" customHeight="1" x14ac:dyDescent="0.4">
      <c r="B42" s="3317"/>
      <c r="C42" s="3344"/>
      <c r="D42" s="3346"/>
      <c r="E42" s="1729" t="s">
        <v>81</v>
      </c>
      <c r="F42" s="2167">
        <f>$D$41*F41</f>
        <v>0</v>
      </c>
      <c r="G42" s="2762">
        <f t="shared" ref="G42:Z42" si="37">$D$41*G41</f>
        <v>0</v>
      </c>
      <c r="H42" s="2773">
        <f t="shared" si="37"/>
        <v>0</v>
      </c>
      <c r="I42" s="2167">
        <f t="shared" si="37"/>
        <v>0</v>
      </c>
      <c r="J42" s="2167">
        <f t="shared" si="37"/>
        <v>0</v>
      </c>
      <c r="K42" s="2167">
        <f t="shared" si="37"/>
        <v>0</v>
      </c>
      <c r="L42" s="2774">
        <f t="shared" si="37"/>
        <v>0</v>
      </c>
      <c r="M42" s="2167">
        <f t="shared" si="37"/>
        <v>0</v>
      </c>
      <c r="N42" s="2167">
        <f t="shared" si="37"/>
        <v>0</v>
      </c>
      <c r="O42" s="2167">
        <f t="shared" si="37"/>
        <v>0</v>
      </c>
      <c r="P42" s="2167">
        <f t="shared" si="37"/>
        <v>0</v>
      </c>
      <c r="Q42" s="2762">
        <f t="shared" si="37"/>
        <v>0</v>
      </c>
      <c r="R42" s="2773">
        <f t="shared" si="37"/>
        <v>0</v>
      </c>
      <c r="S42" s="2167">
        <f t="shared" si="37"/>
        <v>0</v>
      </c>
      <c r="T42" s="2167">
        <f t="shared" si="37"/>
        <v>0</v>
      </c>
      <c r="U42" s="2167">
        <f t="shared" si="37"/>
        <v>0</v>
      </c>
      <c r="V42" s="2774">
        <f t="shared" si="37"/>
        <v>0</v>
      </c>
      <c r="W42" s="2167">
        <f t="shared" si="37"/>
        <v>0</v>
      </c>
      <c r="X42" s="2167">
        <f t="shared" si="37"/>
        <v>0</v>
      </c>
      <c r="Y42" s="2167">
        <f t="shared" si="37"/>
        <v>0</v>
      </c>
      <c r="Z42" s="2167">
        <f t="shared" si="37"/>
        <v>0</v>
      </c>
      <c r="AA42" s="2167">
        <f t="shared" ref="AA42" si="38">$D$41*AA41</f>
        <v>0</v>
      </c>
      <c r="AB42" s="2161">
        <f t="shared" si="2"/>
        <v>0</v>
      </c>
    </row>
    <row r="43" spans="2:28" ht="15.75" customHeight="1" x14ac:dyDescent="0.4">
      <c r="B43" s="3317"/>
      <c r="C43" s="3343"/>
      <c r="D43" s="3345"/>
      <c r="E43" s="1729" t="s">
        <v>79</v>
      </c>
      <c r="F43" s="1725"/>
      <c r="G43" s="2767"/>
      <c r="H43" s="2775"/>
      <c r="I43" s="1725"/>
      <c r="J43" s="1725"/>
      <c r="K43" s="1725"/>
      <c r="L43" s="2783"/>
      <c r="M43" s="1725"/>
      <c r="N43" s="1725"/>
      <c r="O43" s="1725"/>
      <c r="P43" s="1725"/>
      <c r="Q43" s="2767"/>
      <c r="R43" s="2775"/>
      <c r="S43" s="1725"/>
      <c r="T43" s="1725"/>
      <c r="U43" s="1725"/>
      <c r="V43" s="2783"/>
      <c r="W43" s="1725"/>
      <c r="X43" s="1725"/>
      <c r="Y43" s="1725"/>
      <c r="Z43" s="1725"/>
      <c r="AA43" s="1725"/>
      <c r="AB43" s="1720">
        <f t="shared" si="2"/>
        <v>0</v>
      </c>
    </row>
    <row r="44" spans="2:28" ht="15.75" customHeight="1" x14ac:dyDescent="0.4">
      <c r="B44" s="3318"/>
      <c r="C44" s="3344"/>
      <c r="D44" s="3346"/>
      <c r="E44" s="1729" t="s">
        <v>81</v>
      </c>
      <c r="F44" s="2167">
        <f>$D$43*F43</f>
        <v>0</v>
      </c>
      <c r="G44" s="2762">
        <f t="shared" ref="G44:Z44" si="39">$D$43*G43</f>
        <v>0</v>
      </c>
      <c r="H44" s="2773">
        <f t="shared" si="39"/>
        <v>0</v>
      </c>
      <c r="I44" s="2167">
        <f t="shared" si="39"/>
        <v>0</v>
      </c>
      <c r="J44" s="2167">
        <f t="shared" si="39"/>
        <v>0</v>
      </c>
      <c r="K44" s="2167">
        <f t="shared" si="39"/>
        <v>0</v>
      </c>
      <c r="L44" s="2774">
        <f t="shared" si="39"/>
        <v>0</v>
      </c>
      <c r="M44" s="2167">
        <f t="shared" si="39"/>
        <v>0</v>
      </c>
      <c r="N44" s="2167">
        <f t="shared" si="39"/>
        <v>0</v>
      </c>
      <c r="O44" s="2167">
        <f t="shared" si="39"/>
        <v>0</v>
      </c>
      <c r="P44" s="2167">
        <f t="shared" si="39"/>
        <v>0</v>
      </c>
      <c r="Q44" s="2762">
        <f t="shared" si="39"/>
        <v>0</v>
      </c>
      <c r="R44" s="2773">
        <f t="shared" si="39"/>
        <v>0</v>
      </c>
      <c r="S44" s="2167">
        <f t="shared" si="39"/>
        <v>0</v>
      </c>
      <c r="T44" s="2167">
        <f t="shared" si="39"/>
        <v>0</v>
      </c>
      <c r="U44" s="2167">
        <f t="shared" si="39"/>
        <v>0</v>
      </c>
      <c r="V44" s="2774">
        <f t="shared" si="39"/>
        <v>0</v>
      </c>
      <c r="W44" s="2167">
        <f t="shared" si="39"/>
        <v>0</v>
      </c>
      <c r="X44" s="2167">
        <f t="shared" si="39"/>
        <v>0</v>
      </c>
      <c r="Y44" s="2167">
        <f t="shared" si="39"/>
        <v>0</v>
      </c>
      <c r="Z44" s="2167">
        <f t="shared" si="39"/>
        <v>0</v>
      </c>
      <c r="AA44" s="2167">
        <f t="shared" ref="AA44" si="40">$D$43*AA43</f>
        <v>0</v>
      </c>
      <c r="AB44" s="2161">
        <f t="shared" si="2"/>
        <v>0</v>
      </c>
    </row>
    <row r="45" spans="2:28" ht="15.75" customHeight="1" x14ac:dyDescent="0.4">
      <c r="B45" s="3336" t="s">
        <v>80</v>
      </c>
      <c r="C45" s="3337"/>
      <c r="D45" s="3338"/>
      <c r="E45" s="1730" t="s">
        <v>79</v>
      </c>
      <c r="F45" s="1726">
        <f>SUM(F27,F29,F31,F33,F35,F37,F39,F41,F43)</f>
        <v>0</v>
      </c>
      <c r="G45" s="2764">
        <f t="shared" ref="G45:Z45" si="41">SUM(G27,G29,G31,G33,G35,G37,G39,G41,G43)</f>
        <v>0</v>
      </c>
      <c r="H45" s="2777">
        <f t="shared" si="41"/>
        <v>0</v>
      </c>
      <c r="I45" s="1721">
        <f t="shared" si="41"/>
        <v>0</v>
      </c>
      <c r="J45" s="1721">
        <f t="shared" si="41"/>
        <v>0</v>
      </c>
      <c r="K45" s="1721">
        <f t="shared" si="41"/>
        <v>0</v>
      </c>
      <c r="L45" s="2778">
        <f t="shared" si="41"/>
        <v>0</v>
      </c>
      <c r="M45" s="1726">
        <f t="shared" si="41"/>
        <v>0</v>
      </c>
      <c r="N45" s="1721">
        <f t="shared" si="41"/>
        <v>0</v>
      </c>
      <c r="O45" s="1721">
        <f t="shared" si="41"/>
        <v>0</v>
      </c>
      <c r="P45" s="1721">
        <f t="shared" si="41"/>
        <v>0</v>
      </c>
      <c r="Q45" s="2764">
        <f t="shared" si="41"/>
        <v>0</v>
      </c>
      <c r="R45" s="2777">
        <f t="shared" si="41"/>
        <v>0</v>
      </c>
      <c r="S45" s="1721">
        <f t="shared" si="41"/>
        <v>0</v>
      </c>
      <c r="T45" s="1721">
        <f t="shared" si="41"/>
        <v>0</v>
      </c>
      <c r="U45" s="1721">
        <f t="shared" si="41"/>
        <v>0</v>
      </c>
      <c r="V45" s="2778">
        <f t="shared" si="41"/>
        <v>0</v>
      </c>
      <c r="W45" s="1726">
        <f t="shared" si="41"/>
        <v>0</v>
      </c>
      <c r="X45" s="1721">
        <f t="shared" si="41"/>
        <v>0</v>
      </c>
      <c r="Y45" s="1721">
        <f t="shared" si="41"/>
        <v>0</v>
      </c>
      <c r="Z45" s="1721">
        <f t="shared" si="41"/>
        <v>0</v>
      </c>
      <c r="AA45" s="1721">
        <f t="shared" ref="AA45" si="42">SUM(AA27,AA29,AA31,AA33,AA35,AA37,AA39,AA41,AA43)</f>
        <v>0</v>
      </c>
      <c r="AB45" s="1720">
        <f t="shared" si="2"/>
        <v>0</v>
      </c>
    </row>
    <row r="46" spans="2:28" ht="15.75" customHeight="1" x14ac:dyDescent="0.4">
      <c r="B46" s="3319"/>
      <c r="C46" s="3320"/>
      <c r="D46" s="3339"/>
      <c r="E46" s="1731" t="s">
        <v>81</v>
      </c>
      <c r="F46" s="2168">
        <f>SUM(F28,F30,F32,F34,F36,F38,F40,F42,F44)</f>
        <v>0</v>
      </c>
      <c r="G46" s="2765">
        <f t="shared" ref="G46:Z46" si="43">SUM(G28,G30,G32,G34,G36,G38,G40,G42,G44)</f>
        <v>0</v>
      </c>
      <c r="H46" s="2779">
        <f t="shared" si="43"/>
        <v>0</v>
      </c>
      <c r="I46" s="2169">
        <f t="shared" si="43"/>
        <v>0</v>
      </c>
      <c r="J46" s="2169">
        <f t="shared" si="43"/>
        <v>0</v>
      </c>
      <c r="K46" s="2169">
        <f t="shared" si="43"/>
        <v>0</v>
      </c>
      <c r="L46" s="2780">
        <f t="shared" si="43"/>
        <v>0</v>
      </c>
      <c r="M46" s="2168">
        <f t="shared" si="43"/>
        <v>0</v>
      </c>
      <c r="N46" s="2169">
        <f t="shared" si="43"/>
        <v>0</v>
      </c>
      <c r="O46" s="2169">
        <f t="shared" si="43"/>
        <v>0</v>
      </c>
      <c r="P46" s="2169">
        <f t="shared" si="43"/>
        <v>0</v>
      </c>
      <c r="Q46" s="2765">
        <f t="shared" si="43"/>
        <v>0</v>
      </c>
      <c r="R46" s="2779">
        <f t="shared" si="43"/>
        <v>0</v>
      </c>
      <c r="S46" s="2169">
        <f t="shared" si="43"/>
        <v>0</v>
      </c>
      <c r="T46" s="2169">
        <f t="shared" si="43"/>
        <v>0</v>
      </c>
      <c r="U46" s="2169">
        <f t="shared" si="43"/>
        <v>0</v>
      </c>
      <c r="V46" s="2780">
        <f t="shared" si="43"/>
        <v>0</v>
      </c>
      <c r="W46" s="2168">
        <f t="shared" si="43"/>
        <v>0</v>
      </c>
      <c r="X46" s="2169">
        <f t="shared" si="43"/>
        <v>0</v>
      </c>
      <c r="Y46" s="2169">
        <f t="shared" si="43"/>
        <v>0</v>
      </c>
      <c r="Z46" s="2169">
        <f t="shared" si="43"/>
        <v>0</v>
      </c>
      <c r="AA46" s="2169">
        <f t="shared" ref="AA46" si="44">SUM(AA28,AA30,AA32,AA34,AA36,AA38,AA40,AA42,AA44)</f>
        <v>0</v>
      </c>
      <c r="AB46" s="2165">
        <f t="shared" si="2"/>
        <v>0</v>
      </c>
    </row>
    <row r="47" spans="2:28" ht="15.75" customHeight="1" x14ac:dyDescent="0.4">
      <c r="B47" s="3340" t="s">
        <v>83</v>
      </c>
      <c r="C47" s="3341"/>
      <c r="D47" s="3342"/>
      <c r="E47" s="1732" t="s">
        <v>79</v>
      </c>
      <c r="F47" s="1727">
        <f>SUM(F25,F45)</f>
        <v>0</v>
      </c>
      <c r="G47" s="2768">
        <f t="shared" ref="G47:Z47" si="45">SUM(G25,G45)</f>
        <v>0</v>
      </c>
      <c r="H47" s="2784">
        <f t="shared" si="45"/>
        <v>0</v>
      </c>
      <c r="I47" s="1722">
        <f t="shared" si="45"/>
        <v>0</v>
      </c>
      <c r="J47" s="1722">
        <f t="shared" si="45"/>
        <v>0</v>
      </c>
      <c r="K47" s="1722">
        <f t="shared" si="45"/>
        <v>0</v>
      </c>
      <c r="L47" s="1723">
        <f t="shared" si="45"/>
        <v>0</v>
      </c>
      <c r="M47" s="1727">
        <f t="shared" si="45"/>
        <v>0</v>
      </c>
      <c r="N47" s="1722">
        <f t="shared" si="45"/>
        <v>0</v>
      </c>
      <c r="O47" s="1722">
        <f t="shared" si="45"/>
        <v>0</v>
      </c>
      <c r="P47" s="1722">
        <f t="shared" si="45"/>
        <v>0</v>
      </c>
      <c r="Q47" s="2768">
        <f t="shared" si="45"/>
        <v>0</v>
      </c>
      <c r="R47" s="2784">
        <f t="shared" si="45"/>
        <v>0</v>
      </c>
      <c r="S47" s="1722">
        <f t="shared" si="45"/>
        <v>0</v>
      </c>
      <c r="T47" s="1722">
        <f t="shared" si="45"/>
        <v>0</v>
      </c>
      <c r="U47" s="1722">
        <f t="shared" si="45"/>
        <v>0</v>
      </c>
      <c r="V47" s="1723">
        <f t="shared" si="45"/>
        <v>0</v>
      </c>
      <c r="W47" s="1727">
        <f t="shared" si="45"/>
        <v>0</v>
      </c>
      <c r="X47" s="1722">
        <f t="shared" si="45"/>
        <v>0</v>
      </c>
      <c r="Y47" s="1722">
        <f t="shared" si="45"/>
        <v>0</v>
      </c>
      <c r="Z47" s="1723">
        <f t="shared" si="45"/>
        <v>0</v>
      </c>
      <c r="AA47" s="1722">
        <f t="shared" ref="AA47" si="46">SUM(AA25,AA45)</f>
        <v>0</v>
      </c>
      <c r="AB47" s="1719">
        <f t="shared" si="2"/>
        <v>0</v>
      </c>
    </row>
    <row r="48" spans="2:28" ht="15.75" customHeight="1" x14ac:dyDescent="0.4">
      <c r="B48" s="3319"/>
      <c r="C48" s="3320"/>
      <c r="D48" s="3339"/>
      <c r="E48" s="1731" t="s">
        <v>81</v>
      </c>
      <c r="F48" s="2170">
        <f>SUM(F26,F46)</f>
        <v>0</v>
      </c>
      <c r="G48" s="2769">
        <f t="shared" ref="G48:Z48" si="47">SUM(G26,G46)</f>
        <v>0</v>
      </c>
      <c r="H48" s="2785">
        <f t="shared" si="47"/>
        <v>0</v>
      </c>
      <c r="I48" s="2171">
        <f t="shared" si="47"/>
        <v>0</v>
      </c>
      <c r="J48" s="2171">
        <f t="shared" si="47"/>
        <v>0</v>
      </c>
      <c r="K48" s="2171">
        <f t="shared" si="47"/>
        <v>0</v>
      </c>
      <c r="L48" s="2172">
        <f t="shared" si="47"/>
        <v>0</v>
      </c>
      <c r="M48" s="2170">
        <f t="shared" si="47"/>
        <v>0</v>
      </c>
      <c r="N48" s="2171">
        <f t="shared" si="47"/>
        <v>0</v>
      </c>
      <c r="O48" s="2171">
        <f t="shared" si="47"/>
        <v>0</v>
      </c>
      <c r="P48" s="2171">
        <f t="shared" si="47"/>
        <v>0</v>
      </c>
      <c r="Q48" s="2769">
        <f t="shared" si="47"/>
        <v>0</v>
      </c>
      <c r="R48" s="2785">
        <f t="shared" si="47"/>
        <v>0</v>
      </c>
      <c r="S48" s="2171">
        <f t="shared" si="47"/>
        <v>0</v>
      </c>
      <c r="T48" s="2171">
        <f t="shared" si="47"/>
        <v>0</v>
      </c>
      <c r="U48" s="2171">
        <f t="shared" si="47"/>
        <v>0</v>
      </c>
      <c r="V48" s="2172">
        <f t="shared" si="47"/>
        <v>0</v>
      </c>
      <c r="W48" s="2170">
        <f t="shared" si="47"/>
        <v>0</v>
      </c>
      <c r="X48" s="2171">
        <f t="shared" si="47"/>
        <v>0</v>
      </c>
      <c r="Y48" s="2171">
        <f t="shared" si="47"/>
        <v>0</v>
      </c>
      <c r="Z48" s="2172">
        <f t="shared" si="47"/>
        <v>0</v>
      </c>
      <c r="AA48" s="2171">
        <f t="shared" ref="AA48" si="48">SUM(AA26,AA46)</f>
        <v>0</v>
      </c>
      <c r="AB48" s="2165">
        <f t="shared" si="2"/>
        <v>0</v>
      </c>
    </row>
    <row r="49" spans="2:3" ht="17.100000000000001" customHeight="1" x14ac:dyDescent="0.4">
      <c r="B49" s="81"/>
      <c r="C49" s="83"/>
    </row>
    <row r="50" spans="2:3" ht="17.100000000000001" customHeight="1" x14ac:dyDescent="0.4">
      <c r="C50" s="83"/>
    </row>
  </sheetData>
  <sheetProtection insertRows="0"/>
  <protectedRanges>
    <protectedRange sqref="C27:AA44 C7:AA24" name="範囲1"/>
  </protectedRanges>
  <mergeCells count="50">
    <mergeCell ref="B1:AB1"/>
    <mergeCell ref="Z2:AB2"/>
    <mergeCell ref="B3:C6"/>
    <mergeCell ref="D3:D6"/>
    <mergeCell ref="E3:E6"/>
    <mergeCell ref="AB3:AB6"/>
    <mergeCell ref="C21:C22"/>
    <mergeCell ref="D21:D22"/>
    <mergeCell ref="B7:B24"/>
    <mergeCell ref="C7:C8"/>
    <mergeCell ref="D7:D8"/>
    <mergeCell ref="C9:C10"/>
    <mergeCell ref="D9:D10"/>
    <mergeCell ref="C11:C12"/>
    <mergeCell ref="D11:D12"/>
    <mergeCell ref="C13:C14"/>
    <mergeCell ref="D13:D14"/>
    <mergeCell ref="C15:C16"/>
    <mergeCell ref="D15:D16"/>
    <mergeCell ref="C17:C18"/>
    <mergeCell ref="D17:D18"/>
    <mergeCell ref="C19:C20"/>
    <mergeCell ref="D19:D20"/>
    <mergeCell ref="C37:C38"/>
    <mergeCell ref="D37:D38"/>
    <mergeCell ref="C23:C24"/>
    <mergeCell ref="D23:D24"/>
    <mergeCell ref="B25:C26"/>
    <mergeCell ref="D25:D26"/>
    <mergeCell ref="B27:B44"/>
    <mergeCell ref="C27:C28"/>
    <mergeCell ref="D27:D28"/>
    <mergeCell ref="C29:C30"/>
    <mergeCell ref="D29:D30"/>
    <mergeCell ref="C31:C32"/>
    <mergeCell ref="D31:D32"/>
    <mergeCell ref="C33:C34"/>
    <mergeCell ref="D33:D34"/>
    <mergeCell ref="C35:C36"/>
    <mergeCell ref="D35:D36"/>
    <mergeCell ref="B45:C46"/>
    <mergeCell ref="D45:D46"/>
    <mergeCell ref="B47:C48"/>
    <mergeCell ref="D47:D48"/>
    <mergeCell ref="C39:C40"/>
    <mergeCell ref="D39:D40"/>
    <mergeCell ref="C41:C42"/>
    <mergeCell ref="D41:D42"/>
    <mergeCell ref="C43:C44"/>
    <mergeCell ref="D43:D44"/>
  </mergeCells>
  <phoneticPr fontId="3"/>
  <printOptions horizontalCentered="1"/>
  <pageMargins left="0.51181102362204722" right="0.54" top="0.98425196850393704" bottom="0.98425196850393704" header="0.51181102362204722" footer="0.51181102362204722"/>
  <pageSetup paperSize="8" scale="81" orientation="landscape" r:id="rId1"/>
  <headerFooter alignWithMargins="0">
    <oddHeader>&amp;R&amp;"ＭＳ 明朝,標準"（&amp;A）</oddHeader>
  </headerFooter>
  <rowBreaks count="1" manualBreakCount="1">
    <brk id="25" min="1" max="27" man="1"/>
  </rowBreaks>
  <colBreaks count="1" manualBreakCount="1">
    <brk id="27" max="49"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GridLines="0" view="pageBreakPreview" zoomScale="80" zoomScaleNormal="70" zoomScaleSheetLayoutView="80" workbookViewId="0">
      <selection activeCell="E3" sqref="E3:Z3"/>
    </sheetView>
  </sheetViews>
  <sheetFormatPr defaultColWidth="8.25" defaultRowHeight="30" customHeight="1" x14ac:dyDescent="0.4"/>
  <cols>
    <col min="1" max="1" width="2.875" style="88" customWidth="1"/>
    <col min="2" max="3" width="15.5" style="88" customWidth="1"/>
    <col min="4" max="4" width="7.625" style="88" customWidth="1"/>
    <col min="5" max="26" width="7.875" style="89" customWidth="1"/>
    <col min="27" max="27" width="9.75" style="89" customWidth="1"/>
    <col min="28" max="28" width="9.125" style="89" bestFit="1" customWidth="1"/>
    <col min="29" max="258" width="8.25" style="89"/>
    <col min="259" max="259" width="2.875" style="89" customWidth="1"/>
    <col min="260" max="260" width="25.25" style="89" customWidth="1"/>
    <col min="261" max="261" width="7.625" style="89" customWidth="1"/>
    <col min="262" max="282" width="7.875" style="89" customWidth="1"/>
    <col min="283" max="283" width="9.75" style="89" customWidth="1"/>
    <col min="284" max="284" width="9.125" style="89" bestFit="1" customWidth="1"/>
    <col min="285" max="514" width="8.25" style="89"/>
    <col min="515" max="515" width="2.875" style="89" customWidth="1"/>
    <col min="516" max="516" width="25.25" style="89" customWidth="1"/>
    <col min="517" max="517" width="7.625" style="89" customWidth="1"/>
    <col min="518" max="538" width="7.875" style="89" customWidth="1"/>
    <col min="539" max="539" width="9.75" style="89" customWidth="1"/>
    <col min="540" max="540" width="9.125" style="89" bestFit="1" customWidth="1"/>
    <col min="541" max="770" width="8.25" style="89"/>
    <col min="771" max="771" width="2.875" style="89" customWidth="1"/>
    <col min="772" max="772" width="25.25" style="89" customWidth="1"/>
    <col min="773" max="773" width="7.625" style="89" customWidth="1"/>
    <col min="774" max="794" width="7.875" style="89" customWidth="1"/>
    <col min="795" max="795" width="9.75" style="89" customWidth="1"/>
    <col min="796" max="796" width="9.125" style="89" bestFit="1" customWidth="1"/>
    <col min="797" max="1026" width="8.25" style="89"/>
    <col min="1027" max="1027" width="2.875" style="89" customWidth="1"/>
    <col min="1028" max="1028" width="25.25" style="89" customWidth="1"/>
    <col min="1029" max="1029" width="7.625" style="89" customWidth="1"/>
    <col min="1030" max="1050" width="7.875" style="89" customWidth="1"/>
    <col min="1051" max="1051" width="9.75" style="89" customWidth="1"/>
    <col min="1052" max="1052" width="9.125" style="89" bestFit="1" customWidth="1"/>
    <col min="1053" max="1282" width="8.25" style="89"/>
    <col min="1283" max="1283" width="2.875" style="89" customWidth="1"/>
    <col min="1284" max="1284" width="25.25" style="89" customWidth="1"/>
    <col min="1285" max="1285" width="7.625" style="89" customWidth="1"/>
    <col min="1286" max="1306" width="7.875" style="89" customWidth="1"/>
    <col min="1307" max="1307" width="9.75" style="89" customWidth="1"/>
    <col min="1308" max="1308" width="9.125" style="89" bestFit="1" customWidth="1"/>
    <col min="1309" max="1538" width="8.25" style="89"/>
    <col min="1539" max="1539" width="2.875" style="89" customWidth="1"/>
    <col min="1540" max="1540" width="25.25" style="89" customWidth="1"/>
    <col min="1541" max="1541" width="7.625" style="89" customWidth="1"/>
    <col min="1542" max="1562" width="7.875" style="89" customWidth="1"/>
    <col min="1563" max="1563" width="9.75" style="89" customWidth="1"/>
    <col min="1564" max="1564" width="9.125" style="89" bestFit="1" customWidth="1"/>
    <col min="1565" max="1794" width="8.25" style="89"/>
    <col min="1795" max="1795" width="2.875" style="89" customWidth="1"/>
    <col min="1796" max="1796" width="25.25" style="89" customWidth="1"/>
    <col min="1797" max="1797" width="7.625" style="89" customWidth="1"/>
    <col min="1798" max="1818" width="7.875" style="89" customWidth="1"/>
    <col min="1819" max="1819" width="9.75" style="89" customWidth="1"/>
    <col min="1820" max="1820" width="9.125" style="89" bestFit="1" customWidth="1"/>
    <col min="1821" max="2050" width="8.25" style="89"/>
    <col min="2051" max="2051" width="2.875" style="89" customWidth="1"/>
    <col min="2052" max="2052" width="25.25" style="89" customWidth="1"/>
    <col min="2053" max="2053" width="7.625" style="89" customWidth="1"/>
    <col min="2054" max="2074" width="7.875" style="89" customWidth="1"/>
    <col min="2075" max="2075" width="9.75" style="89" customWidth="1"/>
    <col min="2076" max="2076" width="9.125" style="89" bestFit="1" customWidth="1"/>
    <col min="2077" max="2306" width="8.25" style="89"/>
    <col min="2307" max="2307" width="2.875" style="89" customWidth="1"/>
    <col min="2308" max="2308" width="25.25" style="89" customWidth="1"/>
    <col min="2309" max="2309" width="7.625" style="89" customWidth="1"/>
    <col min="2310" max="2330" width="7.875" style="89" customWidth="1"/>
    <col min="2331" max="2331" width="9.75" style="89" customWidth="1"/>
    <col min="2332" max="2332" width="9.125" style="89" bestFit="1" customWidth="1"/>
    <col min="2333" max="2562" width="8.25" style="89"/>
    <col min="2563" max="2563" width="2.875" style="89" customWidth="1"/>
    <col min="2564" max="2564" width="25.25" style="89" customWidth="1"/>
    <col min="2565" max="2565" width="7.625" style="89" customWidth="1"/>
    <col min="2566" max="2586" width="7.875" style="89" customWidth="1"/>
    <col min="2587" max="2587" width="9.75" style="89" customWidth="1"/>
    <col min="2588" max="2588" width="9.125" style="89" bestFit="1" customWidth="1"/>
    <col min="2589" max="2818" width="8.25" style="89"/>
    <col min="2819" max="2819" width="2.875" style="89" customWidth="1"/>
    <col min="2820" max="2820" width="25.25" style="89" customWidth="1"/>
    <col min="2821" max="2821" width="7.625" style="89" customWidth="1"/>
    <col min="2822" max="2842" width="7.875" style="89" customWidth="1"/>
    <col min="2843" max="2843" width="9.75" style="89" customWidth="1"/>
    <col min="2844" max="2844" width="9.125" style="89" bestFit="1" customWidth="1"/>
    <col min="2845" max="3074" width="8.25" style="89"/>
    <col min="3075" max="3075" width="2.875" style="89" customWidth="1"/>
    <col min="3076" max="3076" width="25.25" style="89" customWidth="1"/>
    <col min="3077" max="3077" width="7.625" style="89" customWidth="1"/>
    <col min="3078" max="3098" width="7.875" style="89" customWidth="1"/>
    <col min="3099" max="3099" width="9.75" style="89" customWidth="1"/>
    <col min="3100" max="3100" width="9.125" style="89" bestFit="1" customWidth="1"/>
    <col min="3101" max="3330" width="8.25" style="89"/>
    <col min="3331" max="3331" width="2.875" style="89" customWidth="1"/>
    <col min="3332" max="3332" width="25.25" style="89" customWidth="1"/>
    <col min="3333" max="3333" width="7.625" style="89" customWidth="1"/>
    <col min="3334" max="3354" width="7.875" style="89" customWidth="1"/>
    <col min="3355" max="3355" width="9.75" style="89" customWidth="1"/>
    <col min="3356" max="3356" width="9.125" style="89" bestFit="1" customWidth="1"/>
    <col min="3357" max="3586" width="8.25" style="89"/>
    <col min="3587" max="3587" width="2.875" style="89" customWidth="1"/>
    <col min="3588" max="3588" width="25.25" style="89" customWidth="1"/>
    <col min="3589" max="3589" width="7.625" style="89" customWidth="1"/>
    <col min="3590" max="3610" width="7.875" style="89" customWidth="1"/>
    <col min="3611" max="3611" width="9.75" style="89" customWidth="1"/>
    <col min="3612" max="3612" width="9.125" style="89" bestFit="1" customWidth="1"/>
    <col min="3613" max="3842" width="8.25" style="89"/>
    <col min="3843" max="3843" width="2.875" style="89" customWidth="1"/>
    <col min="3844" max="3844" width="25.25" style="89" customWidth="1"/>
    <col min="3845" max="3845" width="7.625" style="89" customWidth="1"/>
    <col min="3846" max="3866" width="7.875" style="89" customWidth="1"/>
    <col min="3867" max="3867" width="9.75" style="89" customWidth="1"/>
    <col min="3868" max="3868" width="9.125" style="89" bestFit="1" customWidth="1"/>
    <col min="3869" max="4098" width="8.25" style="89"/>
    <col min="4099" max="4099" width="2.875" style="89" customWidth="1"/>
    <col min="4100" max="4100" width="25.25" style="89" customWidth="1"/>
    <col min="4101" max="4101" width="7.625" style="89" customWidth="1"/>
    <col min="4102" max="4122" width="7.875" style="89" customWidth="1"/>
    <col min="4123" max="4123" width="9.75" style="89" customWidth="1"/>
    <col min="4124" max="4124" width="9.125" style="89" bestFit="1" customWidth="1"/>
    <col min="4125" max="4354" width="8.25" style="89"/>
    <col min="4355" max="4355" width="2.875" style="89" customWidth="1"/>
    <col min="4356" max="4356" width="25.25" style="89" customWidth="1"/>
    <col min="4357" max="4357" width="7.625" style="89" customWidth="1"/>
    <col min="4358" max="4378" width="7.875" style="89" customWidth="1"/>
    <col min="4379" max="4379" width="9.75" style="89" customWidth="1"/>
    <col min="4380" max="4380" width="9.125" style="89" bestFit="1" customWidth="1"/>
    <col min="4381" max="4610" width="8.25" style="89"/>
    <col min="4611" max="4611" width="2.875" style="89" customWidth="1"/>
    <col min="4612" max="4612" width="25.25" style="89" customWidth="1"/>
    <col min="4613" max="4613" width="7.625" style="89" customWidth="1"/>
    <col min="4614" max="4634" width="7.875" style="89" customWidth="1"/>
    <col min="4635" max="4635" width="9.75" style="89" customWidth="1"/>
    <col min="4636" max="4636" width="9.125" style="89" bestFit="1" customWidth="1"/>
    <col min="4637" max="4866" width="8.25" style="89"/>
    <col min="4867" max="4867" width="2.875" style="89" customWidth="1"/>
    <col min="4868" max="4868" width="25.25" style="89" customWidth="1"/>
    <col min="4869" max="4869" width="7.625" style="89" customWidth="1"/>
    <col min="4870" max="4890" width="7.875" style="89" customWidth="1"/>
    <col min="4891" max="4891" width="9.75" style="89" customWidth="1"/>
    <col min="4892" max="4892" width="9.125" style="89" bestFit="1" customWidth="1"/>
    <col min="4893" max="5122" width="8.25" style="89"/>
    <col min="5123" max="5123" width="2.875" style="89" customWidth="1"/>
    <col min="5124" max="5124" width="25.25" style="89" customWidth="1"/>
    <col min="5125" max="5125" width="7.625" style="89" customWidth="1"/>
    <col min="5126" max="5146" width="7.875" style="89" customWidth="1"/>
    <col min="5147" max="5147" width="9.75" style="89" customWidth="1"/>
    <col min="5148" max="5148" width="9.125" style="89" bestFit="1" customWidth="1"/>
    <col min="5149" max="5378" width="8.25" style="89"/>
    <col min="5379" max="5379" width="2.875" style="89" customWidth="1"/>
    <col min="5380" max="5380" width="25.25" style="89" customWidth="1"/>
    <col min="5381" max="5381" width="7.625" style="89" customWidth="1"/>
    <col min="5382" max="5402" width="7.875" style="89" customWidth="1"/>
    <col min="5403" max="5403" width="9.75" style="89" customWidth="1"/>
    <col min="5404" max="5404" width="9.125" style="89" bestFit="1" customWidth="1"/>
    <col min="5405" max="5634" width="8.25" style="89"/>
    <col min="5635" max="5635" width="2.875" style="89" customWidth="1"/>
    <col min="5636" max="5636" width="25.25" style="89" customWidth="1"/>
    <col min="5637" max="5637" width="7.625" style="89" customWidth="1"/>
    <col min="5638" max="5658" width="7.875" style="89" customWidth="1"/>
    <col min="5659" max="5659" width="9.75" style="89" customWidth="1"/>
    <col min="5660" max="5660" width="9.125" style="89" bestFit="1" customWidth="1"/>
    <col min="5661" max="5890" width="8.25" style="89"/>
    <col min="5891" max="5891" width="2.875" style="89" customWidth="1"/>
    <col min="5892" max="5892" width="25.25" style="89" customWidth="1"/>
    <col min="5893" max="5893" width="7.625" style="89" customWidth="1"/>
    <col min="5894" max="5914" width="7.875" style="89" customWidth="1"/>
    <col min="5915" max="5915" width="9.75" style="89" customWidth="1"/>
    <col min="5916" max="5916" width="9.125" style="89" bestFit="1" customWidth="1"/>
    <col min="5917" max="6146" width="8.25" style="89"/>
    <col min="6147" max="6147" width="2.875" style="89" customWidth="1"/>
    <col min="6148" max="6148" width="25.25" style="89" customWidth="1"/>
    <col min="6149" max="6149" width="7.625" style="89" customWidth="1"/>
    <col min="6150" max="6170" width="7.875" style="89" customWidth="1"/>
    <col min="6171" max="6171" width="9.75" style="89" customWidth="1"/>
    <col min="6172" max="6172" width="9.125" style="89" bestFit="1" customWidth="1"/>
    <col min="6173" max="6402" width="8.25" style="89"/>
    <col min="6403" max="6403" width="2.875" style="89" customWidth="1"/>
    <col min="6404" max="6404" width="25.25" style="89" customWidth="1"/>
    <col min="6405" max="6405" width="7.625" style="89" customWidth="1"/>
    <col min="6406" max="6426" width="7.875" style="89" customWidth="1"/>
    <col min="6427" max="6427" width="9.75" style="89" customWidth="1"/>
    <col min="6428" max="6428" width="9.125" style="89" bestFit="1" customWidth="1"/>
    <col min="6429" max="6658" width="8.25" style="89"/>
    <col min="6659" max="6659" width="2.875" style="89" customWidth="1"/>
    <col min="6660" max="6660" width="25.25" style="89" customWidth="1"/>
    <col min="6661" max="6661" width="7.625" style="89" customWidth="1"/>
    <col min="6662" max="6682" width="7.875" style="89" customWidth="1"/>
    <col min="6683" max="6683" width="9.75" style="89" customWidth="1"/>
    <col min="6684" max="6684" width="9.125" style="89" bestFit="1" customWidth="1"/>
    <col min="6685" max="6914" width="8.25" style="89"/>
    <col min="6915" max="6915" width="2.875" style="89" customWidth="1"/>
    <col min="6916" max="6916" width="25.25" style="89" customWidth="1"/>
    <col min="6917" max="6917" width="7.625" style="89" customWidth="1"/>
    <col min="6918" max="6938" width="7.875" style="89" customWidth="1"/>
    <col min="6939" max="6939" width="9.75" style="89" customWidth="1"/>
    <col min="6940" max="6940" width="9.125" style="89" bestFit="1" customWidth="1"/>
    <col min="6941" max="7170" width="8.25" style="89"/>
    <col min="7171" max="7171" width="2.875" style="89" customWidth="1"/>
    <col min="7172" max="7172" width="25.25" style="89" customWidth="1"/>
    <col min="7173" max="7173" width="7.625" style="89" customWidth="1"/>
    <col min="7174" max="7194" width="7.875" style="89" customWidth="1"/>
    <col min="7195" max="7195" width="9.75" style="89" customWidth="1"/>
    <col min="7196" max="7196" width="9.125" style="89" bestFit="1" customWidth="1"/>
    <col min="7197" max="7426" width="8.25" style="89"/>
    <col min="7427" max="7427" width="2.875" style="89" customWidth="1"/>
    <col min="7428" max="7428" width="25.25" style="89" customWidth="1"/>
    <col min="7429" max="7429" width="7.625" style="89" customWidth="1"/>
    <col min="7430" max="7450" width="7.875" style="89" customWidth="1"/>
    <col min="7451" max="7451" width="9.75" style="89" customWidth="1"/>
    <col min="7452" max="7452" width="9.125" style="89" bestFit="1" customWidth="1"/>
    <col min="7453" max="7682" width="8.25" style="89"/>
    <col min="7683" max="7683" width="2.875" style="89" customWidth="1"/>
    <col min="7684" max="7684" width="25.25" style="89" customWidth="1"/>
    <col min="7685" max="7685" width="7.625" style="89" customWidth="1"/>
    <col min="7686" max="7706" width="7.875" style="89" customWidth="1"/>
    <col min="7707" max="7707" width="9.75" style="89" customWidth="1"/>
    <col min="7708" max="7708" width="9.125" style="89" bestFit="1" customWidth="1"/>
    <col min="7709" max="7938" width="8.25" style="89"/>
    <col min="7939" max="7939" width="2.875" style="89" customWidth="1"/>
    <col min="7940" max="7940" width="25.25" style="89" customWidth="1"/>
    <col min="7941" max="7941" width="7.625" style="89" customWidth="1"/>
    <col min="7942" max="7962" width="7.875" style="89" customWidth="1"/>
    <col min="7963" max="7963" width="9.75" style="89" customWidth="1"/>
    <col min="7964" max="7964" width="9.125" style="89" bestFit="1" customWidth="1"/>
    <col min="7965" max="8194" width="8.25" style="89"/>
    <col min="8195" max="8195" width="2.875" style="89" customWidth="1"/>
    <col min="8196" max="8196" width="25.25" style="89" customWidth="1"/>
    <col min="8197" max="8197" width="7.625" style="89" customWidth="1"/>
    <col min="8198" max="8218" width="7.875" style="89" customWidth="1"/>
    <col min="8219" max="8219" width="9.75" style="89" customWidth="1"/>
    <col min="8220" max="8220" width="9.125" style="89" bestFit="1" customWidth="1"/>
    <col min="8221" max="8450" width="8.25" style="89"/>
    <col min="8451" max="8451" width="2.875" style="89" customWidth="1"/>
    <col min="8452" max="8452" width="25.25" style="89" customWidth="1"/>
    <col min="8453" max="8453" width="7.625" style="89" customWidth="1"/>
    <col min="8454" max="8474" width="7.875" style="89" customWidth="1"/>
    <col min="8475" max="8475" width="9.75" style="89" customWidth="1"/>
    <col min="8476" max="8476" width="9.125" style="89" bestFit="1" customWidth="1"/>
    <col min="8477" max="8706" width="8.25" style="89"/>
    <col min="8707" max="8707" width="2.875" style="89" customWidth="1"/>
    <col min="8708" max="8708" width="25.25" style="89" customWidth="1"/>
    <col min="8709" max="8709" width="7.625" style="89" customWidth="1"/>
    <col min="8710" max="8730" width="7.875" style="89" customWidth="1"/>
    <col min="8731" max="8731" width="9.75" style="89" customWidth="1"/>
    <col min="8732" max="8732" width="9.125" style="89" bestFit="1" customWidth="1"/>
    <col min="8733" max="8962" width="8.25" style="89"/>
    <col min="8963" max="8963" width="2.875" style="89" customWidth="1"/>
    <col min="8964" max="8964" width="25.25" style="89" customWidth="1"/>
    <col min="8965" max="8965" width="7.625" style="89" customWidth="1"/>
    <col min="8966" max="8986" width="7.875" style="89" customWidth="1"/>
    <col min="8987" max="8987" width="9.75" style="89" customWidth="1"/>
    <col min="8988" max="8988" width="9.125" style="89" bestFit="1" customWidth="1"/>
    <col min="8989" max="9218" width="8.25" style="89"/>
    <col min="9219" max="9219" width="2.875" style="89" customWidth="1"/>
    <col min="9220" max="9220" width="25.25" style="89" customWidth="1"/>
    <col min="9221" max="9221" width="7.625" style="89" customWidth="1"/>
    <col min="9222" max="9242" width="7.875" style="89" customWidth="1"/>
    <col min="9243" max="9243" width="9.75" style="89" customWidth="1"/>
    <col min="9244" max="9244" width="9.125" style="89" bestFit="1" customWidth="1"/>
    <col min="9245" max="9474" width="8.25" style="89"/>
    <col min="9475" max="9475" width="2.875" style="89" customWidth="1"/>
    <col min="9476" max="9476" width="25.25" style="89" customWidth="1"/>
    <col min="9477" max="9477" width="7.625" style="89" customWidth="1"/>
    <col min="9478" max="9498" width="7.875" style="89" customWidth="1"/>
    <col min="9499" max="9499" width="9.75" style="89" customWidth="1"/>
    <col min="9500" max="9500" width="9.125" style="89" bestFit="1" customWidth="1"/>
    <col min="9501" max="9730" width="8.25" style="89"/>
    <col min="9731" max="9731" width="2.875" style="89" customWidth="1"/>
    <col min="9732" max="9732" width="25.25" style="89" customWidth="1"/>
    <col min="9733" max="9733" width="7.625" style="89" customWidth="1"/>
    <col min="9734" max="9754" width="7.875" style="89" customWidth="1"/>
    <col min="9755" max="9755" width="9.75" style="89" customWidth="1"/>
    <col min="9756" max="9756" width="9.125" style="89" bestFit="1" customWidth="1"/>
    <col min="9757" max="9986" width="8.25" style="89"/>
    <col min="9987" max="9987" width="2.875" style="89" customWidth="1"/>
    <col min="9988" max="9988" width="25.25" style="89" customWidth="1"/>
    <col min="9989" max="9989" width="7.625" style="89" customWidth="1"/>
    <col min="9990" max="10010" width="7.875" style="89" customWidth="1"/>
    <col min="10011" max="10011" width="9.75" style="89" customWidth="1"/>
    <col min="10012" max="10012" width="9.125" style="89" bestFit="1" customWidth="1"/>
    <col min="10013" max="10242" width="8.25" style="89"/>
    <col min="10243" max="10243" width="2.875" style="89" customWidth="1"/>
    <col min="10244" max="10244" width="25.25" style="89" customWidth="1"/>
    <col min="10245" max="10245" width="7.625" style="89" customWidth="1"/>
    <col min="10246" max="10266" width="7.875" style="89" customWidth="1"/>
    <col min="10267" max="10267" width="9.75" style="89" customWidth="1"/>
    <col min="10268" max="10268" width="9.125" style="89" bestFit="1" customWidth="1"/>
    <col min="10269" max="10498" width="8.25" style="89"/>
    <col min="10499" max="10499" width="2.875" style="89" customWidth="1"/>
    <col min="10500" max="10500" width="25.25" style="89" customWidth="1"/>
    <col min="10501" max="10501" width="7.625" style="89" customWidth="1"/>
    <col min="10502" max="10522" width="7.875" style="89" customWidth="1"/>
    <col min="10523" max="10523" width="9.75" style="89" customWidth="1"/>
    <col min="10524" max="10524" width="9.125" style="89" bestFit="1" customWidth="1"/>
    <col min="10525" max="10754" width="8.25" style="89"/>
    <col min="10755" max="10755" width="2.875" style="89" customWidth="1"/>
    <col min="10756" max="10756" width="25.25" style="89" customWidth="1"/>
    <col min="10757" max="10757" width="7.625" style="89" customWidth="1"/>
    <col min="10758" max="10778" width="7.875" style="89" customWidth="1"/>
    <col min="10779" max="10779" width="9.75" style="89" customWidth="1"/>
    <col min="10780" max="10780" width="9.125" style="89" bestFit="1" customWidth="1"/>
    <col min="10781" max="11010" width="8.25" style="89"/>
    <col min="11011" max="11011" width="2.875" style="89" customWidth="1"/>
    <col min="11012" max="11012" width="25.25" style="89" customWidth="1"/>
    <col min="11013" max="11013" width="7.625" style="89" customWidth="1"/>
    <col min="11014" max="11034" width="7.875" style="89" customWidth="1"/>
    <col min="11035" max="11035" width="9.75" style="89" customWidth="1"/>
    <col min="11036" max="11036" width="9.125" style="89" bestFit="1" customWidth="1"/>
    <col min="11037" max="11266" width="8.25" style="89"/>
    <col min="11267" max="11267" width="2.875" style="89" customWidth="1"/>
    <col min="11268" max="11268" width="25.25" style="89" customWidth="1"/>
    <col min="11269" max="11269" width="7.625" style="89" customWidth="1"/>
    <col min="11270" max="11290" width="7.875" style="89" customWidth="1"/>
    <col min="11291" max="11291" width="9.75" style="89" customWidth="1"/>
    <col min="11292" max="11292" width="9.125" style="89" bestFit="1" customWidth="1"/>
    <col min="11293" max="11522" width="8.25" style="89"/>
    <col min="11523" max="11523" width="2.875" style="89" customWidth="1"/>
    <col min="11524" max="11524" width="25.25" style="89" customWidth="1"/>
    <col min="11525" max="11525" width="7.625" style="89" customWidth="1"/>
    <col min="11526" max="11546" width="7.875" style="89" customWidth="1"/>
    <col min="11547" max="11547" width="9.75" style="89" customWidth="1"/>
    <col min="11548" max="11548" width="9.125" style="89" bestFit="1" customWidth="1"/>
    <col min="11549" max="11778" width="8.25" style="89"/>
    <col min="11779" max="11779" width="2.875" style="89" customWidth="1"/>
    <col min="11780" max="11780" width="25.25" style="89" customWidth="1"/>
    <col min="11781" max="11781" width="7.625" style="89" customWidth="1"/>
    <col min="11782" max="11802" width="7.875" style="89" customWidth="1"/>
    <col min="11803" max="11803" width="9.75" style="89" customWidth="1"/>
    <col min="11804" max="11804" width="9.125" style="89" bestFit="1" customWidth="1"/>
    <col min="11805" max="12034" width="8.25" style="89"/>
    <col min="12035" max="12035" width="2.875" style="89" customWidth="1"/>
    <col min="12036" max="12036" width="25.25" style="89" customWidth="1"/>
    <col min="12037" max="12037" width="7.625" style="89" customWidth="1"/>
    <col min="12038" max="12058" width="7.875" style="89" customWidth="1"/>
    <col min="12059" max="12059" width="9.75" style="89" customWidth="1"/>
    <col min="12060" max="12060" width="9.125" style="89" bestFit="1" customWidth="1"/>
    <col min="12061" max="12290" width="8.25" style="89"/>
    <col min="12291" max="12291" width="2.875" style="89" customWidth="1"/>
    <col min="12292" max="12292" width="25.25" style="89" customWidth="1"/>
    <col min="12293" max="12293" width="7.625" style="89" customWidth="1"/>
    <col min="12294" max="12314" width="7.875" style="89" customWidth="1"/>
    <col min="12315" max="12315" width="9.75" style="89" customWidth="1"/>
    <col min="12316" max="12316" width="9.125" style="89" bestFit="1" customWidth="1"/>
    <col min="12317" max="12546" width="8.25" style="89"/>
    <col min="12547" max="12547" width="2.875" style="89" customWidth="1"/>
    <col min="12548" max="12548" width="25.25" style="89" customWidth="1"/>
    <col min="12549" max="12549" width="7.625" style="89" customWidth="1"/>
    <col min="12550" max="12570" width="7.875" style="89" customWidth="1"/>
    <col min="12571" max="12571" width="9.75" style="89" customWidth="1"/>
    <col min="12572" max="12572" width="9.125" style="89" bestFit="1" customWidth="1"/>
    <col min="12573" max="12802" width="8.25" style="89"/>
    <col min="12803" max="12803" width="2.875" style="89" customWidth="1"/>
    <col min="12804" max="12804" width="25.25" style="89" customWidth="1"/>
    <col min="12805" max="12805" width="7.625" style="89" customWidth="1"/>
    <col min="12806" max="12826" width="7.875" style="89" customWidth="1"/>
    <col min="12827" max="12827" width="9.75" style="89" customWidth="1"/>
    <col min="12828" max="12828" width="9.125" style="89" bestFit="1" customWidth="1"/>
    <col min="12829" max="13058" width="8.25" style="89"/>
    <col min="13059" max="13059" width="2.875" style="89" customWidth="1"/>
    <col min="13060" max="13060" width="25.25" style="89" customWidth="1"/>
    <col min="13061" max="13061" width="7.625" style="89" customWidth="1"/>
    <col min="13062" max="13082" width="7.875" style="89" customWidth="1"/>
    <col min="13083" max="13083" width="9.75" style="89" customWidth="1"/>
    <col min="13084" max="13084" width="9.125" style="89" bestFit="1" customWidth="1"/>
    <col min="13085" max="13314" width="8.25" style="89"/>
    <col min="13315" max="13315" width="2.875" style="89" customWidth="1"/>
    <col min="13316" max="13316" width="25.25" style="89" customWidth="1"/>
    <col min="13317" max="13317" width="7.625" style="89" customWidth="1"/>
    <col min="13318" max="13338" width="7.875" style="89" customWidth="1"/>
    <col min="13339" max="13339" width="9.75" style="89" customWidth="1"/>
    <col min="13340" max="13340" width="9.125" style="89" bestFit="1" customWidth="1"/>
    <col min="13341" max="13570" width="8.25" style="89"/>
    <col min="13571" max="13571" width="2.875" style="89" customWidth="1"/>
    <col min="13572" max="13572" width="25.25" style="89" customWidth="1"/>
    <col min="13573" max="13573" width="7.625" style="89" customWidth="1"/>
    <col min="13574" max="13594" width="7.875" style="89" customWidth="1"/>
    <col min="13595" max="13595" width="9.75" style="89" customWidth="1"/>
    <col min="13596" max="13596" width="9.125" style="89" bestFit="1" customWidth="1"/>
    <col min="13597" max="13826" width="8.25" style="89"/>
    <col min="13827" max="13827" width="2.875" style="89" customWidth="1"/>
    <col min="13828" max="13828" width="25.25" style="89" customWidth="1"/>
    <col min="13829" max="13829" width="7.625" style="89" customWidth="1"/>
    <col min="13830" max="13850" width="7.875" style="89" customWidth="1"/>
    <col min="13851" max="13851" width="9.75" style="89" customWidth="1"/>
    <col min="13852" max="13852" width="9.125" style="89" bestFit="1" customWidth="1"/>
    <col min="13853" max="14082" width="8.25" style="89"/>
    <col min="14083" max="14083" width="2.875" style="89" customWidth="1"/>
    <col min="14084" max="14084" width="25.25" style="89" customWidth="1"/>
    <col min="14085" max="14085" width="7.625" style="89" customWidth="1"/>
    <col min="14086" max="14106" width="7.875" style="89" customWidth="1"/>
    <col min="14107" max="14107" width="9.75" style="89" customWidth="1"/>
    <col min="14108" max="14108" width="9.125" style="89" bestFit="1" customWidth="1"/>
    <col min="14109" max="14338" width="8.25" style="89"/>
    <col min="14339" max="14339" width="2.875" style="89" customWidth="1"/>
    <col min="14340" max="14340" width="25.25" style="89" customWidth="1"/>
    <col min="14341" max="14341" width="7.625" style="89" customWidth="1"/>
    <col min="14342" max="14362" width="7.875" style="89" customWidth="1"/>
    <col min="14363" max="14363" width="9.75" style="89" customWidth="1"/>
    <col min="14364" max="14364" width="9.125" style="89" bestFit="1" customWidth="1"/>
    <col min="14365" max="14594" width="8.25" style="89"/>
    <col min="14595" max="14595" width="2.875" style="89" customWidth="1"/>
    <col min="14596" max="14596" width="25.25" style="89" customWidth="1"/>
    <col min="14597" max="14597" width="7.625" style="89" customWidth="1"/>
    <col min="14598" max="14618" width="7.875" style="89" customWidth="1"/>
    <col min="14619" max="14619" width="9.75" style="89" customWidth="1"/>
    <col min="14620" max="14620" width="9.125" style="89" bestFit="1" customWidth="1"/>
    <col min="14621" max="14850" width="8.25" style="89"/>
    <col min="14851" max="14851" width="2.875" style="89" customWidth="1"/>
    <col min="14852" max="14852" width="25.25" style="89" customWidth="1"/>
    <col min="14853" max="14853" width="7.625" style="89" customWidth="1"/>
    <col min="14854" max="14874" width="7.875" style="89" customWidth="1"/>
    <col min="14875" max="14875" width="9.75" style="89" customWidth="1"/>
    <col min="14876" max="14876" width="9.125" style="89" bestFit="1" customWidth="1"/>
    <col min="14877" max="15106" width="8.25" style="89"/>
    <col min="15107" max="15107" width="2.875" style="89" customWidth="1"/>
    <col min="15108" max="15108" width="25.25" style="89" customWidth="1"/>
    <col min="15109" max="15109" width="7.625" style="89" customWidth="1"/>
    <col min="15110" max="15130" width="7.875" style="89" customWidth="1"/>
    <col min="15131" max="15131" width="9.75" style="89" customWidth="1"/>
    <col min="15132" max="15132" width="9.125" style="89" bestFit="1" customWidth="1"/>
    <col min="15133" max="15362" width="8.25" style="89"/>
    <col min="15363" max="15363" width="2.875" style="89" customWidth="1"/>
    <col min="15364" max="15364" width="25.25" style="89" customWidth="1"/>
    <col min="15365" max="15365" width="7.625" style="89" customWidth="1"/>
    <col min="15366" max="15386" width="7.875" style="89" customWidth="1"/>
    <col min="15387" max="15387" width="9.75" style="89" customWidth="1"/>
    <col min="15388" max="15388" width="9.125" style="89" bestFit="1" customWidth="1"/>
    <col min="15389" max="15618" width="8.25" style="89"/>
    <col min="15619" max="15619" width="2.875" style="89" customWidth="1"/>
    <col min="15620" max="15620" width="25.25" style="89" customWidth="1"/>
    <col min="15621" max="15621" width="7.625" style="89" customWidth="1"/>
    <col min="15622" max="15642" width="7.875" style="89" customWidth="1"/>
    <col min="15643" max="15643" width="9.75" style="89" customWidth="1"/>
    <col min="15644" max="15644" width="9.125" style="89" bestFit="1" customWidth="1"/>
    <col min="15645" max="15874" width="8.25" style="89"/>
    <col min="15875" max="15875" width="2.875" style="89" customWidth="1"/>
    <col min="15876" max="15876" width="25.25" style="89" customWidth="1"/>
    <col min="15877" max="15877" width="7.625" style="89" customWidth="1"/>
    <col min="15878" max="15898" width="7.875" style="89" customWidth="1"/>
    <col min="15899" max="15899" width="9.75" style="89" customWidth="1"/>
    <col min="15900" max="15900" width="9.125" style="89" bestFit="1" customWidth="1"/>
    <col min="15901" max="16130" width="8.25" style="89"/>
    <col min="16131" max="16131" width="2.875" style="89" customWidth="1"/>
    <col min="16132" max="16132" width="25.25" style="89" customWidth="1"/>
    <col min="16133" max="16133" width="7.625" style="89" customWidth="1"/>
    <col min="16134" max="16154" width="7.875" style="89" customWidth="1"/>
    <col min="16155" max="16155" width="9.75" style="89" customWidth="1"/>
    <col min="16156" max="16156" width="9.125" style="89" bestFit="1" customWidth="1"/>
    <col min="16157" max="16384" width="8.25" style="89"/>
  </cols>
  <sheetData>
    <row r="1" spans="1:28" s="85" customFormat="1" ht="21" customHeight="1" x14ac:dyDescent="0.4">
      <c r="A1" s="3387" t="s">
        <v>5008</v>
      </c>
      <c r="B1" s="3387"/>
      <c r="C1" s="3387"/>
      <c r="D1" s="3387"/>
      <c r="E1" s="3387"/>
      <c r="F1" s="3387"/>
      <c r="G1" s="3387"/>
      <c r="H1" s="3387"/>
      <c r="I1" s="3387"/>
      <c r="J1" s="3387"/>
      <c r="K1" s="3387"/>
      <c r="L1" s="3387"/>
      <c r="M1" s="3387"/>
      <c r="N1" s="3387"/>
      <c r="O1" s="3387"/>
      <c r="P1" s="3387"/>
      <c r="Q1" s="3387"/>
      <c r="R1" s="3387"/>
      <c r="S1" s="3387"/>
      <c r="T1" s="3387"/>
      <c r="U1" s="3387"/>
      <c r="V1" s="3387"/>
      <c r="W1" s="3387"/>
      <c r="X1" s="3387"/>
      <c r="Y1" s="3387"/>
      <c r="Z1" s="3387"/>
      <c r="AA1" s="3387"/>
    </row>
    <row r="2" spans="1:28" s="85" customFormat="1" ht="17.25" customHeight="1" x14ac:dyDescent="0.4">
      <c r="A2" s="86"/>
      <c r="B2" s="2471"/>
      <c r="C2" s="2471"/>
      <c r="D2" s="87"/>
      <c r="V2" s="3388" t="s">
        <v>67</v>
      </c>
      <c r="W2" s="3388"/>
      <c r="X2" s="3388"/>
      <c r="Y2" s="3388"/>
      <c r="Z2" s="3388"/>
      <c r="AA2" s="3388"/>
    </row>
    <row r="3" spans="1:28" s="85" customFormat="1" ht="17.25" customHeight="1" x14ac:dyDescent="0.4">
      <c r="A3" s="3389" t="s">
        <v>4968</v>
      </c>
      <c r="B3" s="3281" t="s">
        <v>4965</v>
      </c>
      <c r="C3" s="3288" t="s">
        <v>4966</v>
      </c>
      <c r="D3" s="3288" t="s">
        <v>4981</v>
      </c>
      <c r="E3" s="2740" t="s">
        <v>5025</v>
      </c>
      <c r="F3" s="2741"/>
      <c r="G3" s="2492" t="s">
        <v>5026</v>
      </c>
      <c r="H3" s="2492"/>
      <c r="I3" s="2492"/>
      <c r="J3" s="2492"/>
      <c r="K3" s="2492"/>
      <c r="L3" s="2740" t="s">
        <v>5027</v>
      </c>
      <c r="M3" s="2492"/>
      <c r="N3" s="2492"/>
      <c r="O3" s="2492"/>
      <c r="P3" s="2741"/>
      <c r="Q3" s="2492" t="s">
        <v>5028</v>
      </c>
      <c r="R3" s="2492"/>
      <c r="S3" s="2492"/>
      <c r="T3" s="2492"/>
      <c r="U3" s="2492"/>
      <c r="V3" s="2740" t="s">
        <v>5029</v>
      </c>
      <c r="W3" s="2492"/>
      <c r="X3" s="2492"/>
      <c r="Y3" s="2492"/>
      <c r="Z3" s="2741"/>
      <c r="AA3" s="3288" t="s">
        <v>4967</v>
      </c>
    </row>
    <row r="4" spans="1:28" s="88" customFormat="1" ht="17.25" customHeight="1" x14ac:dyDescent="0.4">
      <c r="A4" s="3390"/>
      <c r="B4" s="3284"/>
      <c r="C4" s="3289"/>
      <c r="D4" s="3289"/>
      <c r="E4" s="2422" t="s">
        <v>2660</v>
      </c>
      <c r="F4" s="2427" t="s">
        <v>2661</v>
      </c>
      <c r="G4" s="2422" t="s">
        <v>2662</v>
      </c>
      <c r="H4" s="2423" t="s">
        <v>2663</v>
      </c>
      <c r="I4" s="2423" t="s">
        <v>2664</v>
      </c>
      <c r="J4" s="2423" t="s">
        <v>2665</v>
      </c>
      <c r="K4" s="2428" t="s">
        <v>2666</v>
      </c>
      <c r="L4" s="2422" t="s">
        <v>2667</v>
      </c>
      <c r="M4" s="2423" t="s">
        <v>2668</v>
      </c>
      <c r="N4" s="2423" t="s">
        <v>2669</v>
      </c>
      <c r="O4" s="2423" t="s">
        <v>2670</v>
      </c>
      <c r="P4" s="2428" t="s">
        <v>2671</v>
      </c>
      <c r="Q4" s="2422" t="s">
        <v>2672</v>
      </c>
      <c r="R4" s="2423" t="s">
        <v>2673</v>
      </c>
      <c r="S4" s="2423" t="s">
        <v>2674</v>
      </c>
      <c r="T4" s="2423" t="s">
        <v>2675</v>
      </c>
      <c r="U4" s="2428" t="s">
        <v>2676</v>
      </c>
      <c r="V4" s="2429" t="s">
        <v>2677</v>
      </c>
      <c r="W4" s="2423" t="s">
        <v>2678</v>
      </c>
      <c r="X4" s="2423" t="s">
        <v>2679</v>
      </c>
      <c r="Y4" s="2423" t="s">
        <v>2680</v>
      </c>
      <c r="Z4" s="2423" t="s">
        <v>2681</v>
      </c>
      <c r="AA4" s="3289"/>
    </row>
    <row r="5" spans="1:28" s="88" customFormat="1" ht="17.25" customHeight="1" thickBot="1" x14ac:dyDescent="0.45">
      <c r="A5" s="3391"/>
      <c r="B5" s="3287"/>
      <c r="C5" s="3290"/>
      <c r="D5" s="3290"/>
      <c r="E5" s="2425" t="s">
        <v>2567</v>
      </c>
      <c r="F5" s="2430" t="s">
        <v>2568</v>
      </c>
      <c r="G5" s="2425" t="s">
        <v>2682</v>
      </c>
      <c r="H5" s="2426" t="s">
        <v>2683</v>
      </c>
      <c r="I5" s="2426" t="s">
        <v>2684</v>
      </c>
      <c r="J5" s="2426" t="s">
        <v>2685</v>
      </c>
      <c r="K5" s="2431" t="s">
        <v>2686</v>
      </c>
      <c r="L5" s="2425" t="s">
        <v>2687</v>
      </c>
      <c r="M5" s="2426" t="s">
        <v>2688</v>
      </c>
      <c r="N5" s="2426" t="s">
        <v>2689</v>
      </c>
      <c r="O5" s="2426" t="s">
        <v>2690</v>
      </c>
      <c r="P5" s="2431" t="s">
        <v>2691</v>
      </c>
      <c r="Q5" s="2425" t="s">
        <v>2692</v>
      </c>
      <c r="R5" s="2426" t="s">
        <v>2693</v>
      </c>
      <c r="S5" s="2426" t="s">
        <v>2694</v>
      </c>
      <c r="T5" s="2426" t="s">
        <v>2695</v>
      </c>
      <c r="U5" s="2431" t="s">
        <v>2696</v>
      </c>
      <c r="V5" s="2426" t="s">
        <v>2697</v>
      </c>
      <c r="W5" s="2426" t="s">
        <v>2698</v>
      </c>
      <c r="X5" s="2426" t="s">
        <v>2699</v>
      </c>
      <c r="Y5" s="2426" t="s">
        <v>2700</v>
      </c>
      <c r="Z5" s="2426" t="s">
        <v>2701</v>
      </c>
      <c r="AA5" s="3290"/>
    </row>
    <row r="6" spans="1:28" ht="26.1" customHeight="1" thickTop="1" x14ac:dyDescent="0.4">
      <c r="A6" s="3378" t="s">
        <v>5009</v>
      </c>
      <c r="B6" s="2179"/>
      <c r="C6" s="2179"/>
      <c r="D6" s="2180"/>
      <c r="E6" s="2181"/>
      <c r="F6" s="2182"/>
      <c r="G6" s="2183"/>
      <c r="H6" s="2184"/>
      <c r="I6" s="2182"/>
      <c r="J6" s="2184"/>
      <c r="K6" s="2551"/>
      <c r="L6" s="2183"/>
      <c r="M6" s="2184"/>
      <c r="N6" s="2184"/>
      <c r="O6" s="2181"/>
      <c r="P6" s="2551"/>
      <c r="Q6" s="2183"/>
      <c r="R6" s="2184"/>
      <c r="S6" s="2182"/>
      <c r="T6" s="2184"/>
      <c r="U6" s="2551"/>
      <c r="V6" s="2183"/>
      <c r="W6" s="2184"/>
      <c r="X6" s="2184"/>
      <c r="Y6" s="2185"/>
      <c r="Z6" s="2186"/>
      <c r="AA6" s="2187">
        <f t="shared" ref="AA6:AA16" si="0">SUM(E6:Z6)</f>
        <v>0</v>
      </c>
    </row>
    <row r="7" spans="1:28" ht="26.1" customHeight="1" x14ac:dyDescent="0.4">
      <c r="A7" s="3379"/>
      <c r="B7" s="360"/>
      <c r="C7" s="360"/>
      <c r="D7" s="361"/>
      <c r="E7" s="2188"/>
      <c r="F7" s="2189"/>
      <c r="G7" s="2190"/>
      <c r="H7" s="2191"/>
      <c r="I7" s="2189"/>
      <c r="J7" s="2191"/>
      <c r="K7" s="2552"/>
      <c r="L7" s="2190"/>
      <c r="M7" s="2191"/>
      <c r="N7" s="2191"/>
      <c r="O7" s="2188"/>
      <c r="P7" s="2552"/>
      <c r="Q7" s="2190"/>
      <c r="R7" s="2191"/>
      <c r="S7" s="2189"/>
      <c r="T7" s="2191"/>
      <c r="U7" s="2552"/>
      <c r="V7" s="2190"/>
      <c r="W7" s="2191"/>
      <c r="X7" s="2191"/>
      <c r="Y7" s="2192"/>
      <c r="Z7" s="2193"/>
      <c r="AA7" s="2194">
        <f t="shared" si="0"/>
        <v>0</v>
      </c>
    </row>
    <row r="8" spans="1:28" ht="26.1" customHeight="1" x14ac:dyDescent="0.4">
      <c r="A8" s="3379"/>
      <c r="B8" s="360"/>
      <c r="C8" s="360"/>
      <c r="D8" s="361"/>
      <c r="E8" s="2188"/>
      <c r="F8" s="2189"/>
      <c r="G8" s="2190"/>
      <c r="H8" s="2191"/>
      <c r="I8" s="2189"/>
      <c r="J8" s="2191"/>
      <c r="K8" s="2552"/>
      <c r="L8" s="2190"/>
      <c r="M8" s="2191"/>
      <c r="N8" s="2191"/>
      <c r="O8" s="2188"/>
      <c r="P8" s="2552"/>
      <c r="Q8" s="2190"/>
      <c r="R8" s="2191"/>
      <c r="S8" s="2189"/>
      <c r="T8" s="2191"/>
      <c r="U8" s="2552"/>
      <c r="V8" s="2190"/>
      <c r="W8" s="2191"/>
      <c r="X8" s="2191"/>
      <c r="Y8" s="2192"/>
      <c r="Z8" s="2193"/>
      <c r="AA8" s="2194">
        <f t="shared" si="0"/>
        <v>0</v>
      </c>
    </row>
    <row r="9" spans="1:28" ht="26.1" customHeight="1" x14ac:dyDescent="0.4">
      <c r="A9" s="3379"/>
      <c r="B9" s="360"/>
      <c r="C9" s="360"/>
      <c r="D9" s="361"/>
      <c r="E9" s="2188"/>
      <c r="F9" s="2189"/>
      <c r="G9" s="2190"/>
      <c r="H9" s="2191"/>
      <c r="I9" s="2189"/>
      <c r="J9" s="2191"/>
      <c r="K9" s="2552"/>
      <c r="L9" s="2190"/>
      <c r="M9" s="2191"/>
      <c r="N9" s="2191"/>
      <c r="O9" s="2188"/>
      <c r="P9" s="2552"/>
      <c r="Q9" s="2190"/>
      <c r="R9" s="2191"/>
      <c r="S9" s="2189"/>
      <c r="T9" s="2191"/>
      <c r="U9" s="2552"/>
      <c r="V9" s="2190"/>
      <c r="W9" s="2191"/>
      <c r="X9" s="2191"/>
      <c r="Y9" s="2192"/>
      <c r="Z9" s="2193"/>
      <c r="AA9" s="2194">
        <f t="shared" si="0"/>
        <v>0</v>
      </c>
    </row>
    <row r="10" spans="1:28" ht="26.1" customHeight="1" x14ac:dyDescent="0.4">
      <c r="A10" s="3379"/>
      <c r="B10" s="360"/>
      <c r="C10" s="360"/>
      <c r="D10" s="361"/>
      <c r="E10" s="2188"/>
      <c r="F10" s="2189"/>
      <c r="G10" s="2190"/>
      <c r="H10" s="2191"/>
      <c r="I10" s="2189"/>
      <c r="J10" s="2191"/>
      <c r="K10" s="2552"/>
      <c r="L10" s="2190"/>
      <c r="M10" s="2191"/>
      <c r="N10" s="2191"/>
      <c r="O10" s="2188"/>
      <c r="P10" s="2552"/>
      <c r="Q10" s="2190"/>
      <c r="R10" s="2191"/>
      <c r="S10" s="2189"/>
      <c r="T10" s="2191"/>
      <c r="U10" s="2552"/>
      <c r="V10" s="2190"/>
      <c r="W10" s="2191"/>
      <c r="X10" s="2191"/>
      <c r="Y10" s="2192"/>
      <c r="Z10" s="2193"/>
      <c r="AA10" s="2194">
        <f t="shared" si="0"/>
        <v>0</v>
      </c>
    </row>
    <row r="11" spans="1:28" ht="26.1" customHeight="1" x14ac:dyDescent="0.4">
      <c r="A11" s="3379"/>
      <c r="B11" s="360"/>
      <c r="C11" s="360"/>
      <c r="D11" s="362"/>
      <c r="E11" s="2188"/>
      <c r="F11" s="2189"/>
      <c r="G11" s="2190"/>
      <c r="H11" s="2191"/>
      <c r="I11" s="2189"/>
      <c r="J11" s="2191"/>
      <c r="K11" s="2552"/>
      <c r="L11" s="2190"/>
      <c r="M11" s="2191"/>
      <c r="N11" s="2191"/>
      <c r="O11" s="2188"/>
      <c r="P11" s="2552"/>
      <c r="Q11" s="2190"/>
      <c r="R11" s="2191"/>
      <c r="S11" s="2189"/>
      <c r="T11" s="2191"/>
      <c r="U11" s="2552"/>
      <c r="V11" s="2190"/>
      <c r="W11" s="2191"/>
      <c r="X11" s="2191"/>
      <c r="Y11" s="2192"/>
      <c r="Z11" s="2193"/>
      <c r="AA11" s="2194">
        <f t="shared" si="0"/>
        <v>0</v>
      </c>
    </row>
    <row r="12" spans="1:28" ht="26.1" customHeight="1" x14ac:dyDescent="0.4">
      <c r="A12" s="3379"/>
      <c r="B12" s="360"/>
      <c r="C12" s="360"/>
      <c r="D12" s="361"/>
      <c r="E12" s="2188"/>
      <c r="F12" s="2189"/>
      <c r="G12" s="2190"/>
      <c r="H12" s="2191"/>
      <c r="I12" s="2189"/>
      <c r="J12" s="2191"/>
      <c r="K12" s="2193"/>
      <c r="L12" s="2190"/>
      <c r="M12" s="2191"/>
      <c r="N12" s="2191"/>
      <c r="O12" s="2188"/>
      <c r="P12" s="2193"/>
      <c r="Q12" s="2190"/>
      <c r="R12" s="2191"/>
      <c r="S12" s="2189"/>
      <c r="T12" s="2191"/>
      <c r="U12" s="2193"/>
      <c r="V12" s="2190"/>
      <c r="W12" s="2191"/>
      <c r="X12" s="2189"/>
      <c r="Y12" s="2189"/>
      <c r="Z12" s="2193"/>
      <c r="AA12" s="2194">
        <f t="shared" si="0"/>
        <v>0</v>
      </c>
    </row>
    <row r="13" spans="1:28" ht="26.1" customHeight="1" x14ac:dyDescent="0.4">
      <c r="A13" s="3379"/>
      <c r="B13" s="363"/>
      <c r="C13" s="363"/>
      <c r="D13" s="362"/>
      <c r="E13" s="2188"/>
      <c r="F13" s="2189"/>
      <c r="G13" s="2190"/>
      <c r="H13" s="2191"/>
      <c r="I13" s="2189"/>
      <c r="J13" s="2191"/>
      <c r="K13" s="2552"/>
      <c r="L13" s="2190"/>
      <c r="M13" s="2191"/>
      <c r="N13" s="2191"/>
      <c r="O13" s="2188"/>
      <c r="P13" s="2552"/>
      <c r="Q13" s="2190"/>
      <c r="R13" s="2191"/>
      <c r="S13" s="2189"/>
      <c r="T13" s="2191"/>
      <c r="U13" s="2552"/>
      <c r="V13" s="2190"/>
      <c r="W13" s="2191"/>
      <c r="X13" s="2191"/>
      <c r="Y13" s="2192"/>
      <c r="Z13" s="2193"/>
      <c r="AA13" s="2194">
        <f t="shared" si="0"/>
        <v>0</v>
      </c>
    </row>
    <row r="14" spans="1:28" ht="26.1" customHeight="1" x14ac:dyDescent="0.4">
      <c r="A14" s="3379"/>
      <c r="B14" s="364"/>
      <c r="C14" s="364"/>
      <c r="D14" s="362"/>
      <c r="E14" s="2188"/>
      <c r="F14" s="2189"/>
      <c r="G14" s="2190"/>
      <c r="H14" s="2191"/>
      <c r="I14" s="2189"/>
      <c r="J14" s="2191"/>
      <c r="K14" s="2552"/>
      <c r="L14" s="2190"/>
      <c r="M14" s="2191"/>
      <c r="N14" s="2191"/>
      <c r="O14" s="2188"/>
      <c r="P14" s="2552"/>
      <c r="Q14" s="2190"/>
      <c r="R14" s="2191"/>
      <c r="S14" s="2189"/>
      <c r="T14" s="2191"/>
      <c r="U14" s="2552"/>
      <c r="V14" s="2190"/>
      <c r="W14" s="2191"/>
      <c r="X14" s="2191"/>
      <c r="Y14" s="2192"/>
      <c r="Z14" s="2193"/>
      <c r="AA14" s="2194">
        <f t="shared" si="0"/>
        <v>0</v>
      </c>
    </row>
    <row r="15" spans="1:28" ht="26.1" customHeight="1" x14ac:dyDescent="0.4">
      <c r="A15" s="3380"/>
      <c r="B15" s="3381" t="s">
        <v>71</v>
      </c>
      <c r="C15" s="3381"/>
      <c r="D15" s="3382"/>
      <c r="E15" s="2195">
        <f t="shared" ref="E15:Z15" si="1">SUM(E6:E14)</f>
        <v>0</v>
      </c>
      <c r="F15" s="2196">
        <f t="shared" si="1"/>
        <v>0</v>
      </c>
      <c r="G15" s="2197">
        <f>SUM(G6:G14)</f>
        <v>0</v>
      </c>
      <c r="H15" s="2198">
        <f t="shared" si="1"/>
        <v>0</v>
      </c>
      <c r="I15" s="2196">
        <f t="shared" si="1"/>
        <v>0</v>
      </c>
      <c r="J15" s="2198">
        <f t="shared" si="1"/>
        <v>0</v>
      </c>
      <c r="K15" s="2553">
        <f t="shared" si="1"/>
        <v>0</v>
      </c>
      <c r="L15" s="2197">
        <f t="shared" si="1"/>
        <v>0</v>
      </c>
      <c r="M15" s="2198">
        <f t="shared" si="1"/>
        <v>0</v>
      </c>
      <c r="N15" s="2198">
        <f t="shared" si="1"/>
        <v>0</v>
      </c>
      <c r="O15" s="2195">
        <f t="shared" si="1"/>
        <v>0</v>
      </c>
      <c r="P15" s="2553">
        <f t="shared" si="1"/>
        <v>0</v>
      </c>
      <c r="Q15" s="2197">
        <f t="shared" si="1"/>
        <v>0</v>
      </c>
      <c r="R15" s="2198">
        <f t="shared" si="1"/>
        <v>0</v>
      </c>
      <c r="S15" s="2196">
        <f t="shared" si="1"/>
        <v>0</v>
      </c>
      <c r="T15" s="2198">
        <f t="shared" si="1"/>
        <v>0</v>
      </c>
      <c r="U15" s="2553">
        <f t="shared" si="1"/>
        <v>0</v>
      </c>
      <c r="V15" s="2197">
        <f t="shared" si="1"/>
        <v>0</v>
      </c>
      <c r="W15" s="2198">
        <f t="shared" si="1"/>
        <v>0</v>
      </c>
      <c r="X15" s="2198">
        <f t="shared" si="1"/>
        <v>0</v>
      </c>
      <c r="Y15" s="2198">
        <f t="shared" si="1"/>
        <v>0</v>
      </c>
      <c r="Z15" s="2199">
        <f t="shared" si="1"/>
        <v>0</v>
      </c>
      <c r="AA15" s="2200">
        <f>SUM(E15:Z15)</f>
        <v>0</v>
      </c>
      <c r="AB15" s="90"/>
    </row>
    <row r="16" spans="1:28" ht="26.1" customHeight="1" x14ac:dyDescent="0.4">
      <c r="A16" s="3375" t="s">
        <v>86</v>
      </c>
      <c r="B16" s="3376"/>
      <c r="C16" s="3376"/>
      <c r="D16" s="3377"/>
      <c r="E16" s="2201">
        <f>ROUND(SUM(E15:F15)*12/24,3)</f>
        <v>0</v>
      </c>
      <c r="F16" s="2202">
        <f>ROUND(SUM(E15:F15)*12/24,3)</f>
        <v>0</v>
      </c>
      <c r="G16" s="2203">
        <f>ROUND(($AA$15-SUM($E$15:$F$15))*12/240,3)</f>
        <v>0</v>
      </c>
      <c r="H16" s="2204">
        <f t="shared" ref="H16:Z16" si="2">ROUND(($AA$15-SUM($E$15:$F$15))*12/240,3)</f>
        <v>0</v>
      </c>
      <c r="I16" s="2204">
        <f t="shared" si="2"/>
        <v>0</v>
      </c>
      <c r="J16" s="2204">
        <f t="shared" si="2"/>
        <v>0</v>
      </c>
      <c r="K16" s="2202">
        <f t="shared" si="2"/>
        <v>0</v>
      </c>
      <c r="L16" s="2203">
        <f t="shared" si="2"/>
        <v>0</v>
      </c>
      <c r="M16" s="2204">
        <f t="shared" si="2"/>
        <v>0</v>
      </c>
      <c r="N16" s="2204">
        <f t="shared" si="2"/>
        <v>0</v>
      </c>
      <c r="O16" s="2204">
        <f t="shared" si="2"/>
        <v>0</v>
      </c>
      <c r="P16" s="2202">
        <f t="shared" si="2"/>
        <v>0</v>
      </c>
      <c r="Q16" s="2203">
        <f t="shared" si="2"/>
        <v>0</v>
      </c>
      <c r="R16" s="2204">
        <f t="shared" si="2"/>
        <v>0</v>
      </c>
      <c r="S16" s="2204">
        <f t="shared" si="2"/>
        <v>0</v>
      </c>
      <c r="T16" s="2204">
        <f t="shared" si="2"/>
        <v>0</v>
      </c>
      <c r="U16" s="2202">
        <f t="shared" si="2"/>
        <v>0</v>
      </c>
      <c r="V16" s="2203">
        <f t="shared" si="2"/>
        <v>0</v>
      </c>
      <c r="W16" s="2204">
        <f t="shared" si="2"/>
        <v>0</v>
      </c>
      <c r="X16" s="2204">
        <f t="shared" si="2"/>
        <v>0</v>
      </c>
      <c r="Y16" s="2204">
        <f t="shared" si="2"/>
        <v>0</v>
      </c>
      <c r="Z16" s="2202">
        <f t="shared" si="2"/>
        <v>0</v>
      </c>
      <c r="AA16" s="2205">
        <f t="shared" si="0"/>
        <v>0</v>
      </c>
      <c r="AB16" s="90"/>
    </row>
    <row r="17" spans="1:28" ht="25.5" customHeight="1" x14ac:dyDescent="0.4">
      <c r="A17" s="3383" t="s">
        <v>4997</v>
      </c>
      <c r="B17" s="2554"/>
      <c r="C17" s="2554"/>
      <c r="D17" s="2555"/>
      <c r="E17" s="2181"/>
      <c r="F17" s="2182"/>
      <c r="G17" s="2183"/>
      <c r="H17" s="2184"/>
      <c r="I17" s="2182"/>
      <c r="J17" s="2184"/>
      <c r="K17" s="2551"/>
      <c r="L17" s="2183"/>
      <c r="M17" s="2184"/>
      <c r="N17" s="2184"/>
      <c r="O17" s="2181"/>
      <c r="P17" s="2551"/>
      <c r="Q17" s="2183"/>
      <c r="R17" s="2184"/>
      <c r="S17" s="2182"/>
      <c r="T17" s="2184"/>
      <c r="U17" s="2551"/>
      <c r="V17" s="2183"/>
      <c r="W17" s="2184"/>
      <c r="X17" s="2184"/>
      <c r="Y17" s="2185"/>
      <c r="Z17" s="2186"/>
      <c r="AA17" s="2556">
        <f t="shared" ref="AA17:AA30" si="3">SUM(E17:Z17)</f>
        <v>0</v>
      </c>
    </row>
    <row r="18" spans="1:28" ht="26.1" customHeight="1" x14ac:dyDescent="0.4">
      <c r="A18" s="3384"/>
      <c r="B18" s="2554"/>
      <c r="C18" s="2554"/>
      <c r="D18" s="2557"/>
      <c r="E18" s="2188"/>
      <c r="F18" s="2189"/>
      <c r="G18" s="2190"/>
      <c r="H18" s="2191"/>
      <c r="I18" s="2189"/>
      <c r="J18" s="2191"/>
      <c r="K18" s="2193"/>
      <c r="L18" s="2190"/>
      <c r="M18" s="2191"/>
      <c r="N18" s="2191"/>
      <c r="O18" s="2188"/>
      <c r="P18" s="2193"/>
      <c r="Q18" s="2190"/>
      <c r="R18" s="2191"/>
      <c r="S18" s="2189"/>
      <c r="T18" s="2191"/>
      <c r="U18" s="2193"/>
      <c r="V18" s="2190"/>
      <c r="W18" s="2191"/>
      <c r="X18" s="2191"/>
      <c r="Y18" s="2189"/>
      <c r="Z18" s="2193"/>
      <c r="AA18" s="2194">
        <f t="shared" si="3"/>
        <v>0</v>
      </c>
    </row>
    <row r="19" spans="1:28" ht="26.1" customHeight="1" x14ac:dyDescent="0.4">
      <c r="A19" s="3384"/>
      <c r="B19" s="2554"/>
      <c r="C19" s="2554"/>
      <c r="D19" s="2557"/>
      <c r="E19" s="2188"/>
      <c r="F19" s="2189"/>
      <c r="G19" s="2190"/>
      <c r="H19" s="2191"/>
      <c r="I19" s="2189"/>
      <c r="J19" s="2191"/>
      <c r="K19" s="2552"/>
      <c r="L19" s="2190"/>
      <c r="M19" s="2191"/>
      <c r="N19" s="2191"/>
      <c r="O19" s="2188"/>
      <c r="P19" s="2552"/>
      <c r="Q19" s="2190"/>
      <c r="R19" s="2191"/>
      <c r="S19" s="2189"/>
      <c r="T19" s="2191"/>
      <c r="U19" s="2552"/>
      <c r="V19" s="2190"/>
      <c r="W19" s="2191"/>
      <c r="X19" s="2191"/>
      <c r="Y19" s="2189"/>
      <c r="Z19" s="2193"/>
      <c r="AA19" s="2194">
        <f t="shared" si="3"/>
        <v>0</v>
      </c>
    </row>
    <row r="20" spans="1:28" ht="26.1" customHeight="1" x14ac:dyDescent="0.4">
      <c r="A20" s="3384"/>
      <c r="B20" s="2554"/>
      <c r="C20" s="2554"/>
      <c r="D20" s="2557"/>
      <c r="E20" s="2188"/>
      <c r="F20" s="2189"/>
      <c r="G20" s="2190"/>
      <c r="H20" s="2191"/>
      <c r="I20" s="2189"/>
      <c r="J20" s="2191"/>
      <c r="K20" s="2552"/>
      <c r="L20" s="2190"/>
      <c r="M20" s="2191"/>
      <c r="N20" s="2191"/>
      <c r="O20" s="2188"/>
      <c r="P20" s="2552"/>
      <c r="Q20" s="2190"/>
      <c r="R20" s="2191"/>
      <c r="S20" s="2189"/>
      <c r="T20" s="2191"/>
      <c r="U20" s="2552"/>
      <c r="V20" s="2190"/>
      <c r="W20" s="2191"/>
      <c r="X20" s="2191"/>
      <c r="Y20" s="2189"/>
      <c r="Z20" s="2193"/>
      <c r="AA20" s="2194"/>
    </row>
    <row r="21" spans="1:28" ht="26.1" customHeight="1" x14ac:dyDescent="0.4">
      <c r="A21" s="3384"/>
      <c r="B21" s="2554"/>
      <c r="C21" s="2554"/>
      <c r="D21" s="2557"/>
      <c r="E21" s="2188"/>
      <c r="F21" s="2189"/>
      <c r="G21" s="2190"/>
      <c r="H21" s="2191"/>
      <c r="I21" s="2189"/>
      <c r="J21" s="2191"/>
      <c r="K21" s="2552"/>
      <c r="L21" s="2190"/>
      <c r="M21" s="2191"/>
      <c r="N21" s="2191"/>
      <c r="O21" s="2188"/>
      <c r="P21" s="2552"/>
      <c r="Q21" s="2190"/>
      <c r="R21" s="2191"/>
      <c r="S21" s="2189"/>
      <c r="T21" s="2191"/>
      <c r="U21" s="2552"/>
      <c r="V21" s="2190"/>
      <c r="W21" s="2191"/>
      <c r="X21" s="2191"/>
      <c r="Y21" s="2189"/>
      <c r="Z21" s="2193"/>
      <c r="AA21" s="2194"/>
    </row>
    <row r="22" spans="1:28" ht="26.1" customHeight="1" x14ac:dyDescent="0.4">
      <c r="A22" s="3384"/>
      <c r="B22" s="2558"/>
      <c r="C22" s="2558"/>
      <c r="D22" s="2559"/>
      <c r="E22" s="2188"/>
      <c r="F22" s="2189"/>
      <c r="G22" s="2190"/>
      <c r="H22" s="2191"/>
      <c r="I22" s="2189"/>
      <c r="J22" s="2191"/>
      <c r="K22" s="2552"/>
      <c r="L22" s="2190"/>
      <c r="M22" s="2191"/>
      <c r="N22" s="2191"/>
      <c r="O22" s="2188"/>
      <c r="P22" s="2552"/>
      <c r="Q22" s="2190"/>
      <c r="R22" s="2191"/>
      <c r="S22" s="2189"/>
      <c r="T22" s="2191"/>
      <c r="U22" s="2552"/>
      <c r="V22" s="2190"/>
      <c r="W22" s="2191"/>
      <c r="X22" s="2191"/>
      <c r="Y22" s="2189"/>
      <c r="Z22" s="2193"/>
      <c r="AA22" s="2194">
        <f t="shared" si="3"/>
        <v>0</v>
      </c>
    </row>
    <row r="23" spans="1:28" ht="26.1" customHeight="1" x14ac:dyDescent="0.4">
      <c r="A23" s="3384"/>
      <c r="B23" s="2558"/>
      <c r="C23" s="2558"/>
      <c r="D23" s="2559"/>
      <c r="E23" s="2188"/>
      <c r="F23" s="2189"/>
      <c r="G23" s="2190"/>
      <c r="H23" s="2191"/>
      <c r="I23" s="2189"/>
      <c r="J23" s="2191"/>
      <c r="K23" s="2552"/>
      <c r="L23" s="2190"/>
      <c r="M23" s="2191"/>
      <c r="N23" s="2191"/>
      <c r="O23" s="2188"/>
      <c r="P23" s="2552"/>
      <c r="Q23" s="2190"/>
      <c r="R23" s="2191"/>
      <c r="S23" s="2189"/>
      <c r="T23" s="2191"/>
      <c r="U23" s="2552"/>
      <c r="V23" s="2190"/>
      <c r="W23" s="2191"/>
      <c r="X23" s="2191"/>
      <c r="Y23" s="2189"/>
      <c r="Z23" s="2193"/>
      <c r="AA23" s="2194"/>
    </row>
    <row r="24" spans="1:28" ht="26.1" customHeight="1" x14ac:dyDescent="0.4">
      <c r="A24" s="3384"/>
      <c r="B24" s="2558"/>
      <c r="C24" s="2558"/>
      <c r="D24" s="2559"/>
      <c r="E24" s="2188"/>
      <c r="F24" s="2189"/>
      <c r="G24" s="2190"/>
      <c r="H24" s="2191"/>
      <c r="I24" s="2189"/>
      <c r="J24" s="2191"/>
      <c r="K24" s="2552"/>
      <c r="L24" s="2190"/>
      <c r="M24" s="2191"/>
      <c r="N24" s="2191"/>
      <c r="O24" s="2188"/>
      <c r="P24" s="2552"/>
      <c r="Q24" s="2190"/>
      <c r="R24" s="2191"/>
      <c r="S24" s="2189"/>
      <c r="T24" s="2191"/>
      <c r="U24" s="2552"/>
      <c r="V24" s="2190"/>
      <c r="W24" s="2191"/>
      <c r="X24" s="2191"/>
      <c r="Y24" s="2189"/>
      <c r="Z24" s="2193"/>
      <c r="AA24" s="2194"/>
    </row>
    <row r="25" spans="1:28" ht="26.1" customHeight="1" x14ac:dyDescent="0.4">
      <c r="A25" s="3384"/>
      <c r="B25" s="2558"/>
      <c r="C25" s="2558"/>
      <c r="D25" s="2559"/>
      <c r="E25" s="2188"/>
      <c r="F25" s="2189"/>
      <c r="G25" s="2190"/>
      <c r="H25" s="2191"/>
      <c r="I25" s="2189"/>
      <c r="J25" s="2191"/>
      <c r="K25" s="2552"/>
      <c r="L25" s="2190"/>
      <c r="M25" s="2191"/>
      <c r="N25" s="2191"/>
      <c r="O25" s="2188"/>
      <c r="P25" s="2552"/>
      <c r="Q25" s="2190"/>
      <c r="R25" s="2191"/>
      <c r="S25" s="2189"/>
      <c r="T25" s="2191"/>
      <c r="U25" s="2552"/>
      <c r="V25" s="2190"/>
      <c r="W25" s="2191"/>
      <c r="X25" s="2191"/>
      <c r="Y25" s="2189"/>
      <c r="Z25" s="2193"/>
      <c r="AA25" s="2194">
        <f t="shared" si="3"/>
        <v>0</v>
      </c>
    </row>
    <row r="26" spans="1:28" ht="25.5" customHeight="1" x14ac:dyDescent="0.4">
      <c r="A26" s="3384"/>
      <c r="B26" s="363"/>
      <c r="C26" s="363"/>
      <c r="D26" s="2557"/>
      <c r="E26" s="2188"/>
      <c r="F26" s="2189"/>
      <c r="G26" s="2190"/>
      <c r="H26" s="2191"/>
      <c r="I26" s="2189"/>
      <c r="J26" s="2191"/>
      <c r="K26" s="2552"/>
      <c r="L26" s="2190"/>
      <c r="M26" s="2191"/>
      <c r="N26" s="2191"/>
      <c r="O26" s="2188"/>
      <c r="P26" s="2552"/>
      <c r="Q26" s="2190"/>
      <c r="R26" s="2191"/>
      <c r="S26" s="2189"/>
      <c r="T26" s="2191"/>
      <c r="U26" s="2552"/>
      <c r="V26" s="2190"/>
      <c r="W26" s="2191"/>
      <c r="X26" s="2191"/>
      <c r="Y26" s="2189"/>
      <c r="Z26" s="2193"/>
      <c r="AA26" s="2194">
        <f t="shared" si="3"/>
        <v>0</v>
      </c>
    </row>
    <row r="27" spans="1:28" ht="25.5" customHeight="1" x14ac:dyDescent="0.4">
      <c r="A27" s="3384"/>
      <c r="B27" s="363"/>
      <c r="C27" s="363"/>
      <c r="D27" s="2557"/>
      <c r="E27" s="2188"/>
      <c r="F27" s="2189"/>
      <c r="G27" s="2190"/>
      <c r="H27" s="2191"/>
      <c r="I27" s="2189"/>
      <c r="J27" s="2191"/>
      <c r="K27" s="2552"/>
      <c r="L27" s="2190"/>
      <c r="M27" s="2191"/>
      <c r="N27" s="2191"/>
      <c r="O27" s="2188"/>
      <c r="P27" s="2552"/>
      <c r="Q27" s="2190"/>
      <c r="R27" s="2191"/>
      <c r="S27" s="2189"/>
      <c r="T27" s="2191"/>
      <c r="U27" s="2552"/>
      <c r="V27" s="2190"/>
      <c r="W27" s="2191"/>
      <c r="X27" s="2191"/>
      <c r="Y27" s="2192"/>
      <c r="Z27" s="2193"/>
      <c r="AA27" s="2194">
        <f t="shared" si="3"/>
        <v>0</v>
      </c>
    </row>
    <row r="28" spans="1:28" ht="26.1" customHeight="1" x14ac:dyDescent="0.4">
      <c r="A28" s="3385"/>
      <c r="B28" s="3386" t="s">
        <v>71</v>
      </c>
      <c r="C28" s="3381"/>
      <c r="D28" s="3382"/>
      <c r="E28" s="2195">
        <f t="shared" ref="E28:Z28" si="4">SUM(E17:E27)</f>
        <v>0</v>
      </c>
      <c r="F28" s="2196">
        <f t="shared" si="4"/>
        <v>0</v>
      </c>
      <c r="G28" s="2197">
        <f t="shared" si="4"/>
        <v>0</v>
      </c>
      <c r="H28" s="2198">
        <f t="shared" si="4"/>
        <v>0</v>
      </c>
      <c r="I28" s="2196">
        <f t="shared" si="4"/>
        <v>0</v>
      </c>
      <c r="J28" s="2198">
        <f t="shared" si="4"/>
        <v>0</v>
      </c>
      <c r="K28" s="2553">
        <f t="shared" si="4"/>
        <v>0</v>
      </c>
      <c r="L28" s="2197">
        <f t="shared" si="4"/>
        <v>0</v>
      </c>
      <c r="M28" s="2198">
        <f t="shared" si="4"/>
        <v>0</v>
      </c>
      <c r="N28" s="2198">
        <f t="shared" si="4"/>
        <v>0</v>
      </c>
      <c r="O28" s="2195">
        <f t="shared" si="4"/>
        <v>0</v>
      </c>
      <c r="P28" s="2553">
        <f t="shared" si="4"/>
        <v>0</v>
      </c>
      <c r="Q28" s="2197">
        <f t="shared" si="4"/>
        <v>0</v>
      </c>
      <c r="R28" s="2198">
        <f t="shared" si="4"/>
        <v>0</v>
      </c>
      <c r="S28" s="2196">
        <f t="shared" si="4"/>
        <v>0</v>
      </c>
      <c r="T28" s="2198">
        <f t="shared" si="4"/>
        <v>0</v>
      </c>
      <c r="U28" s="2553">
        <f t="shared" si="4"/>
        <v>0</v>
      </c>
      <c r="V28" s="2197">
        <f t="shared" si="4"/>
        <v>0</v>
      </c>
      <c r="W28" s="2198">
        <f t="shared" si="4"/>
        <v>0</v>
      </c>
      <c r="X28" s="2198">
        <f t="shared" si="4"/>
        <v>0</v>
      </c>
      <c r="Y28" s="2198">
        <f t="shared" si="4"/>
        <v>0</v>
      </c>
      <c r="Z28" s="2199">
        <f t="shared" si="4"/>
        <v>0</v>
      </c>
      <c r="AA28" s="2200">
        <f t="shared" si="3"/>
        <v>0</v>
      </c>
      <c r="AB28" s="90"/>
    </row>
    <row r="29" spans="1:28" ht="26.1" customHeight="1" x14ac:dyDescent="0.4">
      <c r="A29" s="3375" t="s">
        <v>5007</v>
      </c>
      <c r="B29" s="3376"/>
      <c r="C29" s="3376"/>
      <c r="D29" s="3377"/>
      <c r="E29" s="3372">
        <f>SUM(E28:F28)</f>
        <v>0</v>
      </c>
      <c r="F29" s="3373"/>
      <c r="G29" s="3374">
        <f>SUM(G28:K28)</f>
        <v>0</v>
      </c>
      <c r="H29" s="3374"/>
      <c r="I29" s="3374"/>
      <c r="J29" s="3374"/>
      <c r="K29" s="3374"/>
      <c r="L29" s="3374">
        <f>SUM(L28:P28)</f>
        <v>0</v>
      </c>
      <c r="M29" s="3374"/>
      <c r="N29" s="3374"/>
      <c r="O29" s="3374"/>
      <c r="P29" s="3374"/>
      <c r="Q29" s="3374">
        <f>SUM(Q28:U28)</f>
        <v>0</v>
      </c>
      <c r="R29" s="3374"/>
      <c r="S29" s="3374"/>
      <c r="T29" s="3374"/>
      <c r="U29" s="3374"/>
      <c r="V29" s="3374">
        <f>SUM(V28:Z28)</f>
        <v>0</v>
      </c>
      <c r="W29" s="3374"/>
      <c r="X29" s="3374"/>
      <c r="Y29" s="3374"/>
      <c r="Z29" s="3374"/>
      <c r="AA29" s="2205">
        <f>SUM(E29:Z29)</f>
        <v>0</v>
      </c>
      <c r="AB29" s="90"/>
    </row>
    <row r="30" spans="1:28" ht="26.1" customHeight="1" x14ac:dyDescent="0.4">
      <c r="A30" s="3375" t="s">
        <v>86</v>
      </c>
      <c r="B30" s="3376"/>
      <c r="C30" s="3376"/>
      <c r="D30" s="3377"/>
      <c r="E30" s="2203">
        <f>ROUND($E$29*12/24,0)</f>
        <v>0</v>
      </c>
      <c r="F30" s="2206">
        <f>ROUND($E$29*12/24,0)</f>
        <v>0</v>
      </c>
      <c r="G30" s="2203">
        <f>ROUND($G$29*12/60,0)</f>
        <v>0</v>
      </c>
      <c r="H30" s="2204">
        <f t="shared" ref="H30:K30" si="5">ROUND($G$29*12/60,0)</f>
        <v>0</v>
      </c>
      <c r="I30" s="2204">
        <f t="shared" si="5"/>
        <v>0</v>
      </c>
      <c r="J30" s="2204">
        <f t="shared" si="5"/>
        <v>0</v>
      </c>
      <c r="K30" s="2202">
        <f t="shared" si="5"/>
        <v>0</v>
      </c>
      <c r="L30" s="2203">
        <f>ROUND($L$29*12/60,0)</f>
        <v>0</v>
      </c>
      <c r="M30" s="2204">
        <f t="shared" ref="M30:P30" si="6">ROUND($L$29*12/60,0)</f>
        <v>0</v>
      </c>
      <c r="N30" s="2204">
        <f t="shared" si="6"/>
        <v>0</v>
      </c>
      <c r="O30" s="2204">
        <f t="shared" si="6"/>
        <v>0</v>
      </c>
      <c r="P30" s="2202">
        <f t="shared" si="6"/>
        <v>0</v>
      </c>
      <c r="Q30" s="2203">
        <f>ROUND($Q$29*12/60,0)</f>
        <v>0</v>
      </c>
      <c r="R30" s="2204">
        <f t="shared" ref="R30:U30" si="7">ROUND($Q$29*12/60,0)</f>
        <v>0</v>
      </c>
      <c r="S30" s="2204">
        <f t="shared" si="7"/>
        <v>0</v>
      </c>
      <c r="T30" s="2204">
        <f t="shared" si="7"/>
        <v>0</v>
      </c>
      <c r="U30" s="2202">
        <f t="shared" si="7"/>
        <v>0</v>
      </c>
      <c r="V30" s="2207">
        <f>ROUND($V$29*12/68,0)</f>
        <v>0</v>
      </c>
      <c r="W30" s="2207">
        <f t="shared" ref="W30:Z30" si="8">ROUND($V$29*12/68,0)</f>
        <v>0</v>
      </c>
      <c r="X30" s="2207">
        <f t="shared" si="8"/>
        <v>0</v>
      </c>
      <c r="Y30" s="2207">
        <f t="shared" si="8"/>
        <v>0</v>
      </c>
      <c r="Z30" s="2207">
        <f t="shared" si="8"/>
        <v>0</v>
      </c>
      <c r="AA30" s="2205">
        <f t="shared" si="3"/>
        <v>0</v>
      </c>
      <c r="AB30" s="90"/>
    </row>
    <row r="31" spans="1:28" s="93" customFormat="1" ht="18" customHeight="1" x14ac:dyDescent="0.4">
      <c r="A31" s="91"/>
      <c r="B31" s="92"/>
      <c r="C31" s="92"/>
      <c r="D31" s="91"/>
    </row>
    <row r="32" spans="1:28" s="93" customFormat="1" ht="18" customHeight="1" x14ac:dyDescent="0.4">
      <c r="B32" s="94"/>
      <c r="C32" s="94"/>
      <c r="D32" s="91"/>
    </row>
    <row r="33" spans="1:4" s="93" customFormat="1" ht="18" customHeight="1" x14ac:dyDescent="0.4">
      <c r="A33" s="91"/>
      <c r="B33" s="94"/>
      <c r="C33" s="94"/>
      <c r="D33" s="91"/>
    </row>
  </sheetData>
  <sheetProtection insertRows="0"/>
  <protectedRanges>
    <protectedRange sqref="B17:Z27 B6:Z14" name="範囲1"/>
  </protectedRanges>
  <mergeCells count="19">
    <mergeCell ref="A1:AA1"/>
    <mergeCell ref="V2:AA2"/>
    <mergeCell ref="A3:A5"/>
    <mergeCell ref="B3:B5"/>
    <mergeCell ref="C3:C5"/>
    <mergeCell ref="D3:D5"/>
    <mergeCell ref="AA3:AA5"/>
    <mergeCell ref="A30:D30"/>
    <mergeCell ref="A6:A15"/>
    <mergeCell ref="B15:D15"/>
    <mergeCell ref="A16:D16"/>
    <mergeCell ref="A17:A28"/>
    <mergeCell ref="B28:D28"/>
    <mergeCell ref="A29:D29"/>
    <mergeCell ref="E29:F29"/>
    <mergeCell ref="G29:K29"/>
    <mergeCell ref="L29:P29"/>
    <mergeCell ref="Q29:U29"/>
    <mergeCell ref="V29:Z29"/>
  </mergeCells>
  <phoneticPr fontId="3"/>
  <printOptions horizontalCentered="1"/>
  <pageMargins left="0.39370078740157483" right="0.23622047244094491" top="0.51181102362204722" bottom="0.51181102362204722" header="0.51181102362204722" footer="0.51181102362204722"/>
  <pageSetup paperSize="8" scale="83" orientation="landscape" r:id="rId1"/>
  <headerFooter alignWithMargins="0">
    <oddHeader>&amp;R&amp;"ＭＳ 明朝,標準"（&amp;A）</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view="pageBreakPreview" topLeftCell="A4" zoomScale="90" zoomScaleNormal="70" zoomScaleSheetLayoutView="90" workbookViewId="0">
      <selection activeCell="E3" sqref="E3:Z3"/>
    </sheetView>
  </sheetViews>
  <sheetFormatPr defaultColWidth="8.25" defaultRowHeight="30" customHeight="1" x14ac:dyDescent="0.4"/>
  <cols>
    <col min="1" max="1" width="2.875" style="88" customWidth="1"/>
    <col min="2" max="3" width="15.625" style="88" customWidth="1"/>
    <col min="4" max="6" width="7.625" style="88" customWidth="1"/>
    <col min="7" max="26" width="7.875" style="89" customWidth="1"/>
    <col min="27" max="27" width="9.75" style="89" customWidth="1"/>
    <col min="28" max="28" width="9.125" style="89" bestFit="1" customWidth="1"/>
    <col min="29" max="258" width="8.25" style="89"/>
    <col min="259" max="259" width="2.875" style="89" customWidth="1"/>
    <col min="260" max="260" width="25.25" style="89" customWidth="1"/>
    <col min="261" max="261" width="7.625" style="89" customWidth="1"/>
    <col min="262" max="282" width="7.875" style="89" customWidth="1"/>
    <col min="283" max="283" width="9.75" style="89" customWidth="1"/>
    <col min="284" max="284" width="9.125" style="89" bestFit="1" customWidth="1"/>
    <col min="285" max="514" width="8.25" style="89"/>
    <col min="515" max="515" width="2.875" style="89" customWidth="1"/>
    <col min="516" max="516" width="25.25" style="89" customWidth="1"/>
    <col min="517" max="517" width="7.625" style="89" customWidth="1"/>
    <col min="518" max="538" width="7.875" style="89" customWidth="1"/>
    <col min="539" max="539" width="9.75" style="89" customWidth="1"/>
    <col min="540" max="540" width="9.125" style="89" bestFit="1" customWidth="1"/>
    <col min="541" max="770" width="8.25" style="89"/>
    <col min="771" max="771" width="2.875" style="89" customWidth="1"/>
    <col min="772" max="772" width="25.25" style="89" customWidth="1"/>
    <col min="773" max="773" width="7.625" style="89" customWidth="1"/>
    <col min="774" max="794" width="7.875" style="89" customWidth="1"/>
    <col min="795" max="795" width="9.75" style="89" customWidth="1"/>
    <col min="796" max="796" width="9.125" style="89" bestFit="1" customWidth="1"/>
    <col min="797" max="1026" width="8.25" style="89"/>
    <col min="1027" max="1027" width="2.875" style="89" customWidth="1"/>
    <col min="1028" max="1028" width="25.25" style="89" customWidth="1"/>
    <col min="1029" max="1029" width="7.625" style="89" customWidth="1"/>
    <col min="1030" max="1050" width="7.875" style="89" customWidth="1"/>
    <col min="1051" max="1051" width="9.75" style="89" customWidth="1"/>
    <col min="1052" max="1052" width="9.125" style="89" bestFit="1" customWidth="1"/>
    <col min="1053" max="1282" width="8.25" style="89"/>
    <col min="1283" max="1283" width="2.875" style="89" customWidth="1"/>
    <col min="1284" max="1284" width="25.25" style="89" customWidth="1"/>
    <col min="1285" max="1285" width="7.625" style="89" customWidth="1"/>
    <col min="1286" max="1306" width="7.875" style="89" customWidth="1"/>
    <col min="1307" max="1307" width="9.75" style="89" customWidth="1"/>
    <col min="1308" max="1308" width="9.125" style="89" bestFit="1" customWidth="1"/>
    <col min="1309" max="1538" width="8.25" style="89"/>
    <col min="1539" max="1539" width="2.875" style="89" customWidth="1"/>
    <col min="1540" max="1540" width="25.25" style="89" customWidth="1"/>
    <col min="1541" max="1541" width="7.625" style="89" customWidth="1"/>
    <col min="1542" max="1562" width="7.875" style="89" customWidth="1"/>
    <col min="1563" max="1563" width="9.75" style="89" customWidth="1"/>
    <col min="1564" max="1564" width="9.125" style="89" bestFit="1" customWidth="1"/>
    <col min="1565" max="1794" width="8.25" style="89"/>
    <col min="1795" max="1795" width="2.875" style="89" customWidth="1"/>
    <col min="1796" max="1796" width="25.25" style="89" customWidth="1"/>
    <col min="1797" max="1797" width="7.625" style="89" customWidth="1"/>
    <col min="1798" max="1818" width="7.875" style="89" customWidth="1"/>
    <col min="1819" max="1819" width="9.75" style="89" customWidth="1"/>
    <col min="1820" max="1820" width="9.125" style="89" bestFit="1" customWidth="1"/>
    <col min="1821" max="2050" width="8.25" style="89"/>
    <col min="2051" max="2051" width="2.875" style="89" customWidth="1"/>
    <col min="2052" max="2052" width="25.25" style="89" customWidth="1"/>
    <col min="2053" max="2053" width="7.625" style="89" customWidth="1"/>
    <col min="2054" max="2074" width="7.875" style="89" customWidth="1"/>
    <col min="2075" max="2075" width="9.75" style="89" customWidth="1"/>
    <col min="2076" max="2076" width="9.125" style="89" bestFit="1" customWidth="1"/>
    <col min="2077" max="2306" width="8.25" style="89"/>
    <col min="2307" max="2307" width="2.875" style="89" customWidth="1"/>
    <col min="2308" max="2308" width="25.25" style="89" customWidth="1"/>
    <col min="2309" max="2309" width="7.625" style="89" customWidth="1"/>
    <col min="2310" max="2330" width="7.875" style="89" customWidth="1"/>
    <col min="2331" max="2331" width="9.75" style="89" customWidth="1"/>
    <col min="2332" max="2332" width="9.125" style="89" bestFit="1" customWidth="1"/>
    <col min="2333" max="2562" width="8.25" style="89"/>
    <col min="2563" max="2563" width="2.875" style="89" customWidth="1"/>
    <col min="2564" max="2564" width="25.25" style="89" customWidth="1"/>
    <col min="2565" max="2565" width="7.625" style="89" customWidth="1"/>
    <col min="2566" max="2586" width="7.875" style="89" customWidth="1"/>
    <col min="2587" max="2587" width="9.75" style="89" customWidth="1"/>
    <col min="2588" max="2588" width="9.125" style="89" bestFit="1" customWidth="1"/>
    <col min="2589" max="2818" width="8.25" style="89"/>
    <col min="2819" max="2819" width="2.875" style="89" customWidth="1"/>
    <col min="2820" max="2820" width="25.25" style="89" customWidth="1"/>
    <col min="2821" max="2821" width="7.625" style="89" customWidth="1"/>
    <col min="2822" max="2842" width="7.875" style="89" customWidth="1"/>
    <col min="2843" max="2843" width="9.75" style="89" customWidth="1"/>
    <col min="2844" max="2844" width="9.125" style="89" bestFit="1" customWidth="1"/>
    <col min="2845" max="3074" width="8.25" style="89"/>
    <col min="3075" max="3075" width="2.875" style="89" customWidth="1"/>
    <col min="3076" max="3076" width="25.25" style="89" customWidth="1"/>
    <col min="3077" max="3077" width="7.625" style="89" customWidth="1"/>
    <col min="3078" max="3098" width="7.875" style="89" customWidth="1"/>
    <col min="3099" max="3099" width="9.75" style="89" customWidth="1"/>
    <col min="3100" max="3100" width="9.125" style="89" bestFit="1" customWidth="1"/>
    <col min="3101" max="3330" width="8.25" style="89"/>
    <col min="3331" max="3331" width="2.875" style="89" customWidth="1"/>
    <col min="3332" max="3332" width="25.25" style="89" customWidth="1"/>
    <col min="3333" max="3333" width="7.625" style="89" customWidth="1"/>
    <col min="3334" max="3354" width="7.875" style="89" customWidth="1"/>
    <col min="3355" max="3355" width="9.75" style="89" customWidth="1"/>
    <col min="3356" max="3356" width="9.125" style="89" bestFit="1" customWidth="1"/>
    <col min="3357" max="3586" width="8.25" style="89"/>
    <col min="3587" max="3587" width="2.875" style="89" customWidth="1"/>
    <col min="3588" max="3588" width="25.25" style="89" customWidth="1"/>
    <col min="3589" max="3589" width="7.625" style="89" customWidth="1"/>
    <col min="3590" max="3610" width="7.875" style="89" customWidth="1"/>
    <col min="3611" max="3611" width="9.75" style="89" customWidth="1"/>
    <col min="3612" max="3612" width="9.125" style="89" bestFit="1" customWidth="1"/>
    <col min="3613" max="3842" width="8.25" style="89"/>
    <col min="3843" max="3843" width="2.875" style="89" customWidth="1"/>
    <col min="3844" max="3844" width="25.25" style="89" customWidth="1"/>
    <col min="3845" max="3845" width="7.625" style="89" customWidth="1"/>
    <col min="3846" max="3866" width="7.875" style="89" customWidth="1"/>
    <col min="3867" max="3867" width="9.75" style="89" customWidth="1"/>
    <col min="3868" max="3868" width="9.125" style="89" bestFit="1" customWidth="1"/>
    <col min="3869" max="4098" width="8.25" style="89"/>
    <col min="4099" max="4099" width="2.875" style="89" customWidth="1"/>
    <col min="4100" max="4100" width="25.25" style="89" customWidth="1"/>
    <col min="4101" max="4101" width="7.625" style="89" customWidth="1"/>
    <col min="4102" max="4122" width="7.875" style="89" customWidth="1"/>
    <col min="4123" max="4123" width="9.75" style="89" customWidth="1"/>
    <col min="4124" max="4124" width="9.125" style="89" bestFit="1" customWidth="1"/>
    <col min="4125" max="4354" width="8.25" style="89"/>
    <col min="4355" max="4355" width="2.875" style="89" customWidth="1"/>
    <col min="4356" max="4356" width="25.25" style="89" customWidth="1"/>
    <col min="4357" max="4357" width="7.625" style="89" customWidth="1"/>
    <col min="4358" max="4378" width="7.875" style="89" customWidth="1"/>
    <col min="4379" max="4379" width="9.75" style="89" customWidth="1"/>
    <col min="4380" max="4380" width="9.125" style="89" bestFit="1" customWidth="1"/>
    <col min="4381" max="4610" width="8.25" style="89"/>
    <col min="4611" max="4611" width="2.875" style="89" customWidth="1"/>
    <col min="4612" max="4612" width="25.25" style="89" customWidth="1"/>
    <col min="4613" max="4613" width="7.625" style="89" customWidth="1"/>
    <col min="4614" max="4634" width="7.875" style="89" customWidth="1"/>
    <col min="4635" max="4635" width="9.75" style="89" customWidth="1"/>
    <col min="4636" max="4636" width="9.125" style="89" bestFit="1" customWidth="1"/>
    <col min="4637" max="4866" width="8.25" style="89"/>
    <col min="4867" max="4867" width="2.875" style="89" customWidth="1"/>
    <col min="4868" max="4868" width="25.25" style="89" customWidth="1"/>
    <col min="4869" max="4869" width="7.625" style="89" customWidth="1"/>
    <col min="4870" max="4890" width="7.875" style="89" customWidth="1"/>
    <col min="4891" max="4891" width="9.75" style="89" customWidth="1"/>
    <col min="4892" max="4892" width="9.125" style="89" bestFit="1" customWidth="1"/>
    <col min="4893" max="5122" width="8.25" style="89"/>
    <col min="5123" max="5123" width="2.875" style="89" customWidth="1"/>
    <col min="5124" max="5124" width="25.25" style="89" customWidth="1"/>
    <col min="5125" max="5125" width="7.625" style="89" customWidth="1"/>
    <col min="5126" max="5146" width="7.875" style="89" customWidth="1"/>
    <col min="5147" max="5147" width="9.75" style="89" customWidth="1"/>
    <col min="5148" max="5148" width="9.125" style="89" bestFit="1" customWidth="1"/>
    <col min="5149" max="5378" width="8.25" style="89"/>
    <col min="5379" max="5379" width="2.875" style="89" customWidth="1"/>
    <col min="5380" max="5380" width="25.25" style="89" customWidth="1"/>
    <col min="5381" max="5381" width="7.625" style="89" customWidth="1"/>
    <col min="5382" max="5402" width="7.875" style="89" customWidth="1"/>
    <col min="5403" max="5403" width="9.75" style="89" customWidth="1"/>
    <col min="5404" max="5404" width="9.125" style="89" bestFit="1" customWidth="1"/>
    <col min="5405" max="5634" width="8.25" style="89"/>
    <col min="5635" max="5635" width="2.875" style="89" customWidth="1"/>
    <col min="5636" max="5636" width="25.25" style="89" customWidth="1"/>
    <col min="5637" max="5637" width="7.625" style="89" customWidth="1"/>
    <col min="5638" max="5658" width="7.875" style="89" customWidth="1"/>
    <col min="5659" max="5659" width="9.75" style="89" customWidth="1"/>
    <col min="5660" max="5660" width="9.125" style="89" bestFit="1" customWidth="1"/>
    <col min="5661" max="5890" width="8.25" style="89"/>
    <col min="5891" max="5891" width="2.875" style="89" customWidth="1"/>
    <col min="5892" max="5892" width="25.25" style="89" customWidth="1"/>
    <col min="5893" max="5893" width="7.625" style="89" customWidth="1"/>
    <col min="5894" max="5914" width="7.875" style="89" customWidth="1"/>
    <col min="5915" max="5915" width="9.75" style="89" customWidth="1"/>
    <col min="5916" max="5916" width="9.125" style="89" bestFit="1" customWidth="1"/>
    <col min="5917" max="6146" width="8.25" style="89"/>
    <col min="6147" max="6147" width="2.875" style="89" customWidth="1"/>
    <col min="6148" max="6148" width="25.25" style="89" customWidth="1"/>
    <col min="6149" max="6149" width="7.625" style="89" customWidth="1"/>
    <col min="6150" max="6170" width="7.875" style="89" customWidth="1"/>
    <col min="6171" max="6171" width="9.75" style="89" customWidth="1"/>
    <col min="6172" max="6172" width="9.125" style="89" bestFit="1" customWidth="1"/>
    <col min="6173" max="6402" width="8.25" style="89"/>
    <col min="6403" max="6403" width="2.875" style="89" customWidth="1"/>
    <col min="6404" max="6404" width="25.25" style="89" customWidth="1"/>
    <col min="6405" max="6405" width="7.625" style="89" customWidth="1"/>
    <col min="6406" max="6426" width="7.875" style="89" customWidth="1"/>
    <col min="6427" max="6427" width="9.75" style="89" customWidth="1"/>
    <col min="6428" max="6428" width="9.125" style="89" bestFit="1" customWidth="1"/>
    <col min="6429" max="6658" width="8.25" style="89"/>
    <col min="6659" max="6659" width="2.875" style="89" customWidth="1"/>
    <col min="6660" max="6660" width="25.25" style="89" customWidth="1"/>
    <col min="6661" max="6661" width="7.625" style="89" customWidth="1"/>
    <col min="6662" max="6682" width="7.875" style="89" customWidth="1"/>
    <col min="6683" max="6683" width="9.75" style="89" customWidth="1"/>
    <col min="6684" max="6684" width="9.125" style="89" bestFit="1" customWidth="1"/>
    <col min="6685" max="6914" width="8.25" style="89"/>
    <col min="6915" max="6915" width="2.875" style="89" customWidth="1"/>
    <col min="6916" max="6916" width="25.25" style="89" customWidth="1"/>
    <col min="6917" max="6917" width="7.625" style="89" customWidth="1"/>
    <col min="6918" max="6938" width="7.875" style="89" customWidth="1"/>
    <col min="6939" max="6939" width="9.75" style="89" customWidth="1"/>
    <col min="6940" max="6940" width="9.125" style="89" bestFit="1" customWidth="1"/>
    <col min="6941" max="7170" width="8.25" style="89"/>
    <col min="7171" max="7171" width="2.875" style="89" customWidth="1"/>
    <col min="7172" max="7172" width="25.25" style="89" customWidth="1"/>
    <col min="7173" max="7173" width="7.625" style="89" customWidth="1"/>
    <col min="7174" max="7194" width="7.875" style="89" customWidth="1"/>
    <col min="7195" max="7195" width="9.75" style="89" customWidth="1"/>
    <col min="7196" max="7196" width="9.125" style="89" bestFit="1" customWidth="1"/>
    <col min="7197" max="7426" width="8.25" style="89"/>
    <col min="7427" max="7427" width="2.875" style="89" customWidth="1"/>
    <col min="7428" max="7428" width="25.25" style="89" customWidth="1"/>
    <col min="7429" max="7429" width="7.625" style="89" customWidth="1"/>
    <col min="7430" max="7450" width="7.875" style="89" customWidth="1"/>
    <col min="7451" max="7451" width="9.75" style="89" customWidth="1"/>
    <col min="7452" max="7452" width="9.125" style="89" bestFit="1" customWidth="1"/>
    <col min="7453" max="7682" width="8.25" style="89"/>
    <col min="7683" max="7683" width="2.875" style="89" customWidth="1"/>
    <col min="7684" max="7684" width="25.25" style="89" customWidth="1"/>
    <col min="7685" max="7685" width="7.625" style="89" customWidth="1"/>
    <col min="7686" max="7706" width="7.875" style="89" customWidth="1"/>
    <col min="7707" max="7707" width="9.75" style="89" customWidth="1"/>
    <col min="7708" max="7708" width="9.125" style="89" bestFit="1" customWidth="1"/>
    <col min="7709" max="7938" width="8.25" style="89"/>
    <col min="7939" max="7939" width="2.875" style="89" customWidth="1"/>
    <col min="7940" max="7940" width="25.25" style="89" customWidth="1"/>
    <col min="7941" max="7941" width="7.625" style="89" customWidth="1"/>
    <col min="7942" max="7962" width="7.875" style="89" customWidth="1"/>
    <col min="7963" max="7963" width="9.75" style="89" customWidth="1"/>
    <col min="7964" max="7964" width="9.125" style="89" bestFit="1" customWidth="1"/>
    <col min="7965" max="8194" width="8.25" style="89"/>
    <col min="8195" max="8195" width="2.875" style="89" customWidth="1"/>
    <col min="8196" max="8196" width="25.25" style="89" customWidth="1"/>
    <col min="8197" max="8197" width="7.625" style="89" customWidth="1"/>
    <col min="8198" max="8218" width="7.875" style="89" customWidth="1"/>
    <col min="8219" max="8219" width="9.75" style="89" customWidth="1"/>
    <col min="8220" max="8220" width="9.125" style="89" bestFit="1" customWidth="1"/>
    <col min="8221" max="8450" width="8.25" style="89"/>
    <col min="8451" max="8451" width="2.875" style="89" customWidth="1"/>
    <col min="8452" max="8452" width="25.25" style="89" customWidth="1"/>
    <col min="8453" max="8453" width="7.625" style="89" customWidth="1"/>
    <col min="8454" max="8474" width="7.875" style="89" customWidth="1"/>
    <col min="8475" max="8475" width="9.75" style="89" customWidth="1"/>
    <col min="8476" max="8476" width="9.125" style="89" bestFit="1" customWidth="1"/>
    <col min="8477" max="8706" width="8.25" style="89"/>
    <col min="8707" max="8707" width="2.875" style="89" customWidth="1"/>
    <col min="8708" max="8708" width="25.25" style="89" customWidth="1"/>
    <col min="8709" max="8709" width="7.625" style="89" customWidth="1"/>
    <col min="8710" max="8730" width="7.875" style="89" customWidth="1"/>
    <col min="8731" max="8731" width="9.75" style="89" customWidth="1"/>
    <col min="8732" max="8732" width="9.125" style="89" bestFit="1" customWidth="1"/>
    <col min="8733" max="8962" width="8.25" style="89"/>
    <col min="8963" max="8963" width="2.875" style="89" customWidth="1"/>
    <col min="8964" max="8964" width="25.25" style="89" customWidth="1"/>
    <col min="8965" max="8965" width="7.625" style="89" customWidth="1"/>
    <col min="8966" max="8986" width="7.875" style="89" customWidth="1"/>
    <col min="8987" max="8987" width="9.75" style="89" customWidth="1"/>
    <col min="8988" max="8988" width="9.125" style="89" bestFit="1" customWidth="1"/>
    <col min="8989" max="9218" width="8.25" style="89"/>
    <col min="9219" max="9219" width="2.875" style="89" customWidth="1"/>
    <col min="9220" max="9220" width="25.25" style="89" customWidth="1"/>
    <col min="9221" max="9221" width="7.625" style="89" customWidth="1"/>
    <col min="9222" max="9242" width="7.875" style="89" customWidth="1"/>
    <col min="9243" max="9243" width="9.75" style="89" customWidth="1"/>
    <col min="9244" max="9244" width="9.125" style="89" bestFit="1" customWidth="1"/>
    <col min="9245" max="9474" width="8.25" style="89"/>
    <col min="9475" max="9475" width="2.875" style="89" customWidth="1"/>
    <col min="9476" max="9476" width="25.25" style="89" customWidth="1"/>
    <col min="9477" max="9477" width="7.625" style="89" customWidth="1"/>
    <col min="9478" max="9498" width="7.875" style="89" customWidth="1"/>
    <col min="9499" max="9499" width="9.75" style="89" customWidth="1"/>
    <col min="9500" max="9500" width="9.125" style="89" bestFit="1" customWidth="1"/>
    <col min="9501" max="9730" width="8.25" style="89"/>
    <col min="9731" max="9731" width="2.875" style="89" customWidth="1"/>
    <col min="9732" max="9732" width="25.25" style="89" customWidth="1"/>
    <col min="9733" max="9733" width="7.625" style="89" customWidth="1"/>
    <col min="9734" max="9754" width="7.875" style="89" customWidth="1"/>
    <col min="9755" max="9755" width="9.75" style="89" customWidth="1"/>
    <col min="9756" max="9756" width="9.125" style="89" bestFit="1" customWidth="1"/>
    <col min="9757" max="9986" width="8.25" style="89"/>
    <col min="9987" max="9987" width="2.875" style="89" customWidth="1"/>
    <col min="9988" max="9988" width="25.25" style="89" customWidth="1"/>
    <col min="9989" max="9989" width="7.625" style="89" customWidth="1"/>
    <col min="9990" max="10010" width="7.875" style="89" customWidth="1"/>
    <col min="10011" max="10011" width="9.75" style="89" customWidth="1"/>
    <col min="10012" max="10012" width="9.125" style="89" bestFit="1" customWidth="1"/>
    <col min="10013" max="10242" width="8.25" style="89"/>
    <col min="10243" max="10243" width="2.875" style="89" customWidth="1"/>
    <col min="10244" max="10244" width="25.25" style="89" customWidth="1"/>
    <col min="10245" max="10245" width="7.625" style="89" customWidth="1"/>
    <col min="10246" max="10266" width="7.875" style="89" customWidth="1"/>
    <col min="10267" max="10267" width="9.75" style="89" customWidth="1"/>
    <col min="10268" max="10268" width="9.125" style="89" bestFit="1" customWidth="1"/>
    <col min="10269" max="10498" width="8.25" style="89"/>
    <col min="10499" max="10499" width="2.875" style="89" customWidth="1"/>
    <col min="10500" max="10500" width="25.25" style="89" customWidth="1"/>
    <col min="10501" max="10501" width="7.625" style="89" customWidth="1"/>
    <col min="10502" max="10522" width="7.875" style="89" customWidth="1"/>
    <col min="10523" max="10523" width="9.75" style="89" customWidth="1"/>
    <col min="10524" max="10524" width="9.125" style="89" bestFit="1" customWidth="1"/>
    <col min="10525" max="10754" width="8.25" style="89"/>
    <col min="10755" max="10755" width="2.875" style="89" customWidth="1"/>
    <col min="10756" max="10756" width="25.25" style="89" customWidth="1"/>
    <col min="10757" max="10757" width="7.625" style="89" customWidth="1"/>
    <col min="10758" max="10778" width="7.875" style="89" customWidth="1"/>
    <col min="10779" max="10779" width="9.75" style="89" customWidth="1"/>
    <col min="10780" max="10780" width="9.125" style="89" bestFit="1" customWidth="1"/>
    <col min="10781" max="11010" width="8.25" style="89"/>
    <col min="11011" max="11011" width="2.875" style="89" customWidth="1"/>
    <col min="11012" max="11012" width="25.25" style="89" customWidth="1"/>
    <col min="11013" max="11013" width="7.625" style="89" customWidth="1"/>
    <col min="11014" max="11034" width="7.875" style="89" customWidth="1"/>
    <col min="11035" max="11035" width="9.75" style="89" customWidth="1"/>
    <col min="11036" max="11036" width="9.125" style="89" bestFit="1" customWidth="1"/>
    <col min="11037" max="11266" width="8.25" style="89"/>
    <col min="11267" max="11267" width="2.875" style="89" customWidth="1"/>
    <col min="11268" max="11268" width="25.25" style="89" customWidth="1"/>
    <col min="11269" max="11269" width="7.625" style="89" customWidth="1"/>
    <col min="11270" max="11290" width="7.875" style="89" customWidth="1"/>
    <col min="11291" max="11291" width="9.75" style="89" customWidth="1"/>
    <col min="11292" max="11292" width="9.125" style="89" bestFit="1" customWidth="1"/>
    <col min="11293" max="11522" width="8.25" style="89"/>
    <col min="11523" max="11523" width="2.875" style="89" customWidth="1"/>
    <col min="11524" max="11524" width="25.25" style="89" customWidth="1"/>
    <col min="11525" max="11525" width="7.625" style="89" customWidth="1"/>
    <col min="11526" max="11546" width="7.875" style="89" customWidth="1"/>
    <col min="11547" max="11547" width="9.75" style="89" customWidth="1"/>
    <col min="11548" max="11548" width="9.125" style="89" bestFit="1" customWidth="1"/>
    <col min="11549" max="11778" width="8.25" style="89"/>
    <col min="11779" max="11779" width="2.875" style="89" customWidth="1"/>
    <col min="11780" max="11780" width="25.25" style="89" customWidth="1"/>
    <col min="11781" max="11781" width="7.625" style="89" customWidth="1"/>
    <col min="11782" max="11802" width="7.875" style="89" customWidth="1"/>
    <col min="11803" max="11803" width="9.75" style="89" customWidth="1"/>
    <col min="11804" max="11804" width="9.125" style="89" bestFit="1" customWidth="1"/>
    <col min="11805" max="12034" width="8.25" style="89"/>
    <col min="12035" max="12035" width="2.875" style="89" customWidth="1"/>
    <col min="12036" max="12036" width="25.25" style="89" customWidth="1"/>
    <col min="12037" max="12037" width="7.625" style="89" customWidth="1"/>
    <col min="12038" max="12058" width="7.875" style="89" customWidth="1"/>
    <col min="12059" max="12059" width="9.75" style="89" customWidth="1"/>
    <col min="12060" max="12060" width="9.125" style="89" bestFit="1" customWidth="1"/>
    <col min="12061" max="12290" width="8.25" style="89"/>
    <col min="12291" max="12291" width="2.875" style="89" customWidth="1"/>
    <col min="12292" max="12292" width="25.25" style="89" customWidth="1"/>
    <col min="12293" max="12293" width="7.625" style="89" customWidth="1"/>
    <col min="12294" max="12314" width="7.875" style="89" customWidth="1"/>
    <col min="12315" max="12315" width="9.75" style="89" customWidth="1"/>
    <col min="12316" max="12316" width="9.125" style="89" bestFit="1" customWidth="1"/>
    <col min="12317" max="12546" width="8.25" style="89"/>
    <col min="12547" max="12547" width="2.875" style="89" customWidth="1"/>
    <col min="12548" max="12548" width="25.25" style="89" customWidth="1"/>
    <col min="12549" max="12549" width="7.625" style="89" customWidth="1"/>
    <col min="12550" max="12570" width="7.875" style="89" customWidth="1"/>
    <col min="12571" max="12571" width="9.75" style="89" customWidth="1"/>
    <col min="12572" max="12572" width="9.125" style="89" bestFit="1" customWidth="1"/>
    <col min="12573" max="12802" width="8.25" style="89"/>
    <col min="12803" max="12803" width="2.875" style="89" customWidth="1"/>
    <col min="12804" max="12804" width="25.25" style="89" customWidth="1"/>
    <col min="12805" max="12805" width="7.625" style="89" customWidth="1"/>
    <col min="12806" max="12826" width="7.875" style="89" customWidth="1"/>
    <col min="12827" max="12827" width="9.75" style="89" customWidth="1"/>
    <col min="12828" max="12828" width="9.125" style="89" bestFit="1" customWidth="1"/>
    <col min="12829" max="13058" width="8.25" style="89"/>
    <col min="13059" max="13059" width="2.875" style="89" customWidth="1"/>
    <col min="13060" max="13060" width="25.25" style="89" customWidth="1"/>
    <col min="13061" max="13061" width="7.625" style="89" customWidth="1"/>
    <col min="13062" max="13082" width="7.875" style="89" customWidth="1"/>
    <col min="13083" max="13083" width="9.75" style="89" customWidth="1"/>
    <col min="13084" max="13084" width="9.125" style="89" bestFit="1" customWidth="1"/>
    <col min="13085" max="13314" width="8.25" style="89"/>
    <col min="13315" max="13315" width="2.875" style="89" customWidth="1"/>
    <col min="13316" max="13316" width="25.25" style="89" customWidth="1"/>
    <col min="13317" max="13317" width="7.625" style="89" customWidth="1"/>
    <col min="13318" max="13338" width="7.875" style="89" customWidth="1"/>
    <col min="13339" max="13339" width="9.75" style="89" customWidth="1"/>
    <col min="13340" max="13340" width="9.125" style="89" bestFit="1" customWidth="1"/>
    <col min="13341" max="13570" width="8.25" style="89"/>
    <col min="13571" max="13571" width="2.875" style="89" customWidth="1"/>
    <col min="13572" max="13572" width="25.25" style="89" customWidth="1"/>
    <col min="13573" max="13573" width="7.625" style="89" customWidth="1"/>
    <col min="13574" max="13594" width="7.875" style="89" customWidth="1"/>
    <col min="13595" max="13595" width="9.75" style="89" customWidth="1"/>
    <col min="13596" max="13596" width="9.125" style="89" bestFit="1" customWidth="1"/>
    <col min="13597" max="13826" width="8.25" style="89"/>
    <col min="13827" max="13827" width="2.875" style="89" customWidth="1"/>
    <col min="13828" max="13828" width="25.25" style="89" customWidth="1"/>
    <col min="13829" max="13829" width="7.625" style="89" customWidth="1"/>
    <col min="13830" max="13850" width="7.875" style="89" customWidth="1"/>
    <col min="13851" max="13851" width="9.75" style="89" customWidth="1"/>
    <col min="13852" max="13852" width="9.125" style="89" bestFit="1" customWidth="1"/>
    <col min="13853" max="14082" width="8.25" style="89"/>
    <col min="14083" max="14083" width="2.875" style="89" customWidth="1"/>
    <col min="14084" max="14084" width="25.25" style="89" customWidth="1"/>
    <col min="14085" max="14085" width="7.625" style="89" customWidth="1"/>
    <col min="14086" max="14106" width="7.875" style="89" customWidth="1"/>
    <col min="14107" max="14107" width="9.75" style="89" customWidth="1"/>
    <col min="14108" max="14108" width="9.125" style="89" bestFit="1" customWidth="1"/>
    <col min="14109" max="14338" width="8.25" style="89"/>
    <col min="14339" max="14339" width="2.875" style="89" customWidth="1"/>
    <col min="14340" max="14340" width="25.25" style="89" customWidth="1"/>
    <col min="14341" max="14341" width="7.625" style="89" customWidth="1"/>
    <col min="14342" max="14362" width="7.875" style="89" customWidth="1"/>
    <col min="14363" max="14363" width="9.75" style="89" customWidth="1"/>
    <col min="14364" max="14364" width="9.125" style="89" bestFit="1" customWidth="1"/>
    <col min="14365" max="14594" width="8.25" style="89"/>
    <col min="14595" max="14595" width="2.875" style="89" customWidth="1"/>
    <col min="14596" max="14596" width="25.25" style="89" customWidth="1"/>
    <col min="14597" max="14597" width="7.625" style="89" customWidth="1"/>
    <col min="14598" max="14618" width="7.875" style="89" customWidth="1"/>
    <col min="14619" max="14619" width="9.75" style="89" customWidth="1"/>
    <col min="14620" max="14620" width="9.125" style="89" bestFit="1" customWidth="1"/>
    <col min="14621" max="14850" width="8.25" style="89"/>
    <col min="14851" max="14851" width="2.875" style="89" customWidth="1"/>
    <col min="14852" max="14852" width="25.25" style="89" customWidth="1"/>
    <col min="14853" max="14853" width="7.625" style="89" customWidth="1"/>
    <col min="14854" max="14874" width="7.875" style="89" customWidth="1"/>
    <col min="14875" max="14875" width="9.75" style="89" customWidth="1"/>
    <col min="14876" max="14876" width="9.125" style="89" bestFit="1" customWidth="1"/>
    <col min="14877" max="15106" width="8.25" style="89"/>
    <col min="15107" max="15107" width="2.875" style="89" customWidth="1"/>
    <col min="15108" max="15108" width="25.25" style="89" customWidth="1"/>
    <col min="15109" max="15109" width="7.625" style="89" customWidth="1"/>
    <col min="15110" max="15130" width="7.875" style="89" customWidth="1"/>
    <col min="15131" max="15131" width="9.75" style="89" customWidth="1"/>
    <col min="15132" max="15132" width="9.125" style="89" bestFit="1" customWidth="1"/>
    <col min="15133" max="15362" width="8.25" style="89"/>
    <col min="15363" max="15363" width="2.875" style="89" customWidth="1"/>
    <col min="15364" max="15364" width="25.25" style="89" customWidth="1"/>
    <col min="15365" max="15365" width="7.625" style="89" customWidth="1"/>
    <col min="15366" max="15386" width="7.875" style="89" customWidth="1"/>
    <col min="15387" max="15387" width="9.75" style="89" customWidth="1"/>
    <col min="15388" max="15388" width="9.125" style="89" bestFit="1" customWidth="1"/>
    <col min="15389" max="15618" width="8.25" style="89"/>
    <col min="15619" max="15619" width="2.875" style="89" customWidth="1"/>
    <col min="15620" max="15620" width="25.25" style="89" customWidth="1"/>
    <col min="15621" max="15621" width="7.625" style="89" customWidth="1"/>
    <col min="15622" max="15642" width="7.875" style="89" customWidth="1"/>
    <col min="15643" max="15643" width="9.75" style="89" customWidth="1"/>
    <col min="15644" max="15644" width="9.125" style="89" bestFit="1" customWidth="1"/>
    <col min="15645" max="15874" width="8.25" style="89"/>
    <col min="15875" max="15875" width="2.875" style="89" customWidth="1"/>
    <col min="15876" max="15876" width="25.25" style="89" customWidth="1"/>
    <col min="15877" max="15877" width="7.625" style="89" customWidth="1"/>
    <col min="15878" max="15898" width="7.875" style="89" customWidth="1"/>
    <col min="15899" max="15899" width="9.75" style="89" customWidth="1"/>
    <col min="15900" max="15900" width="9.125" style="89" bestFit="1" customWidth="1"/>
    <col min="15901" max="16130" width="8.25" style="89"/>
    <col min="16131" max="16131" width="2.875" style="89" customWidth="1"/>
    <col min="16132" max="16132" width="25.25" style="89" customWidth="1"/>
    <col min="16133" max="16133" width="7.625" style="89" customWidth="1"/>
    <col min="16134" max="16154" width="7.875" style="89" customWidth="1"/>
    <col min="16155" max="16155" width="9.75" style="89" customWidth="1"/>
    <col min="16156" max="16156" width="9.125" style="89" bestFit="1" customWidth="1"/>
    <col min="16157" max="16384" width="8.25" style="89"/>
  </cols>
  <sheetData>
    <row r="1" spans="1:28" s="85" customFormat="1" ht="21" customHeight="1" x14ac:dyDescent="0.4">
      <c r="A1" s="3387" t="s">
        <v>4980</v>
      </c>
      <c r="B1" s="3387"/>
      <c r="C1" s="3387"/>
      <c r="D1" s="3387"/>
      <c r="E1" s="3387"/>
      <c r="F1" s="3387"/>
      <c r="G1" s="3387"/>
      <c r="H1" s="3387"/>
      <c r="I1" s="3387"/>
      <c r="J1" s="3387"/>
      <c r="K1" s="3387"/>
      <c r="L1" s="3387"/>
      <c r="M1" s="3387"/>
      <c r="N1" s="3387"/>
      <c r="O1" s="3387"/>
      <c r="P1" s="3387"/>
      <c r="Q1" s="3387"/>
      <c r="R1" s="3387"/>
      <c r="S1" s="3387"/>
      <c r="T1" s="3387"/>
      <c r="U1" s="3387"/>
      <c r="V1" s="3387"/>
      <c r="W1" s="3387"/>
      <c r="X1" s="3387"/>
      <c r="Y1" s="3387"/>
      <c r="Z1" s="3387"/>
      <c r="AA1" s="3387"/>
    </row>
    <row r="2" spans="1:28" s="85" customFormat="1" ht="17.25" customHeight="1" x14ac:dyDescent="0.4">
      <c r="A2" s="86"/>
      <c r="B2" s="2471"/>
      <c r="C2" s="2471"/>
      <c r="D2" s="87"/>
      <c r="E2" s="87"/>
      <c r="F2" s="87"/>
      <c r="V2" s="3388" t="s">
        <v>67</v>
      </c>
      <c r="W2" s="3388"/>
      <c r="X2" s="3388"/>
      <c r="Y2" s="3388"/>
      <c r="Z2" s="3388"/>
      <c r="AA2" s="3388"/>
    </row>
    <row r="3" spans="1:28" s="85" customFormat="1" ht="17.25" customHeight="1" x14ac:dyDescent="0.4">
      <c r="A3" s="3389" t="s">
        <v>4968</v>
      </c>
      <c r="B3" s="3281" t="s">
        <v>4965</v>
      </c>
      <c r="C3" s="3288" t="s">
        <v>4966</v>
      </c>
      <c r="D3" s="3288" t="s">
        <v>4981</v>
      </c>
      <c r="E3" s="2740" t="s">
        <v>5025</v>
      </c>
      <c r="F3" s="2741"/>
      <c r="G3" s="2492" t="s">
        <v>5026</v>
      </c>
      <c r="H3" s="2492"/>
      <c r="I3" s="2492"/>
      <c r="J3" s="2492"/>
      <c r="K3" s="2492"/>
      <c r="L3" s="2740" t="s">
        <v>5027</v>
      </c>
      <c r="M3" s="2492"/>
      <c r="N3" s="2492"/>
      <c r="O3" s="2492"/>
      <c r="P3" s="2741"/>
      <c r="Q3" s="2492" t="s">
        <v>5028</v>
      </c>
      <c r="R3" s="2492"/>
      <c r="S3" s="2492"/>
      <c r="T3" s="2492"/>
      <c r="U3" s="2492"/>
      <c r="V3" s="2740" t="s">
        <v>5029</v>
      </c>
      <c r="W3" s="2492"/>
      <c r="X3" s="2492"/>
      <c r="Y3" s="2492"/>
      <c r="Z3" s="2741"/>
      <c r="AA3" s="3288" t="s">
        <v>4967</v>
      </c>
    </row>
    <row r="4" spans="1:28" s="88" customFormat="1" ht="17.25" customHeight="1" x14ac:dyDescent="0.4">
      <c r="A4" s="3390"/>
      <c r="B4" s="3284"/>
      <c r="C4" s="3289"/>
      <c r="D4" s="3289"/>
      <c r="E4" s="2422" t="s">
        <v>2660</v>
      </c>
      <c r="F4" s="2427" t="s">
        <v>2661</v>
      </c>
      <c r="G4" s="2422" t="s">
        <v>2662</v>
      </c>
      <c r="H4" s="2423" t="s">
        <v>2663</v>
      </c>
      <c r="I4" s="2423" t="s">
        <v>2664</v>
      </c>
      <c r="J4" s="2423" t="s">
        <v>2665</v>
      </c>
      <c r="K4" s="2428" t="s">
        <v>2666</v>
      </c>
      <c r="L4" s="2422" t="s">
        <v>2667</v>
      </c>
      <c r="M4" s="2423" t="s">
        <v>2668</v>
      </c>
      <c r="N4" s="2423" t="s">
        <v>2669</v>
      </c>
      <c r="O4" s="2423" t="s">
        <v>2670</v>
      </c>
      <c r="P4" s="2428" t="s">
        <v>2671</v>
      </c>
      <c r="Q4" s="2422" t="s">
        <v>2672</v>
      </c>
      <c r="R4" s="2423" t="s">
        <v>2673</v>
      </c>
      <c r="S4" s="2423" t="s">
        <v>2674</v>
      </c>
      <c r="T4" s="2423" t="s">
        <v>2675</v>
      </c>
      <c r="U4" s="2428" t="s">
        <v>2676</v>
      </c>
      <c r="V4" s="2429" t="s">
        <v>2677</v>
      </c>
      <c r="W4" s="2423" t="s">
        <v>2678</v>
      </c>
      <c r="X4" s="2423" t="s">
        <v>2679</v>
      </c>
      <c r="Y4" s="2423" t="s">
        <v>2680</v>
      </c>
      <c r="Z4" s="2423" t="s">
        <v>2681</v>
      </c>
      <c r="AA4" s="3289"/>
    </row>
    <row r="5" spans="1:28" s="88" customFormat="1" ht="17.25" customHeight="1" thickBot="1" x14ac:dyDescent="0.45">
      <c r="A5" s="3391"/>
      <c r="B5" s="3287"/>
      <c r="C5" s="3290"/>
      <c r="D5" s="3290"/>
      <c r="E5" s="2425" t="s">
        <v>2567</v>
      </c>
      <c r="F5" s="2430" t="s">
        <v>2568</v>
      </c>
      <c r="G5" s="2425" t="s">
        <v>2682</v>
      </c>
      <c r="H5" s="2426" t="s">
        <v>2683</v>
      </c>
      <c r="I5" s="2426" t="s">
        <v>2684</v>
      </c>
      <c r="J5" s="2426" t="s">
        <v>2685</v>
      </c>
      <c r="K5" s="2431" t="s">
        <v>2686</v>
      </c>
      <c r="L5" s="2425" t="s">
        <v>2687</v>
      </c>
      <c r="M5" s="2426" t="s">
        <v>2688</v>
      </c>
      <c r="N5" s="2426" t="s">
        <v>2689</v>
      </c>
      <c r="O5" s="2426" t="s">
        <v>2690</v>
      </c>
      <c r="P5" s="2431" t="s">
        <v>2691</v>
      </c>
      <c r="Q5" s="2425" t="s">
        <v>2692</v>
      </c>
      <c r="R5" s="2426" t="s">
        <v>2693</v>
      </c>
      <c r="S5" s="2426" t="s">
        <v>2694</v>
      </c>
      <c r="T5" s="2426" t="s">
        <v>2695</v>
      </c>
      <c r="U5" s="2431" t="s">
        <v>2696</v>
      </c>
      <c r="V5" s="2426" t="s">
        <v>2697</v>
      </c>
      <c r="W5" s="2426" t="s">
        <v>2698</v>
      </c>
      <c r="X5" s="2426" t="s">
        <v>2699</v>
      </c>
      <c r="Y5" s="2426" t="s">
        <v>2700</v>
      </c>
      <c r="Z5" s="2426" t="s">
        <v>2701</v>
      </c>
      <c r="AA5" s="3290"/>
    </row>
    <row r="6" spans="1:28" ht="26.1" customHeight="1" thickTop="1" x14ac:dyDescent="0.4">
      <c r="A6" s="3378" t="s">
        <v>4982</v>
      </c>
      <c r="B6" s="2493" t="s">
        <v>4983</v>
      </c>
      <c r="C6" s="2493" t="s">
        <v>4984</v>
      </c>
      <c r="D6" s="2494" t="s">
        <v>4985</v>
      </c>
      <c r="E6" s="2495">
        <v>0</v>
      </c>
      <c r="F6" s="2496">
        <v>0</v>
      </c>
      <c r="G6" s="2497">
        <v>1000</v>
      </c>
      <c r="H6" s="2498">
        <v>0</v>
      </c>
      <c r="I6" s="2499">
        <v>1000</v>
      </c>
      <c r="J6" s="2499">
        <v>0</v>
      </c>
      <c r="K6" s="2498">
        <v>1000</v>
      </c>
      <c r="L6" s="2497">
        <v>0</v>
      </c>
      <c r="M6" s="2500">
        <v>1000</v>
      </c>
      <c r="N6" s="2499">
        <v>0</v>
      </c>
      <c r="O6" s="2499">
        <v>1000</v>
      </c>
      <c r="P6" s="2498">
        <v>0</v>
      </c>
      <c r="Q6" s="2497">
        <v>1000</v>
      </c>
      <c r="R6" s="2500">
        <v>0</v>
      </c>
      <c r="S6" s="2499">
        <v>1000</v>
      </c>
      <c r="T6" s="2499">
        <v>0</v>
      </c>
      <c r="U6" s="2498">
        <v>1000</v>
      </c>
      <c r="V6" s="2497">
        <v>0</v>
      </c>
      <c r="W6" s="2500">
        <v>1000</v>
      </c>
      <c r="X6" s="2499">
        <v>0</v>
      </c>
      <c r="Y6" s="2499">
        <v>1000</v>
      </c>
      <c r="Z6" s="2499">
        <v>0</v>
      </c>
      <c r="AA6" s="2501">
        <f t="shared" ref="AA6:AA10" si="0">SUM(G6:Z6)</f>
        <v>10000</v>
      </c>
    </row>
    <row r="7" spans="1:28" ht="26.1" customHeight="1" x14ac:dyDescent="0.4">
      <c r="A7" s="3378"/>
      <c r="B7" s="2493" t="s">
        <v>4983</v>
      </c>
      <c r="C7" s="2493" t="s">
        <v>4986</v>
      </c>
      <c r="D7" s="2494" t="s">
        <v>4987</v>
      </c>
      <c r="E7" s="2502">
        <v>0</v>
      </c>
      <c r="F7" s="2503">
        <v>0</v>
      </c>
      <c r="G7" s="2497">
        <v>0</v>
      </c>
      <c r="H7" s="2498">
        <v>0</v>
      </c>
      <c r="I7" s="2499">
        <v>3000</v>
      </c>
      <c r="J7" s="2499">
        <v>0</v>
      </c>
      <c r="K7" s="2498">
        <v>3000</v>
      </c>
      <c r="L7" s="2497">
        <v>0</v>
      </c>
      <c r="M7" s="2500">
        <v>3000</v>
      </c>
      <c r="N7" s="2499">
        <v>0</v>
      </c>
      <c r="O7" s="2499">
        <v>3000</v>
      </c>
      <c r="P7" s="2498">
        <v>0</v>
      </c>
      <c r="Q7" s="2497">
        <v>3000</v>
      </c>
      <c r="R7" s="2500">
        <v>0</v>
      </c>
      <c r="S7" s="2499">
        <v>3000</v>
      </c>
      <c r="T7" s="2499">
        <v>0</v>
      </c>
      <c r="U7" s="2498">
        <v>3000</v>
      </c>
      <c r="V7" s="2497">
        <v>0</v>
      </c>
      <c r="W7" s="2500">
        <v>3000</v>
      </c>
      <c r="X7" s="2499">
        <v>0</v>
      </c>
      <c r="Y7" s="2499">
        <v>3000</v>
      </c>
      <c r="Z7" s="2499">
        <v>0</v>
      </c>
      <c r="AA7" s="2501">
        <f t="shared" si="0"/>
        <v>27000</v>
      </c>
    </row>
    <row r="8" spans="1:28" ht="26.1" customHeight="1" x14ac:dyDescent="0.4">
      <c r="A8" s="3378"/>
      <c r="B8" s="2493" t="s">
        <v>4988</v>
      </c>
      <c r="C8" s="2493" t="s">
        <v>4989</v>
      </c>
      <c r="D8" s="2494" t="s">
        <v>4990</v>
      </c>
      <c r="E8" s="2502">
        <v>0</v>
      </c>
      <c r="F8" s="2503">
        <v>0</v>
      </c>
      <c r="G8" s="2497">
        <v>9000</v>
      </c>
      <c r="H8" s="2498">
        <v>9000</v>
      </c>
      <c r="I8" s="2499">
        <v>9000</v>
      </c>
      <c r="J8" s="2499">
        <v>9000</v>
      </c>
      <c r="K8" s="2498">
        <v>9000</v>
      </c>
      <c r="L8" s="2497">
        <v>9000</v>
      </c>
      <c r="M8" s="2498">
        <v>9000</v>
      </c>
      <c r="N8" s="2499">
        <v>9000</v>
      </c>
      <c r="O8" s="2499">
        <v>9000</v>
      </c>
      <c r="P8" s="2498">
        <v>9000</v>
      </c>
      <c r="Q8" s="2497">
        <v>9000</v>
      </c>
      <c r="R8" s="2498">
        <v>9000</v>
      </c>
      <c r="S8" s="2499">
        <v>9000</v>
      </c>
      <c r="T8" s="2499">
        <v>9000</v>
      </c>
      <c r="U8" s="2498">
        <v>9000</v>
      </c>
      <c r="V8" s="2497">
        <v>9000</v>
      </c>
      <c r="W8" s="2498">
        <v>9000</v>
      </c>
      <c r="X8" s="2499">
        <v>9000</v>
      </c>
      <c r="Y8" s="2499">
        <v>9000</v>
      </c>
      <c r="Z8" s="2498">
        <v>9000</v>
      </c>
      <c r="AA8" s="2501">
        <f t="shared" si="0"/>
        <v>180000</v>
      </c>
    </row>
    <row r="9" spans="1:28" ht="26.1" customHeight="1" x14ac:dyDescent="0.4">
      <c r="A9" s="3378"/>
      <c r="B9" s="2493" t="s">
        <v>85</v>
      </c>
      <c r="C9" s="2493" t="s">
        <v>4991</v>
      </c>
      <c r="D9" s="2504" t="s">
        <v>4985</v>
      </c>
      <c r="E9" s="2505">
        <v>0</v>
      </c>
      <c r="F9" s="2506">
        <v>0</v>
      </c>
      <c r="G9" s="2497">
        <v>0</v>
      </c>
      <c r="H9" s="2498">
        <v>0</v>
      </c>
      <c r="I9" s="2499">
        <v>10000</v>
      </c>
      <c r="J9" s="2499">
        <v>0</v>
      </c>
      <c r="K9" s="2498">
        <v>10000</v>
      </c>
      <c r="L9" s="2497">
        <v>0</v>
      </c>
      <c r="M9" s="2500">
        <v>10000</v>
      </c>
      <c r="N9" s="2499">
        <v>0</v>
      </c>
      <c r="O9" s="2499">
        <v>10000</v>
      </c>
      <c r="P9" s="2498">
        <v>0</v>
      </c>
      <c r="Q9" s="2497">
        <v>10000</v>
      </c>
      <c r="R9" s="2500">
        <v>0</v>
      </c>
      <c r="S9" s="2499">
        <v>10000</v>
      </c>
      <c r="T9" s="2499">
        <v>0</v>
      </c>
      <c r="U9" s="2498">
        <v>10000</v>
      </c>
      <c r="V9" s="2497">
        <v>0</v>
      </c>
      <c r="W9" s="2500">
        <v>10000</v>
      </c>
      <c r="X9" s="2499">
        <v>0</v>
      </c>
      <c r="Y9" s="2499">
        <v>10000</v>
      </c>
      <c r="Z9" s="2499">
        <v>0</v>
      </c>
      <c r="AA9" s="2501">
        <f t="shared" si="0"/>
        <v>90000</v>
      </c>
    </row>
    <row r="10" spans="1:28" ht="26.1" customHeight="1" x14ac:dyDescent="0.4">
      <c r="A10" s="3378"/>
      <c r="B10" s="2493" t="s">
        <v>4992</v>
      </c>
      <c r="C10" s="2493" t="s">
        <v>4993</v>
      </c>
      <c r="D10" s="2494" t="s">
        <v>4994</v>
      </c>
      <c r="E10" s="2502">
        <v>0</v>
      </c>
      <c r="F10" s="2503">
        <v>0</v>
      </c>
      <c r="G10" s="2497">
        <v>0</v>
      </c>
      <c r="H10" s="2498">
        <v>800</v>
      </c>
      <c r="I10" s="2499">
        <v>0</v>
      </c>
      <c r="J10" s="2499">
        <v>800</v>
      </c>
      <c r="K10" s="2498">
        <v>0</v>
      </c>
      <c r="L10" s="2497">
        <v>800</v>
      </c>
      <c r="M10" s="2500">
        <v>0</v>
      </c>
      <c r="N10" s="2499">
        <v>800</v>
      </c>
      <c r="O10" s="2499">
        <v>0</v>
      </c>
      <c r="P10" s="2498">
        <v>800</v>
      </c>
      <c r="Q10" s="2497">
        <v>0</v>
      </c>
      <c r="R10" s="2498">
        <v>800</v>
      </c>
      <c r="S10" s="2499">
        <v>0</v>
      </c>
      <c r="T10" s="2499">
        <v>800</v>
      </c>
      <c r="U10" s="2498">
        <v>0</v>
      </c>
      <c r="V10" s="2497">
        <v>800</v>
      </c>
      <c r="W10" s="2500">
        <v>0</v>
      </c>
      <c r="X10" s="2499">
        <v>800</v>
      </c>
      <c r="Y10" s="2499">
        <v>0</v>
      </c>
      <c r="Z10" s="2498">
        <v>800</v>
      </c>
      <c r="AA10" s="2501">
        <f t="shared" si="0"/>
        <v>8000</v>
      </c>
    </row>
    <row r="11" spans="1:28" ht="26.1" customHeight="1" x14ac:dyDescent="0.4">
      <c r="A11" s="3378"/>
      <c r="B11" s="2507" t="s">
        <v>4995</v>
      </c>
      <c r="C11" s="2507"/>
      <c r="D11" s="2504"/>
      <c r="E11" s="2505"/>
      <c r="F11" s="2506"/>
      <c r="G11" s="2497"/>
      <c r="H11" s="2498"/>
      <c r="I11" s="2499"/>
      <c r="J11" s="2499"/>
      <c r="K11" s="2498"/>
      <c r="L11" s="2497"/>
      <c r="M11" s="2500"/>
      <c r="N11" s="2499"/>
      <c r="O11" s="2499"/>
      <c r="P11" s="2498"/>
      <c r="Q11" s="2497"/>
      <c r="R11" s="2500"/>
      <c r="S11" s="2499"/>
      <c r="T11" s="2499"/>
      <c r="U11" s="2498"/>
      <c r="V11" s="2497"/>
      <c r="W11" s="2500"/>
      <c r="X11" s="2499"/>
      <c r="Y11" s="2499"/>
      <c r="Z11" s="2499"/>
      <c r="AA11" s="2508">
        <f>SUM(G11:X11)</f>
        <v>0</v>
      </c>
    </row>
    <row r="12" spans="1:28" ht="26.1" customHeight="1" x14ac:dyDescent="0.4">
      <c r="A12" s="3378"/>
      <c r="B12" s="2509" t="s">
        <v>4995</v>
      </c>
      <c r="C12" s="2510"/>
      <c r="D12" s="2511"/>
      <c r="E12" s="2512"/>
      <c r="F12" s="2513"/>
      <c r="G12" s="2514"/>
      <c r="H12" s="2515"/>
      <c r="I12" s="2516"/>
      <c r="J12" s="2516"/>
      <c r="K12" s="2515"/>
      <c r="L12" s="2514"/>
      <c r="M12" s="2517"/>
      <c r="N12" s="2516"/>
      <c r="O12" s="2516"/>
      <c r="P12" s="2515"/>
      <c r="Q12" s="2514"/>
      <c r="R12" s="2517"/>
      <c r="S12" s="2516"/>
      <c r="T12" s="2516"/>
      <c r="U12" s="2515"/>
      <c r="V12" s="2514"/>
      <c r="W12" s="2517"/>
      <c r="X12" s="2516"/>
      <c r="Y12" s="2516"/>
      <c r="Z12" s="2516"/>
      <c r="AA12" s="2518">
        <f>SUM(G12:X12)</f>
        <v>0</v>
      </c>
    </row>
    <row r="13" spans="1:28" ht="26.1" customHeight="1" x14ac:dyDescent="0.4">
      <c r="A13" s="3397"/>
      <c r="B13" s="3398" t="s">
        <v>71</v>
      </c>
      <c r="C13" s="3398"/>
      <c r="D13" s="3399"/>
      <c r="E13" s="2519">
        <f t="shared" ref="E13:Z13" si="1">SUM(E6:E12)</f>
        <v>0</v>
      </c>
      <c r="F13" s="2520">
        <f t="shared" si="1"/>
        <v>0</v>
      </c>
      <c r="G13" s="2519">
        <f t="shared" si="1"/>
        <v>10000</v>
      </c>
      <c r="H13" s="2521">
        <f t="shared" si="1"/>
        <v>9800</v>
      </c>
      <c r="I13" s="2520">
        <f t="shared" si="1"/>
        <v>23000</v>
      </c>
      <c r="J13" s="2520">
        <f t="shared" si="1"/>
        <v>9800</v>
      </c>
      <c r="K13" s="2521">
        <f t="shared" si="1"/>
        <v>23000</v>
      </c>
      <c r="L13" s="2519">
        <f t="shared" si="1"/>
        <v>9800</v>
      </c>
      <c r="M13" s="2522">
        <f t="shared" si="1"/>
        <v>23000</v>
      </c>
      <c r="N13" s="2520">
        <f t="shared" si="1"/>
        <v>9800</v>
      </c>
      <c r="O13" s="2520">
        <f t="shared" si="1"/>
        <v>23000</v>
      </c>
      <c r="P13" s="2521">
        <f t="shared" si="1"/>
        <v>9800</v>
      </c>
      <c r="Q13" s="2519">
        <f t="shared" si="1"/>
        <v>23000</v>
      </c>
      <c r="R13" s="2522">
        <f t="shared" si="1"/>
        <v>9800</v>
      </c>
      <c r="S13" s="2520">
        <f t="shared" si="1"/>
        <v>23000</v>
      </c>
      <c r="T13" s="2520">
        <f t="shared" si="1"/>
        <v>9800</v>
      </c>
      <c r="U13" s="2521">
        <f t="shared" si="1"/>
        <v>23000</v>
      </c>
      <c r="V13" s="2519">
        <f t="shared" si="1"/>
        <v>9800</v>
      </c>
      <c r="W13" s="2522">
        <f t="shared" si="1"/>
        <v>23000</v>
      </c>
      <c r="X13" s="2520">
        <f t="shared" si="1"/>
        <v>9800</v>
      </c>
      <c r="Y13" s="2520">
        <f t="shared" si="1"/>
        <v>23000</v>
      </c>
      <c r="Z13" s="2520">
        <f t="shared" si="1"/>
        <v>9800</v>
      </c>
      <c r="AA13" s="2523">
        <f>SUM(G13:Z13)</f>
        <v>315000</v>
      </c>
      <c r="AB13" s="90"/>
    </row>
    <row r="14" spans="1:28" ht="26.1" customHeight="1" x14ac:dyDescent="0.4">
      <c r="A14" s="3375" t="s">
        <v>4996</v>
      </c>
      <c r="B14" s="3376"/>
      <c r="C14" s="3376"/>
      <c r="D14" s="3377"/>
      <c r="E14" s="2524"/>
      <c r="F14" s="2525"/>
      <c r="G14" s="2526">
        <f>ROUND($AA$13*12/240,3)</f>
        <v>15750</v>
      </c>
      <c r="H14" s="2527">
        <f>ROUND($AA$13*12/240,3)</f>
        <v>15750</v>
      </c>
      <c r="I14" s="2528">
        <f t="shared" ref="I14:Z14" si="2">ROUND($AA$13*12/240,3)</f>
        <v>15750</v>
      </c>
      <c r="J14" s="2528">
        <f t="shared" si="2"/>
        <v>15750</v>
      </c>
      <c r="K14" s="2527">
        <f t="shared" si="2"/>
        <v>15750</v>
      </c>
      <c r="L14" s="2526">
        <f t="shared" si="2"/>
        <v>15750</v>
      </c>
      <c r="M14" s="2529">
        <f t="shared" si="2"/>
        <v>15750</v>
      </c>
      <c r="N14" s="2528">
        <f t="shared" si="2"/>
        <v>15750</v>
      </c>
      <c r="O14" s="2528">
        <f t="shared" si="2"/>
        <v>15750</v>
      </c>
      <c r="P14" s="2527">
        <f t="shared" si="2"/>
        <v>15750</v>
      </c>
      <c r="Q14" s="2526">
        <f t="shared" si="2"/>
        <v>15750</v>
      </c>
      <c r="R14" s="2529">
        <f t="shared" si="2"/>
        <v>15750</v>
      </c>
      <c r="S14" s="2528">
        <f t="shared" si="2"/>
        <v>15750</v>
      </c>
      <c r="T14" s="2528">
        <f t="shared" si="2"/>
        <v>15750</v>
      </c>
      <c r="U14" s="2527">
        <f t="shared" si="2"/>
        <v>15750</v>
      </c>
      <c r="V14" s="2526">
        <f t="shared" si="2"/>
        <v>15750</v>
      </c>
      <c r="W14" s="2529">
        <f t="shared" si="2"/>
        <v>15750</v>
      </c>
      <c r="X14" s="2528">
        <f t="shared" si="2"/>
        <v>15750</v>
      </c>
      <c r="Y14" s="2528">
        <f t="shared" si="2"/>
        <v>15750</v>
      </c>
      <c r="Z14" s="2528">
        <f t="shared" si="2"/>
        <v>15750</v>
      </c>
      <c r="AA14" s="2530">
        <f>SUM(G14:Z14)</f>
        <v>315000</v>
      </c>
      <c r="AB14" s="90"/>
    </row>
    <row r="15" spans="1:28" ht="25.5" customHeight="1" x14ac:dyDescent="0.4">
      <c r="A15" s="3383" t="s">
        <v>4997</v>
      </c>
      <c r="B15" s="2531" t="s">
        <v>4983</v>
      </c>
      <c r="C15" s="2531" t="s">
        <v>4998</v>
      </c>
      <c r="D15" s="2532" t="s">
        <v>4999</v>
      </c>
      <c r="E15" s="2533">
        <v>0</v>
      </c>
      <c r="F15" s="2534">
        <v>0</v>
      </c>
      <c r="G15" s="2533">
        <v>0</v>
      </c>
      <c r="H15" s="2534">
        <v>0</v>
      </c>
      <c r="I15" s="2535">
        <v>0</v>
      </c>
      <c r="J15" s="2535">
        <v>0</v>
      </c>
      <c r="K15" s="2534">
        <v>500</v>
      </c>
      <c r="L15" s="2533">
        <v>0</v>
      </c>
      <c r="M15" s="2536">
        <v>0</v>
      </c>
      <c r="N15" s="2535">
        <v>0</v>
      </c>
      <c r="O15" s="2535">
        <v>0</v>
      </c>
      <c r="P15" s="2534">
        <v>500</v>
      </c>
      <c r="Q15" s="2533">
        <v>0</v>
      </c>
      <c r="R15" s="2536">
        <v>0</v>
      </c>
      <c r="S15" s="2535">
        <v>0</v>
      </c>
      <c r="T15" s="2535">
        <v>0</v>
      </c>
      <c r="U15" s="2534">
        <v>500</v>
      </c>
      <c r="V15" s="2533">
        <v>0</v>
      </c>
      <c r="W15" s="2536">
        <v>0</v>
      </c>
      <c r="X15" s="2535">
        <v>0</v>
      </c>
      <c r="Y15" s="2535">
        <v>0</v>
      </c>
      <c r="Z15" s="2535">
        <v>500</v>
      </c>
      <c r="AA15" s="2537">
        <f>SUM(G15:Z15)</f>
        <v>2000</v>
      </c>
    </row>
    <row r="16" spans="1:28" ht="26.1" customHeight="1" x14ac:dyDescent="0.4">
      <c r="A16" s="3384"/>
      <c r="B16" s="2531" t="s">
        <v>4983</v>
      </c>
      <c r="C16" s="2531" t="s">
        <v>5000</v>
      </c>
      <c r="D16" s="2538" t="s">
        <v>4999</v>
      </c>
      <c r="E16" s="2539">
        <v>0</v>
      </c>
      <c r="F16" s="2540">
        <v>0</v>
      </c>
      <c r="G16" s="2497">
        <v>0</v>
      </c>
      <c r="H16" s="2498">
        <v>0</v>
      </c>
      <c r="I16" s="2499">
        <v>0</v>
      </c>
      <c r="J16" s="2499">
        <v>0</v>
      </c>
      <c r="K16" s="2498">
        <v>8000</v>
      </c>
      <c r="L16" s="2497">
        <v>0</v>
      </c>
      <c r="M16" s="2500">
        <v>0</v>
      </c>
      <c r="N16" s="2499">
        <v>0</v>
      </c>
      <c r="O16" s="2499">
        <v>0</v>
      </c>
      <c r="P16" s="2498">
        <v>8000</v>
      </c>
      <c r="Q16" s="2497">
        <v>0</v>
      </c>
      <c r="R16" s="2500">
        <v>0</v>
      </c>
      <c r="S16" s="2499">
        <v>0</v>
      </c>
      <c r="T16" s="2499">
        <v>0</v>
      </c>
      <c r="U16" s="2498">
        <v>8000</v>
      </c>
      <c r="V16" s="2497">
        <v>0</v>
      </c>
      <c r="W16" s="2500">
        <v>0</v>
      </c>
      <c r="X16" s="2499">
        <v>0</v>
      </c>
      <c r="Y16" s="2499">
        <v>0</v>
      </c>
      <c r="Z16" s="2498">
        <v>8000</v>
      </c>
      <c r="AA16" s="2508">
        <f t="shared" ref="AA16:AA23" si="3">SUM(G16:Z16)</f>
        <v>32000</v>
      </c>
    </row>
    <row r="17" spans="1:28" ht="26.1" customHeight="1" x14ac:dyDescent="0.4">
      <c r="A17" s="3384"/>
      <c r="B17" s="2531" t="s">
        <v>4983</v>
      </c>
      <c r="C17" s="2531" t="s">
        <v>5001</v>
      </c>
      <c r="D17" s="2538" t="s">
        <v>5002</v>
      </c>
      <c r="E17" s="2539">
        <v>0</v>
      </c>
      <c r="F17" s="2540">
        <v>0</v>
      </c>
      <c r="G17" s="2497">
        <v>1500</v>
      </c>
      <c r="H17" s="2498">
        <v>1500</v>
      </c>
      <c r="I17" s="2499">
        <v>1500</v>
      </c>
      <c r="J17" s="2499">
        <v>1500</v>
      </c>
      <c r="K17" s="2498">
        <v>1500</v>
      </c>
      <c r="L17" s="2497">
        <v>1500</v>
      </c>
      <c r="M17" s="2500">
        <v>1500</v>
      </c>
      <c r="N17" s="2499">
        <v>1500</v>
      </c>
      <c r="O17" s="2499">
        <v>1500</v>
      </c>
      <c r="P17" s="2498">
        <v>1500</v>
      </c>
      <c r="Q17" s="2497">
        <v>1500</v>
      </c>
      <c r="R17" s="2500">
        <v>1500</v>
      </c>
      <c r="S17" s="2499">
        <v>1500</v>
      </c>
      <c r="T17" s="2499">
        <v>1500</v>
      </c>
      <c r="U17" s="2498">
        <v>1500</v>
      </c>
      <c r="V17" s="2497">
        <v>1500</v>
      </c>
      <c r="W17" s="2500">
        <v>1500</v>
      </c>
      <c r="X17" s="2499">
        <v>1500</v>
      </c>
      <c r="Y17" s="2499">
        <v>1500</v>
      </c>
      <c r="Z17" s="2498">
        <v>1500</v>
      </c>
      <c r="AA17" s="2508">
        <f t="shared" si="3"/>
        <v>30000</v>
      </c>
    </row>
    <row r="18" spans="1:28" ht="26.1" customHeight="1" x14ac:dyDescent="0.4">
      <c r="A18" s="3384"/>
      <c r="B18" s="2493" t="s">
        <v>4988</v>
      </c>
      <c r="C18" s="2493" t="s">
        <v>4993</v>
      </c>
      <c r="D18" s="2541" t="s">
        <v>5003</v>
      </c>
      <c r="E18" s="2542">
        <v>0</v>
      </c>
      <c r="F18" s="2543">
        <v>0</v>
      </c>
      <c r="G18" s="2497">
        <v>0</v>
      </c>
      <c r="H18" s="2498">
        <v>0</v>
      </c>
      <c r="I18" s="2499">
        <v>0</v>
      </c>
      <c r="J18" s="2499">
        <v>0</v>
      </c>
      <c r="K18" s="2498">
        <v>0</v>
      </c>
      <c r="L18" s="2497">
        <v>0</v>
      </c>
      <c r="M18" s="2500">
        <v>0</v>
      </c>
      <c r="N18" s="2499">
        <v>0</v>
      </c>
      <c r="O18" s="2499">
        <v>0</v>
      </c>
      <c r="P18" s="2498">
        <v>70000</v>
      </c>
      <c r="Q18" s="2497">
        <v>0</v>
      </c>
      <c r="R18" s="2500">
        <v>0</v>
      </c>
      <c r="S18" s="2499">
        <v>0</v>
      </c>
      <c r="T18" s="2499">
        <v>0</v>
      </c>
      <c r="U18" s="2498">
        <v>0</v>
      </c>
      <c r="V18" s="2497">
        <v>0</v>
      </c>
      <c r="W18" s="2500">
        <v>0</v>
      </c>
      <c r="X18" s="2499">
        <v>0</v>
      </c>
      <c r="Y18" s="2499">
        <v>0</v>
      </c>
      <c r="Z18" s="2498">
        <v>70000</v>
      </c>
      <c r="AA18" s="2508">
        <f t="shared" si="3"/>
        <v>140000</v>
      </c>
    </row>
    <row r="19" spans="1:28" ht="26.1" customHeight="1" x14ac:dyDescent="0.4">
      <c r="A19" s="3384"/>
      <c r="B19" s="2544" t="s">
        <v>5004</v>
      </c>
      <c r="C19" s="2544" t="s">
        <v>5005</v>
      </c>
      <c r="D19" s="2541" t="s">
        <v>4990</v>
      </c>
      <c r="E19" s="2542">
        <v>0</v>
      </c>
      <c r="F19" s="2543">
        <v>0</v>
      </c>
      <c r="G19" s="2497">
        <v>0</v>
      </c>
      <c r="H19" s="2498">
        <v>10000</v>
      </c>
      <c r="I19" s="2499">
        <v>10000</v>
      </c>
      <c r="J19" s="2499">
        <v>10000</v>
      </c>
      <c r="K19" s="2498">
        <v>10000</v>
      </c>
      <c r="L19" s="2497">
        <v>10000</v>
      </c>
      <c r="M19" s="2500">
        <v>10000</v>
      </c>
      <c r="N19" s="2499">
        <v>10000</v>
      </c>
      <c r="O19" s="2499">
        <v>10000</v>
      </c>
      <c r="P19" s="2498">
        <v>10000</v>
      </c>
      <c r="Q19" s="2497">
        <v>10000</v>
      </c>
      <c r="R19" s="2500">
        <v>10000</v>
      </c>
      <c r="S19" s="2499">
        <v>10000</v>
      </c>
      <c r="T19" s="2499">
        <v>10000</v>
      </c>
      <c r="U19" s="2498">
        <v>10000</v>
      </c>
      <c r="V19" s="2497">
        <v>10000</v>
      </c>
      <c r="W19" s="2500">
        <v>10000</v>
      </c>
      <c r="X19" s="2499">
        <v>10000</v>
      </c>
      <c r="Y19" s="2499">
        <v>10000</v>
      </c>
      <c r="Z19" s="2498">
        <v>10000</v>
      </c>
      <c r="AA19" s="2508">
        <f t="shared" si="3"/>
        <v>190000</v>
      </c>
    </row>
    <row r="20" spans="1:28" ht="26.1" customHeight="1" x14ac:dyDescent="0.4">
      <c r="A20" s="3384"/>
      <c r="B20" s="2544" t="s">
        <v>4992</v>
      </c>
      <c r="C20" s="2544" t="s">
        <v>5006</v>
      </c>
      <c r="D20" s="2541" t="s">
        <v>4999</v>
      </c>
      <c r="E20" s="2542">
        <v>0</v>
      </c>
      <c r="F20" s="2543">
        <v>0</v>
      </c>
      <c r="G20" s="2497">
        <v>0</v>
      </c>
      <c r="H20" s="2498">
        <v>0</v>
      </c>
      <c r="I20" s="2499">
        <v>0</v>
      </c>
      <c r="J20" s="2499">
        <v>0</v>
      </c>
      <c r="K20" s="2498">
        <v>40000</v>
      </c>
      <c r="L20" s="2497">
        <v>0</v>
      </c>
      <c r="M20" s="2500">
        <v>0</v>
      </c>
      <c r="N20" s="2499">
        <v>0</v>
      </c>
      <c r="O20" s="2499">
        <v>0</v>
      </c>
      <c r="P20" s="2498">
        <v>40000</v>
      </c>
      <c r="Q20" s="2497">
        <v>0</v>
      </c>
      <c r="R20" s="2500">
        <v>0</v>
      </c>
      <c r="S20" s="2499">
        <v>0</v>
      </c>
      <c r="T20" s="2499">
        <v>0</v>
      </c>
      <c r="U20" s="2498">
        <v>40000</v>
      </c>
      <c r="V20" s="2497">
        <v>0</v>
      </c>
      <c r="W20" s="2500">
        <v>0</v>
      </c>
      <c r="X20" s="2499">
        <v>0</v>
      </c>
      <c r="Y20" s="2499">
        <v>0</v>
      </c>
      <c r="Z20" s="2498">
        <v>40000</v>
      </c>
      <c r="AA20" s="2508">
        <f t="shared" si="3"/>
        <v>160000</v>
      </c>
    </row>
    <row r="21" spans="1:28" ht="21.75" customHeight="1" x14ac:dyDescent="0.4">
      <c r="A21" s="3384"/>
      <c r="B21" s="2507" t="s">
        <v>4995</v>
      </c>
      <c r="C21" s="2507"/>
      <c r="D21" s="2538"/>
      <c r="E21" s="2539"/>
      <c r="F21" s="2540"/>
      <c r="G21" s="2497"/>
      <c r="H21" s="2498"/>
      <c r="I21" s="2499"/>
      <c r="J21" s="2499"/>
      <c r="K21" s="2498"/>
      <c r="L21" s="2497"/>
      <c r="M21" s="2500"/>
      <c r="N21" s="2499"/>
      <c r="O21" s="2499"/>
      <c r="P21" s="2498"/>
      <c r="Q21" s="2497"/>
      <c r="R21" s="2500"/>
      <c r="S21" s="2499"/>
      <c r="T21" s="2499"/>
      <c r="U21" s="2498"/>
      <c r="V21" s="2497"/>
      <c r="W21" s="2500"/>
      <c r="X21" s="2499"/>
      <c r="Y21" s="2499"/>
      <c r="Z21" s="2499"/>
      <c r="AA21" s="2508">
        <f t="shared" si="3"/>
        <v>0</v>
      </c>
    </row>
    <row r="22" spans="1:28" ht="21.75" customHeight="1" x14ac:dyDescent="0.4">
      <c r="A22" s="3384"/>
      <c r="B22" s="2507" t="s">
        <v>4995</v>
      </c>
      <c r="C22" s="2507"/>
      <c r="D22" s="2538"/>
      <c r="E22" s="2539"/>
      <c r="F22" s="2540"/>
      <c r="G22" s="2497"/>
      <c r="H22" s="2498"/>
      <c r="I22" s="2499"/>
      <c r="J22" s="2499"/>
      <c r="K22" s="2498"/>
      <c r="L22" s="2497"/>
      <c r="M22" s="2500"/>
      <c r="N22" s="2499"/>
      <c r="O22" s="2499"/>
      <c r="P22" s="2498"/>
      <c r="Q22" s="2497"/>
      <c r="R22" s="2500"/>
      <c r="S22" s="2499"/>
      <c r="T22" s="2499"/>
      <c r="U22" s="2498"/>
      <c r="V22" s="2497"/>
      <c r="W22" s="2500"/>
      <c r="X22" s="2499"/>
      <c r="Y22" s="2499"/>
      <c r="Z22" s="2499"/>
      <c r="AA22" s="2508">
        <f t="shared" si="3"/>
        <v>0</v>
      </c>
    </row>
    <row r="23" spans="1:28" ht="26.1" customHeight="1" x14ac:dyDescent="0.4">
      <c r="A23" s="3385"/>
      <c r="B23" s="3386" t="s">
        <v>71</v>
      </c>
      <c r="C23" s="3381"/>
      <c r="D23" s="3382"/>
      <c r="E23" s="2545">
        <f t="shared" ref="E23:Z23" si="4">SUM(E15:E22)</f>
        <v>0</v>
      </c>
      <c r="F23" s="2546">
        <f t="shared" si="4"/>
        <v>0</v>
      </c>
      <c r="G23" s="2545">
        <f>SUM(G15:G22)</f>
        <v>1500</v>
      </c>
      <c r="H23" s="2547">
        <f t="shared" si="4"/>
        <v>11500</v>
      </c>
      <c r="I23" s="2546">
        <f t="shared" si="4"/>
        <v>11500</v>
      </c>
      <c r="J23" s="2546">
        <f t="shared" si="4"/>
        <v>11500</v>
      </c>
      <c r="K23" s="2547">
        <f t="shared" si="4"/>
        <v>60000</v>
      </c>
      <c r="L23" s="2545">
        <f t="shared" si="4"/>
        <v>11500</v>
      </c>
      <c r="M23" s="2548">
        <f t="shared" si="4"/>
        <v>11500</v>
      </c>
      <c r="N23" s="2546">
        <f t="shared" si="4"/>
        <v>11500</v>
      </c>
      <c r="O23" s="2546">
        <f t="shared" si="4"/>
        <v>11500</v>
      </c>
      <c r="P23" s="2547">
        <f t="shared" si="4"/>
        <v>130000</v>
      </c>
      <c r="Q23" s="2545">
        <f t="shared" si="4"/>
        <v>11500</v>
      </c>
      <c r="R23" s="2548">
        <f t="shared" si="4"/>
        <v>11500</v>
      </c>
      <c r="S23" s="2546">
        <f t="shared" si="4"/>
        <v>11500</v>
      </c>
      <c r="T23" s="2546">
        <f t="shared" si="4"/>
        <v>11500</v>
      </c>
      <c r="U23" s="2547">
        <f t="shared" si="4"/>
        <v>60000</v>
      </c>
      <c r="V23" s="2545">
        <f t="shared" si="4"/>
        <v>11500</v>
      </c>
      <c r="W23" s="2548">
        <f t="shared" si="4"/>
        <v>11500</v>
      </c>
      <c r="X23" s="2546">
        <f t="shared" si="4"/>
        <v>11500</v>
      </c>
      <c r="Y23" s="2546">
        <f t="shared" si="4"/>
        <v>11500</v>
      </c>
      <c r="Z23" s="2546">
        <f t="shared" si="4"/>
        <v>130000</v>
      </c>
      <c r="AA23" s="2518">
        <f t="shared" si="3"/>
        <v>554000</v>
      </c>
      <c r="AB23" s="90"/>
    </row>
    <row r="24" spans="1:28" ht="26.1" customHeight="1" x14ac:dyDescent="0.4">
      <c r="A24" s="3375" t="s">
        <v>5007</v>
      </c>
      <c r="B24" s="3376"/>
      <c r="C24" s="3376"/>
      <c r="D24" s="3377"/>
      <c r="E24" s="3392">
        <f>SUM(E23:F23)</f>
        <v>0</v>
      </c>
      <c r="F24" s="3393"/>
      <c r="G24" s="3394">
        <f>SUM(G23:K23)</f>
        <v>96000</v>
      </c>
      <c r="H24" s="3395"/>
      <c r="I24" s="3395"/>
      <c r="J24" s="3395"/>
      <c r="K24" s="3396"/>
      <c r="L24" s="3394">
        <f>SUM(L23:P23)</f>
        <v>176000</v>
      </c>
      <c r="M24" s="3395"/>
      <c r="N24" s="3395"/>
      <c r="O24" s="3395"/>
      <c r="P24" s="3396"/>
      <c r="Q24" s="3395">
        <f>SUM(Q23:U23)</f>
        <v>106000</v>
      </c>
      <c r="R24" s="3395"/>
      <c r="S24" s="3395"/>
      <c r="T24" s="3395"/>
      <c r="U24" s="3396"/>
      <c r="V24" s="3394">
        <f>SUM(V23:Z23)</f>
        <v>176000</v>
      </c>
      <c r="W24" s="3395"/>
      <c r="X24" s="3395"/>
      <c r="Y24" s="3395"/>
      <c r="Z24" s="3396"/>
      <c r="AA24" s="2530">
        <f>SUM(G24:Z24)</f>
        <v>554000</v>
      </c>
      <c r="AB24" s="90"/>
    </row>
    <row r="25" spans="1:28" ht="26.1" customHeight="1" x14ac:dyDescent="0.4">
      <c r="A25" s="3375" t="s">
        <v>86</v>
      </c>
      <c r="B25" s="3376"/>
      <c r="C25" s="3376"/>
      <c r="D25" s="3377"/>
      <c r="E25" s="2549">
        <f>E24*12/24</f>
        <v>0</v>
      </c>
      <c r="F25" s="2550">
        <f>E24*12/24</f>
        <v>0</v>
      </c>
      <c r="G25" s="2526">
        <f>ROUND($G$24*12/60,0)</f>
        <v>19200</v>
      </c>
      <c r="H25" s="2528">
        <f t="shared" ref="H25:K25" si="5">ROUND($G$24*12/60,0)</f>
        <v>19200</v>
      </c>
      <c r="I25" s="2528">
        <f t="shared" si="5"/>
        <v>19200</v>
      </c>
      <c r="J25" s="2528">
        <f t="shared" si="5"/>
        <v>19200</v>
      </c>
      <c r="K25" s="2761">
        <f t="shared" si="5"/>
        <v>19200</v>
      </c>
      <c r="L25" s="2526">
        <f>ROUND($L$24*12/60,0)</f>
        <v>35200</v>
      </c>
      <c r="M25" s="2528">
        <f t="shared" ref="M25:P25" si="6">ROUND($L$24*12/60,0)</f>
        <v>35200</v>
      </c>
      <c r="N25" s="2528">
        <f t="shared" si="6"/>
        <v>35200</v>
      </c>
      <c r="O25" s="2528">
        <f t="shared" si="6"/>
        <v>35200</v>
      </c>
      <c r="P25" s="2761">
        <f t="shared" si="6"/>
        <v>35200</v>
      </c>
      <c r="Q25" s="2526">
        <f>ROUND($Q$24*12/60,0)</f>
        <v>21200</v>
      </c>
      <c r="R25" s="2528">
        <f t="shared" ref="R25:U25" si="7">ROUND($Q$24*12/60,0)</f>
        <v>21200</v>
      </c>
      <c r="S25" s="2528">
        <f t="shared" si="7"/>
        <v>21200</v>
      </c>
      <c r="T25" s="2528">
        <f t="shared" si="7"/>
        <v>21200</v>
      </c>
      <c r="U25" s="2761">
        <f t="shared" si="7"/>
        <v>21200</v>
      </c>
      <c r="V25" s="2526">
        <f>ROUND($V$24*12/60,0)</f>
        <v>35200</v>
      </c>
      <c r="W25" s="2528">
        <f t="shared" ref="W25:Z25" si="8">ROUND($V$24*12/60,0)</f>
        <v>35200</v>
      </c>
      <c r="X25" s="2528">
        <f t="shared" si="8"/>
        <v>35200</v>
      </c>
      <c r="Y25" s="2528">
        <f t="shared" si="8"/>
        <v>35200</v>
      </c>
      <c r="Z25" s="2761">
        <f t="shared" si="8"/>
        <v>35200</v>
      </c>
      <c r="AA25" s="2530">
        <f>SUM(G25:Z25)</f>
        <v>554000</v>
      </c>
      <c r="AB25" s="90"/>
    </row>
    <row r="26" spans="1:28" s="93" customFormat="1" ht="18" customHeight="1" x14ac:dyDescent="0.4">
      <c r="A26" s="91"/>
      <c r="B26" s="92"/>
      <c r="C26" s="92"/>
      <c r="D26" s="91"/>
      <c r="E26" s="91"/>
      <c r="F26" s="91"/>
    </row>
    <row r="27" spans="1:28" s="93" customFormat="1" ht="18" customHeight="1" x14ac:dyDescent="0.4">
      <c r="B27" s="94"/>
      <c r="C27" s="94"/>
      <c r="D27" s="91"/>
      <c r="E27" s="91"/>
      <c r="F27" s="91"/>
    </row>
    <row r="28" spans="1:28" s="93" customFormat="1" ht="18" customHeight="1" x14ac:dyDescent="0.4">
      <c r="A28" s="91"/>
      <c r="B28" s="94"/>
      <c r="C28" s="94"/>
      <c r="D28" s="91"/>
      <c r="E28" s="91"/>
      <c r="F28" s="91"/>
    </row>
  </sheetData>
  <sheetProtection insertRows="0"/>
  <protectedRanges>
    <protectedRange sqref="B6:Z12 B15:Z22" name="範囲1"/>
  </protectedRanges>
  <mergeCells count="19">
    <mergeCell ref="A1:AA1"/>
    <mergeCell ref="V2:AA2"/>
    <mergeCell ref="A3:A5"/>
    <mergeCell ref="B3:B5"/>
    <mergeCell ref="C3:C5"/>
    <mergeCell ref="D3:D5"/>
    <mergeCell ref="AA3:AA5"/>
    <mergeCell ref="A25:D25"/>
    <mergeCell ref="A6:A13"/>
    <mergeCell ref="B13:D13"/>
    <mergeCell ref="A14:D14"/>
    <mergeCell ref="A15:A23"/>
    <mergeCell ref="B23:D23"/>
    <mergeCell ref="A24:D24"/>
    <mergeCell ref="E24:F24"/>
    <mergeCell ref="G24:K24"/>
    <mergeCell ref="L24:P24"/>
    <mergeCell ref="Q24:U24"/>
    <mergeCell ref="V24:Z24"/>
  </mergeCells>
  <phoneticPr fontId="3"/>
  <printOptions horizontalCentered="1"/>
  <pageMargins left="0.39370078740157483" right="0.23622047244094491" top="0.51181102362204722" bottom="0.51181102362204722" header="0.51181102362204722" footer="0.51181102362204722"/>
  <pageSetup paperSize="8"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80" zoomScaleNormal="85" zoomScaleSheetLayoutView="80" zoomScalePageLayoutView="80" workbookViewId="0">
      <selection activeCell="A35" sqref="A35:XFD35"/>
    </sheetView>
  </sheetViews>
  <sheetFormatPr defaultColWidth="9" defaultRowHeight="13.5" x14ac:dyDescent="0.4"/>
  <cols>
    <col min="1" max="1" width="6" style="2" customWidth="1"/>
    <col min="2" max="2" width="16.75" style="2" customWidth="1"/>
    <col min="3" max="3" width="6.375" style="2" customWidth="1"/>
    <col min="4" max="9" width="5.125" style="2" customWidth="1"/>
    <col min="10" max="10" width="15.125" style="2" customWidth="1"/>
    <col min="11" max="11" width="5.5" style="2" customWidth="1"/>
    <col min="12" max="12" width="9.125" style="2" customWidth="1"/>
    <col min="13" max="13" width="47.875" style="2" customWidth="1"/>
    <col min="14" max="16384" width="9" style="2"/>
  </cols>
  <sheetData>
    <row r="1" spans="1:15" ht="20.100000000000001" customHeight="1" x14ac:dyDescent="0.4">
      <c r="M1" s="11"/>
    </row>
    <row r="2" spans="1:15" ht="17.25" x14ac:dyDescent="0.4">
      <c r="A2" s="2897" t="s">
        <v>1956</v>
      </c>
      <c r="B2" s="2897"/>
      <c r="C2" s="2897"/>
      <c r="D2" s="2897"/>
      <c r="E2" s="2897"/>
      <c r="F2" s="2897"/>
      <c r="G2" s="2897"/>
      <c r="H2" s="2897"/>
      <c r="I2" s="2897"/>
      <c r="J2" s="2897"/>
      <c r="K2" s="2897"/>
      <c r="L2" s="2897"/>
      <c r="M2" s="2897"/>
      <c r="O2" s="12" t="s">
        <v>12</v>
      </c>
    </row>
    <row r="3" spans="1:15" ht="20.45" customHeight="1" x14ac:dyDescent="0.4">
      <c r="A3" s="2006"/>
      <c r="B3" s="2006"/>
      <c r="C3" s="2006"/>
      <c r="D3" s="2006"/>
      <c r="E3" s="2006"/>
      <c r="F3" s="2006"/>
      <c r="G3" s="2006"/>
      <c r="H3" s="2006"/>
      <c r="I3" s="2006"/>
      <c r="J3" s="2006"/>
      <c r="K3" s="2006"/>
      <c r="L3" s="2006"/>
      <c r="M3" s="2006"/>
      <c r="O3" s="12" t="s">
        <v>13</v>
      </c>
    </row>
    <row r="4" spans="1:15" ht="18.75" x14ac:dyDescent="0.4">
      <c r="A4" s="2895" t="s">
        <v>43</v>
      </c>
      <c r="B4" s="2895"/>
      <c r="C4" s="2895"/>
      <c r="D4" s="2895"/>
      <c r="E4" s="2895"/>
      <c r="F4" s="2895"/>
      <c r="G4" s="2895"/>
      <c r="H4" s="2895"/>
      <c r="I4" s="2895"/>
      <c r="J4" s="2895"/>
      <c r="K4" s="2895"/>
      <c r="L4" s="2895"/>
      <c r="M4" s="2895"/>
      <c r="N4" s="1"/>
      <c r="O4" s="12" t="s">
        <v>14</v>
      </c>
    </row>
    <row r="5" spans="1:15" ht="18.75" x14ac:dyDescent="0.4">
      <c r="A5" s="29"/>
      <c r="B5" s="29"/>
      <c r="C5" s="29"/>
      <c r="D5" s="29"/>
      <c r="E5" s="29"/>
      <c r="F5" s="29"/>
      <c r="G5" s="29"/>
      <c r="H5" s="29"/>
      <c r="I5" s="29"/>
      <c r="J5" s="29"/>
      <c r="K5" s="29"/>
      <c r="L5" s="29"/>
      <c r="M5" s="29"/>
      <c r="N5" s="1"/>
      <c r="O5" s="12" t="s">
        <v>15</v>
      </c>
    </row>
    <row r="6" spans="1:15" ht="18.75" x14ac:dyDescent="0.4">
      <c r="A6" s="29"/>
      <c r="B6" s="29"/>
      <c r="C6" s="29"/>
      <c r="D6" s="48"/>
      <c r="E6" s="29"/>
      <c r="F6" s="29"/>
      <c r="G6" s="29"/>
      <c r="H6" s="29"/>
      <c r="I6" s="29"/>
      <c r="J6" s="29"/>
      <c r="K6" s="29"/>
      <c r="L6" s="29"/>
      <c r="M6" s="2007" t="s">
        <v>38</v>
      </c>
      <c r="N6" s="1"/>
      <c r="O6" s="12" t="s">
        <v>16</v>
      </c>
    </row>
    <row r="7" spans="1:15" ht="18.75" x14ac:dyDescent="0.4">
      <c r="A7" s="2899" t="s">
        <v>1960</v>
      </c>
      <c r="B7" s="2899"/>
      <c r="C7" s="2899"/>
      <c r="D7" s="2899"/>
      <c r="E7" s="2899"/>
      <c r="F7" s="2899"/>
      <c r="G7" s="2899"/>
      <c r="H7" s="2899"/>
      <c r="I7" s="2899"/>
      <c r="J7" s="2899"/>
      <c r="K7" s="29"/>
      <c r="L7" s="29"/>
      <c r="M7" s="29"/>
      <c r="N7" s="1"/>
      <c r="O7" s="12" t="s">
        <v>17</v>
      </c>
    </row>
    <row r="8" spans="1:15" ht="18.75" x14ac:dyDescent="0.4">
      <c r="A8" s="29"/>
      <c r="B8" s="29"/>
      <c r="C8" s="29"/>
      <c r="D8" s="29"/>
      <c r="E8" s="29"/>
      <c r="F8" s="29"/>
      <c r="G8" s="29"/>
      <c r="H8" s="29"/>
      <c r="I8" s="29"/>
      <c r="J8" s="29"/>
      <c r="K8" s="29"/>
      <c r="L8" s="29"/>
      <c r="M8" s="29"/>
      <c r="N8" s="1"/>
      <c r="O8" s="12" t="s">
        <v>19</v>
      </c>
    </row>
    <row r="9" spans="1:15" ht="18.75" x14ac:dyDescent="0.4">
      <c r="A9" s="2900" t="s">
        <v>1963</v>
      </c>
      <c r="B9" s="2900"/>
      <c r="C9" s="2900"/>
      <c r="D9" s="2900"/>
      <c r="E9" s="2900"/>
      <c r="F9" s="2900"/>
      <c r="G9" s="2900"/>
      <c r="H9" s="2900"/>
      <c r="I9" s="2900"/>
      <c r="J9" s="2900"/>
      <c r="K9" s="2900"/>
      <c r="L9" s="2900"/>
      <c r="M9" s="2900"/>
      <c r="N9" s="1"/>
      <c r="O9" s="12" t="s">
        <v>18</v>
      </c>
    </row>
    <row r="10" spans="1:15" ht="18.75" x14ac:dyDescent="0.4">
      <c r="A10" s="2900"/>
      <c r="B10" s="2900"/>
      <c r="C10" s="2900"/>
      <c r="D10" s="2900"/>
      <c r="E10" s="2900"/>
      <c r="F10" s="2900"/>
      <c r="G10" s="2900"/>
      <c r="H10" s="2900"/>
      <c r="I10" s="2900"/>
      <c r="J10" s="2900"/>
      <c r="K10" s="2900"/>
      <c r="L10" s="2900"/>
      <c r="M10" s="2900"/>
      <c r="N10" s="1"/>
    </row>
    <row r="11" spans="1:15" ht="18.75" x14ac:dyDescent="0.4">
      <c r="A11" s="49"/>
      <c r="B11" s="49"/>
      <c r="C11" s="49"/>
      <c r="D11" s="49"/>
      <c r="E11" s="49"/>
      <c r="F11" s="49"/>
      <c r="G11" s="49"/>
      <c r="H11" s="49"/>
      <c r="I11" s="49"/>
      <c r="J11" s="49"/>
      <c r="K11" s="49"/>
      <c r="L11" s="49"/>
      <c r="M11" s="49"/>
      <c r="N11" s="1"/>
    </row>
    <row r="12" spans="1:15" ht="15.75" customHeight="1" x14ac:dyDescent="0.4">
      <c r="A12" s="2008"/>
      <c r="B12" s="2008"/>
      <c r="C12" s="2008"/>
      <c r="D12" s="2008"/>
      <c r="E12" s="2008"/>
      <c r="F12" s="2008"/>
      <c r="G12" s="2008"/>
      <c r="H12" s="2008"/>
      <c r="I12" s="2008"/>
      <c r="J12" s="2008"/>
      <c r="K12" s="2901" t="s">
        <v>7</v>
      </c>
      <c r="L12" s="2901"/>
      <c r="M12" s="2008"/>
    </row>
    <row r="13" spans="1:15" ht="21" customHeight="1" x14ac:dyDescent="0.4">
      <c r="A13" s="3"/>
      <c r="B13" s="3"/>
      <c r="C13" s="3"/>
      <c r="D13" s="3"/>
      <c r="E13" s="3"/>
      <c r="F13" s="3"/>
      <c r="G13" s="3"/>
      <c r="H13" s="3"/>
      <c r="I13" s="3"/>
      <c r="J13" s="3"/>
      <c r="K13" s="2898" t="s">
        <v>9</v>
      </c>
      <c r="L13" s="2898"/>
      <c r="M13" s="9"/>
    </row>
    <row r="14" spans="1:15" ht="21" customHeight="1" x14ac:dyDescent="0.4">
      <c r="A14" s="3"/>
      <c r="B14" s="3"/>
      <c r="C14" s="3"/>
      <c r="D14" s="3"/>
      <c r="E14" s="3"/>
      <c r="F14" s="3"/>
      <c r="G14" s="3"/>
      <c r="H14" s="3"/>
      <c r="I14" s="3"/>
      <c r="J14" s="3"/>
      <c r="K14" s="30" t="s">
        <v>39</v>
      </c>
      <c r="L14" s="30"/>
      <c r="M14" s="9"/>
    </row>
    <row r="15" spans="1:15" ht="21" customHeight="1" x14ac:dyDescent="0.4">
      <c r="A15" s="3"/>
      <c r="B15" s="3"/>
      <c r="C15" s="3"/>
      <c r="D15" s="3"/>
      <c r="E15" s="3"/>
      <c r="F15" s="3"/>
      <c r="G15" s="3"/>
      <c r="J15" s="3"/>
      <c r="K15" s="2896" t="s">
        <v>40</v>
      </c>
      <c r="L15" s="2896"/>
      <c r="M15" s="9"/>
    </row>
    <row r="16" spans="1:15" ht="21" customHeight="1" x14ac:dyDescent="0.4">
      <c r="A16" s="3"/>
      <c r="B16" s="3"/>
      <c r="C16" s="3"/>
      <c r="D16" s="3"/>
      <c r="E16" s="3"/>
      <c r="F16" s="3"/>
      <c r="G16" s="3"/>
      <c r="J16" s="3"/>
      <c r="K16" s="2896" t="s">
        <v>41</v>
      </c>
      <c r="L16" s="2896"/>
      <c r="M16" s="9"/>
    </row>
    <row r="17" spans="1:15" ht="21" customHeight="1" x14ac:dyDescent="0.4">
      <c r="A17" s="3"/>
      <c r="B17" s="3"/>
      <c r="C17" s="3"/>
      <c r="D17" s="3"/>
      <c r="E17" s="3"/>
      <c r="F17" s="3"/>
      <c r="G17" s="3"/>
      <c r="H17" s="3"/>
      <c r="I17" s="3"/>
      <c r="J17" s="3"/>
      <c r="K17" s="2896" t="s">
        <v>10</v>
      </c>
      <c r="L17" s="2896"/>
      <c r="M17" s="9"/>
    </row>
    <row r="18" spans="1:15" ht="21" customHeight="1" x14ac:dyDescent="0.4">
      <c r="A18" s="3"/>
      <c r="B18" s="3"/>
      <c r="C18" s="3"/>
      <c r="D18" s="3"/>
      <c r="E18" s="3"/>
      <c r="F18" s="3"/>
      <c r="G18" s="3"/>
      <c r="H18" s="3"/>
      <c r="I18" s="3"/>
      <c r="J18" s="3"/>
      <c r="K18" s="2896" t="s">
        <v>42</v>
      </c>
      <c r="L18" s="2896"/>
      <c r="M18" s="9"/>
    </row>
    <row r="19" spans="1:15" ht="21" customHeight="1" x14ac:dyDescent="0.4">
      <c r="A19" s="3"/>
      <c r="B19" s="3"/>
      <c r="C19" s="3"/>
      <c r="D19" s="3"/>
      <c r="E19" s="3"/>
      <c r="F19" s="3"/>
      <c r="G19" s="3"/>
      <c r="H19" s="3"/>
      <c r="I19" s="3"/>
      <c r="J19" s="3"/>
      <c r="K19" s="2898" t="s">
        <v>11</v>
      </c>
      <c r="L19" s="2898"/>
      <c r="M19" s="9"/>
    </row>
    <row r="20" spans="1:15" ht="26.25" customHeight="1" x14ac:dyDescent="0.4">
      <c r="A20" s="3"/>
      <c r="B20" s="3"/>
      <c r="C20" s="3"/>
      <c r="D20" s="3"/>
      <c r="E20" s="3"/>
      <c r="F20" s="3"/>
      <c r="G20" s="3"/>
      <c r="H20" s="3"/>
      <c r="I20" s="3"/>
      <c r="J20" s="3"/>
      <c r="K20" s="3"/>
      <c r="L20" s="3"/>
      <c r="M20" s="3"/>
    </row>
    <row r="21" spans="1:15" ht="45.75" customHeight="1" x14ac:dyDescent="0.4">
      <c r="A21" s="32" t="s">
        <v>0</v>
      </c>
      <c r="B21" s="5" t="s">
        <v>1</v>
      </c>
      <c r="C21" s="32" t="s">
        <v>6</v>
      </c>
      <c r="D21" s="2902" t="s">
        <v>2</v>
      </c>
      <c r="E21" s="2903"/>
      <c r="F21" s="2903"/>
      <c r="G21" s="2903"/>
      <c r="H21" s="2903"/>
      <c r="I21" s="2904"/>
      <c r="J21" s="31" t="s">
        <v>3</v>
      </c>
      <c r="K21" s="2905" t="s">
        <v>25</v>
      </c>
      <c r="L21" s="2905"/>
      <c r="M21" s="2905"/>
    </row>
    <row r="22" spans="1:15" ht="29.25" customHeight="1" x14ac:dyDescent="0.4">
      <c r="A22" s="6" t="s">
        <v>4</v>
      </c>
      <c r="B22" s="7" t="s">
        <v>12</v>
      </c>
      <c r="C22" s="8">
        <v>11</v>
      </c>
      <c r="D22" s="13" t="s">
        <v>20</v>
      </c>
      <c r="E22" s="14">
        <v>1</v>
      </c>
      <c r="F22" s="15">
        <v>1.1000000000000001</v>
      </c>
      <c r="G22" s="16" t="s">
        <v>22</v>
      </c>
      <c r="H22" s="17" t="s">
        <v>21</v>
      </c>
      <c r="I22" s="18" t="s">
        <v>23</v>
      </c>
      <c r="J22" s="19" t="s">
        <v>24</v>
      </c>
      <c r="K22" s="2894" t="s">
        <v>5</v>
      </c>
      <c r="L22" s="2894"/>
      <c r="M22" s="2894"/>
    </row>
    <row r="23" spans="1:15" ht="29.25" customHeight="1" x14ac:dyDescent="0.4">
      <c r="A23" s="1810">
        <v>1</v>
      </c>
      <c r="B23" s="341"/>
      <c r="C23" s="342"/>
      <c r="D23" s="343"/>
      <c r="E23" s="343"/>
      <c r="F23" s="343"/>
      <c r="G23" s="344"/>
      <c r="H23" s="345"/>
      <c r="I23" s="345"/>
      <c r="J23" s="342"/>
      <c r="K23" s="2893"/>
      <c r="L23" s="2893"/>
      <c r="M23" s="2893"/>
      <c r="O23"/>
    </row>
    <row r="24" spans="1:15" ht="29.25" customHeight="1" x14ac:dyDescent="0.4">
      <c r="A24" s="1810">
        <f>A23+1</f>
        <v>2</v>
      </c>
      <c r="B24" s="341"/>
      <c r="C24" s="342"/>
      <c r="D24" s="343"/>
      <c r="E24" s="343"/>
      <c r="F24" s="343"/>
      <c r="G24" s="344"/>
      <c r="H24" s="345"/>
      <c r="I24" s="345"/>
      <c r="J24" s="342"/>
      <c r="K24" s="2893"/>
      <c r="L24" s="2893"/>
      <c r="M24" s="2893"/>
      <c r="O24"/>
    </row>
    <row r="25" spans="1:15" ht="29.25" customHeight="1" x14ac:dyDescent="0.4">
      <c r="A25" s="1810">
        <f t="shared" ref="A25:A32" si="0">A24+1</f>
        <v>3</v>
      </c>
      <c r="B25" s="341"/>
      <c r="C25" s="342"/>
      <c r="D25" s="343"/>
      <c r="E25" s="343"/>
      <c r="F25" s="343"/>
      <c r="G25" s="344"/>
      <c r="H25" s="345"/>
      <c r="I25" s="345"/>
      <c r="J25" s="342"/>
      <c r="K25" s="2893"/>
      <c r="L25" s="2893"/>
      <c r="M25" s="2893"/>
      <c r="O25" s="26"/>
    </row>
    <row r="26" spans="1:15" ht="29.25" customHeight="1" x14ac:dyDescent="0.4">
      <c r="A26" s="1810">
        <f t="shared" si="0"/>
        <v>4</v>
      </c>
      <c r="B26" s="341"/>
      <c r="C26" s="342"/>
      <c r="D26" s="343"/>
      <c r="E26" s="343"/>
      <c r="F26" s="343"/>
      <c r="G26" s="344"/>
      <c r="H26" s="345"/>
      <c r="I26" s="345"/>
      <c r="J26" s="342"/>
      <c r="K26" s="2893"/>
      <c r="L26" s="2893"/>
      <c r="M26" s="2893"/>
      <c r="O26"/>
    </row>
    <row r="27" spans="1:15" ht="29.25" customHeight="1" x14ac:dyDescent="0.4">
      <c r="A27" s="1810">
        <f t="shared" si="0"/>
        <v>5</v>
      </c>
      <c r="B27" s="341"/>
      <c r="C27" s="342"/>
      <c r="D27" s="343"/>
      <c r="E27" s="343"/>
      <c r="F27" s="343"/>
      <c r="G27" s="344"/>
      <c r="H27" s="345"/>
      <c r="I27" s="345"/>
      <c r="J27" s="342"/>
      <c r="K27" s="2893"/>
      <c r="L27" s="2893"/>
      <c r="M27" s="2893"/>
      <c r="O27"/>
    </row>
    <row r="28" spans="1:15" ht="29.25" customHeight="1" x14ac:dyDescent="0.4">
      <c r="A28" s="1810">
        <f t="shared" si="0"/>
        <v>6</v>
      </c>
      <c r="B28" s="341"/>
      <c r="C28" s="342"/>
      <c r="D28" s="343"/>
      <c r="E28" s="343"/>
      <c r="F28" s="343"/>
      <c r="G28" s="344"/>
      <c r="H28" s="345"/>
      <c r="I28" s="345"/>
      <c r="J28" s="342"/>
      <c r="K28" s="2893"/>
      <c r="L28" s="2893"/>
      <c r="M28" s="2893"/>
      <c r="O28" s="28"/>
    </row>
    <row r="29" spans="1:15" ht="29.25" customHeight="1" x14ac:dyDescent="0.4">
      <c r="A29" s="1810">
        <f t="shared" si="0"/>
        <v>7</v>
      </c>
      <c r="B29" s="341"/>
      <c r="C29" s="342"/>
      <c r="D29" s="343"/>
      <c r="E29" s="343"/>
      <c r="F29" s="343"/>
      <c r="G29" s="344"/>
      <c r="H29" s="345"/>
      <c r="I29" s="345"/>
      <c r="J29" s="342"/>
      <c r="K29" s="2893"/>
      <c r="L29" s="2893"/>
      <c r="M29" s="2893"/>
      <c r="O29"/>
    </row>
    <row r="30" spans="1:15" ht="29.25" customHeight="1" x14ac:dyDescent="0.4">
      <c r="A30" s="1810">
        <f t="shared" si="0"/>
        <v>8</v>
      </c>
      <c r="B30" s="341"/>
      <c r="C30" s="342"/>
      <c r="D30" s="343"/>
      <c r="E30" s="343"/>
      <c r="F30" s="343"/>
      <c r="G30" s="344"/>
      <c r="H30" s="345"/>
      <c r="I30" s="345"/>
      <c r="J30" s="342"/>
      <c r="K30" s="2893"/>
      <c r="L30" s="2893"/>
      <c r="M30" s="2893"/>
      <c r="O30"/>
    </row>
    <row r="31" spans="1:15" ht="29.25" customHeight="1" x14ac:dyDescent="0.4">
      <c r="A31" s="1810">
        <f t="shared" si="0"/>
        <v>9</v>
      </c>
      <c r="B31" s="341"/>
      <c r="C31" s="342"/>
      <c r="D31" s="343"/>
      <c r="E31" s="343"/>
      <c r="F31" s="343"/>
      <c r="G31" s="344"/>
      <c r="H31" s="345"/>
      <c r="I31" s="345"/>
      <c r="J31" s="342"/>
      <c r="K31" s="2893"/>
      <c r="L31" s="2893"/>
      <c r="M31" s="2893"/>
    </row>
    <row r="32" spans="1:15" ht="29.25" customHeight="1" x14ac:dyDescent="0.4">
      <c r="A32" s="1810">
        <f t="shared" si="0"/>
        <v>10</v>
      </c>
      <c r="B32" s="341"/>
      <c r="C32" s="342"/>
      <c r="D32" s="343"/>
      <c r="E32" s="343"/>
      <c r="F32" s="343"/>
      <c r="G32" s="344"/>
      <c r="H32" s="345"/>
      <c r="I32" s="345"/>
      <c r="J32" s="342"/>
      <c r="K32" s="2893"/>
      <c r="L32" s="2893"/>
      <c r="M32" s="2893"/>
    </row>
    <row r="33" spans="1:15" ht="15.6" customHeight="1" x14ac:dyDescent="0.4">
      <c r="A33" s="50"/>
      <c r="B33" s="51"/>
      <c r="C33" s="52"/>
      <c r="D33" s="53"/>
      <c r="E33" s="53"/>
      <c r="F33" s="53"/>
      <c r="G33" s="53"/>
      <c r="H33" s="54"/>
      <c r="I33" s="54"/>
      <c r="J33" s="52"/>
      <c r="K33" s="52"/>
      <c r="L33" s="52"/>
      <c r="M33" s="52"/>
    </row>
    <row r="34" spans="1:15" customFormat="1" ht="18.600000000000001" customHeight="1" x14ac:dyDescent="0.4">
      <c r="A34" s="23" t="s">
        <v>26</v>
      </c>
      <c r="D34" s="20"/>
      <c r="O34" s="2"/>
    </row>
    <row r="35" spans="1:15" customFormat="1" ht="15" customHeight="1" x14ac:dyDescent="0.4">
      <c r="A35" s="24" t="s">
        <v>4936</v>
      </c>
      <c r="B35" s="21"/>
      <c r="C35" s="21"/>
      <c r="D35" s="21"/>
      <c r="E35" s="21"/>
      <c r="F35" s="21"/>
      <c r="G35" s="21"/>
      <c r="H35" s="21"/>
      <c r="I35" s="21"/>
      <c r="J35" s="21"/>
      <c r="K35" s="21"/>
      <c r="O35" s="2"/>
    </row>
    <row r="36" spans="1:15" s="26" customFormat="1" ht="15.6" customHeight="1" x14ac:dyDescent="0.4">
      <c r="A36" s="27" t="s">
        <v>32</v>
      </c>
      <c r="O36" s="2"/>
    </row>
    <row r="37" spans="1:15" customFormat="1" ht="15" customHeight="1" x14ac:dyDescent="0.4">
      <c r="A37" s="25" t="s">
        <v>27</v>
      </c>
      <c r="E37" s="20"/>
      <c r="O37" s="2"/>
    </row>
    <row r="38" spans="1:15" customFormat="1" ht="15" customHeight="1" x14ac:dyDescent="0.4">
      <c r="A38" s="24" t="s">
        <v>28</v>
      </c>
      <c r="B38" s="21"/>
      <c r="C38" s="21"/>
      <c r="D38" s="21"/>
      <c r="E38" s="21"/>
      <c r="F38" s="21"/>
      <c r="G38" s="21"/>
      <c r="H38" s="21"/>
      <c r="I38" s="21"/>
      <c r="J38" s="21"/>
      <c r="K38" s="21"/>
      <c r="O38" s="2"/>
    </row>
    <row r="39" spans="1:15" s="28" customFormat="1" ht="15" customHeight="1" x14ac:dyDescent="0.4">
      <c r="A39" s="27" t="s">
        <v>30</v>
      </c>
      <c r="B39" s="27"/>
      <c r="C39" s="27"/>
      <c r="D39" s="27"/>
      <c r="E39" s="27"/>
      <c r="F39" s="27"/>
      <c r="G39" s="27"/>
      <c r="H39" s="27"/>
      <c r="I39" s="27"/>
      <c r="J39" s="27"/>
      <c r="K39" s="27"/>
      <c r="L39" s="27"/>
      <c r="M39" s="27"/>
      <c r="O39" s="2"/>
    </row>
    <row r="40" spans="1:15" customFormat="1" ht="15" customHeight="1" x14ac:dyDescent="0.4">
      <c r="A40" s="25" t="s">
        <v>31</v>
      </c>
      <c r="B40" s="22"/>
      <c r="C40" s="22"/>
      <c r="D40" s="22"/>
      <c r="E40" s="22"/>
      <c r="F40" s="22"/>
      <c r="G40" s="22"/>
      <c r="H40" s="22"/>
      <c r="I40" s="22"/>
      <c r="J40" s="22"/>
      <c r="K40" s="22"/>
      <c r="O40" s="2"/>
    </row>
    <row r="41" spans="1:15" customFormat="1" ht="15" customHeight="1" x14ac:dyDescent="0.4">
      <c r="A41" s="25" t="s">
        <v>29</v>
      </c>
      <c r="B41" s="22"/>
      <c r="C41" s="22"/>
      <c r="D41" s="22"/>
      <c r="E41" s="22"/>
      <c r="F41" s="22"/>
      <c r="G41" s="22"/>
      <c r="H41" s="22"/>
      <c r="I41" s="22"/>
      <c r="J41" s="22"/>
      <c r="K41" s="22"/>
      <c r="O41" s="2"/>
    </row>
  </sheetData>
  <mergeCells count="24">
    <mergeCell ref="D21:I21"/>
    <mergeCell ref="K21:M21"/>
    <mergeCell ref="A2:M2"/>
    <mergeCell ref="A4:M4"/>
    <mergeCell ref="A7:J7"/>
    <mergeCell ref="A9:M10"/>
    <mergeCell ref="K12:L12"/>
    <mergeCell ref="K13:L13"/>
    <mergeCell ref="K27:M27"/>
    <mergeCell ref="K15:L15"/>
    <mergeCell ref="K16:L16"/>
    <mergeCell ref="K17:L17"/>
    <mergeCell ref="K18:L18"/>
    <mergeCell ref="K19:L19"/>
    <mergeCell ref="K22:M22"/>
    <mergeCell ref="K23:M23"/>
    <mergeCell ref="K24:M24"/>
    <mergeCell ref="K25:M25"/>
    <mergeCell ref="K26:M26"/>
    <mergeCell ref="K28:M28"/>
    <mergeCell ref="K29:M29"/>
    <mergeCell ref="K30:M30"/>
    <mergeCell ref="K31:M31"/>
    <mergeCell ref="K32:M32"/>
  </mergeCells>
  <phoneticPr fontId="3"/>
  <dataValidations count="1">
    <dataValidation type="list" allowBlank="1" showInputMessage="1" showErrorMessage="1" sqref="B22:B33">
      <formula1>$O$2:$O$9</formula1>
    </dataValidation>
  </dataValidations>
  <pageMargins left="0.52" right="0.23622047244094491" top="0.74803149606299213" bottom="0.74803149606299213" header="0.31496062992125984" footer="0.31496062992125984"/>
  <pageSetup paperSize="9" scale="63" orientation="portrait" horizontalDpi="300" verticalDpi="300" r:id="rId1"/>
  <headerFooter>
    <oddHeader>&amp;R&amp;"ＭＳ 明朝,標準"（&amp;A）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view="pageBreakPreview" zoomScaleNormal="100" zoomScaleSheetLayoutView="100" workbookViewId="0">
      <selection activeCell="L35" sqref="L35"/>
    </sheetView>
  </sheetViews>
  <sheetFormatPr defaultColWidth="8.25" defaultRowHeight="12" x14ac:dyDescent="0.15"/>
  <cols>
    <col min="1" max="1" width="2.125" style="105" customWidth="1"/>
    <col min="2" max="2" width="2.375" style="105" customWidth="1"/>
    <col min="3" max="3" width="23.5" style="105" customWidth="1"/>
    <col min="4" max="4" width="35.625" style="105" customWidth="1"/>
    <col min="5" max="5" width="12" style="105" customWidth="1"/>
    <col min="6" max="6" width="16.625" style="105" customWidth="1"/>
    <col min="7" max="7" width="1.875" style="105" customWidth="1"/>
    <col min="8" max="11" width="12.5" style="105" customWidth="1"/>
    <col min="12" max="256" width="8.25" style="105"/>
    <col min="257" max="257" width="2.125" style="105" customWidth="1"/>
    <col min="258" max="258" width="2.375" style="105" customWidth="1"/>
    <col min="259" max="259" width="23.5" style="105" customWidth="1"/>
    <col min="260" max="260" width="35.625" style="105" customWidth="1"/>
    <col min="261" max="261" width="12" style="105" customWidth="1"/>
    <col min="262" max="262" width="14.375" style="105" customWidth="1"/>
    <col min="263" max="263" width="1.875" style="105" customWidth="1"/>
    <col min="264" max="267" width="12.5" style="105" customWidth="1"/>
    <col min="268" max="512" width="8.25" style="105"/>
    <col min="513" max="513" width="2.125" style="105" customWidth="1"/>
    <col min="514" max="514" width="2.375" style="105" customWidth="1"/>
    <col min="515" max="515" width="23.5" style="105" customWidth="1"/>
    <col min="516" max="516" width="35.625" style="105" customWidth="1"/>
    <col min="517" max="517" width="12" style="105" customWidth="1"/>
    <col min="518" max="518" width="14.375" style="105" customWidth="1"/>
    <col min="519" max="519" width="1.875" style="105" customWidth="1"/>
    <col min="520" max="523" width="12.5" style="105" customWidth="1"/>
    <col min="524" max="768" width="8.25" style="105"/>
    <col min="769" max="769" width="2.125" style="105" customWidth="1"/>
    <col min="770" max="770" width="2.375" style="105" customWidth="1"/>
    <col min="771" max="771" width="23.5" style="105" customWidth="1"/>
    <col min="772" max="772" width="35.625" style="105" customWidth="1"/>
    <col min="773" max="773" width="12" style="105" customWidth="1"/>
    <col min="774" max="774" width="14.375" style="105" customWidth="1"/>
    <col min="775" max="775" width="1.875" style="105" customWidth="1"/>
    <col min="776" max="779" width="12.5" style="105" customWidth="1"/>
    <col min="780" max="1024" width="8.25" style="105"/>
    <col min="1025" max="1025" width="2.125" style="105" customWidth="1"/>
    <col min="1026" max="1026" width="2.375" style="105" customWidth="1"/>
    <col min="1027" max="1027" width="23.5" style="105" customWidth="1"/>
    <col min="1028" max="1028" width="35.625" style="105" customWidth="1"/>
    <col min="1029" max="1029" width="12" style="105" customWidth="1"/>
    <col min="1030" max="1030" width="14.375" style="105" customWidth="1"/>
    <col min="1031" max="1031" width="1.875" style="105" customWidth="1"/>
    <col min="1032" max="1035" width="12.5" style="105" customWidth="1"/>
    <col min="1036" max="1280" width="8.25" style="105"/>
    <col min="1281" max="1281" width="2.125" style="105" customWidth="1"/>
    <col min="1282" max="1282" width="2.375" style="105" customWidth="1"/>
    <col min="1283" max="1283" width="23.5" style="105" customWidth="1"/>
    <col min="1284" max="1284" width="35.625" style="105" customWidth="1"/>
    <col min="1285" max="1285" width="12" style="105" customWidth="1"/>
    <col min="1286" max="1286" width="14.375" style="105" customWidth="1"/>
    <col min="1287" max="1287" width="1.875" style="105" customWidth="1"/>
    <col min="1288" max="1291" width="12.5" style="105" customWidth="1"/>
    <col min="1292" max="1536" width="8.25" style="105"/>
    <col min="1537" max="1537" width="2.125" style="105" customWidth="1"/>
    <col min="1538" max="1538" width="2.375" style="105" customWidth="1"/>
    <col min="1539" max="1539" width="23.5" style="105" customWidth="1"/>
    <col min="1540" max="1540" width="35.625" style="105" customWidth="1"/>
    <col min="1541" max="1541" width="12" style="105" customWidth="1"/>
    <col min="1542" max="1542" width="14.375" style="105" customWidth="1"/>
    <col min="1543" max="1543" width="1.875" style="105" customWidth="1"/>
    <col min="1544" max="1547" width="12.5" style="105" customWidth="1"/>
    <col min="1548" max="1792" width="8.25" style="105"/>
    <col min="1793" max="1793" width="2.125" style="105" customWidth="1"/>
    <col min="1794" max="1794" width="2.375" style="105" customWidth="1"/>
    <col min="1795" max="1795" width="23.5" style="105" customWidth="1"/>
    <col min="1796" max="1796" width="35.625" style="105" customWidth="1"/>
    <col min="1797" max="1797" width="12" style="105" customWidth="1"/>
    <col min="1798" max="1798" width="14.375" style="105" customWidth="1"/>
    <col min="1799" max="1799" width="1.875" style="105" customWidth="1"/>
    <col min="1800" max="1803" width="12.5" style="105" customWidth="1"/>
    <col min="1804" max="2048" width="8.25" style="105"/>
    <col min="2049" max="2049" width="2.125" style="105" customWidth="1"/>
    <col min="2050" max="2050" width="2.375" style="105" customWidth="1"/>
    <col min="2051" max="2051" width="23.5" style="105" customWidth="1"/>
    <col min="2052" max="2052" width="35.625" style="105" customWidth="1"/>
    <col min="2053" max="2053" width="12" style="105" customWidth="1"/>
    <col min="2054" max="2054" width="14.375" style="105" customWidth="1"/>
    <col min="2055" max="2055" width="1.875" style="105" customWidth="1"/>
    <col min="2056" max="2059" width="12.5" style="105" customWidth="1"/>
    <col min="2060" max="2304" width="8.25" style="105"/>
    <col min="2305" max="2305" width="2.125" style="105" customWidth="1"/>
    <col min="2306" max="2306" width="2.375" style="105" customWidth="1"/>
    <col min="2307" max="2307" width="23.5" style="105" customWidth="1"/>
    <col min="2308" max="2308" width="35.625" style="105" customWidth="1"/>
    <col min="2309" max="2309" width="12" style="105" customWidth="1"/>
    <col min="2310" max="2310" width="14.375" style="105" customWidth="1"/>
    <col min="2311" max="2311" width="1.875" style="105" customWidth="1"/>
    <col min="2312" max="2315" width="12.5" style="105" customWidth="1"/>
    <col min="2316" max="2560" width="8.25" style="105"/>
    <col min="2561" max="2561" width="2.125" style="105" customWidth="1"/>
    <col min="2562" max="2562" width="2.375" style="105" customWidth="1"/>
    <col min="2563" max="2563" width="23.5" style="105" customWidth="1"/>
    <col min="2564" max="2564" width="35.625" style="105" customWidth="1"/>
    <col min="2565" max="2565" width="12" style="105" customWidth="1"/>
    <col min="2566" max="2566" width="14.375" style="105" customWidth="1"/>
    <col min="2567" max="2567" width="1.875" style="105" customWidth="1"/>
    <col min="2568" max="2571" width="12.5" style="105" customWidth="1"/>
    <col min="2572" max="2816" width="8.25" style="105"/>
    <col min="2817" max="2817" width="2.125" style="105" customWidth="1"/>
    <col min="2818" max="2818" width="2.375" style="105" customWidth="1"/>
    <col min="2819" max="2819" width="23.5" style="105" customWidth="1"/>
    <col min="2820" max="2820" width="35.625" style="105" customWidth="1"/>
    <col min="2821" max="2821" width="12" style="105" customWidth="1"/>
    <col min="2822" max="2822" width="14.375" style="105" customWidth="1"/>
    <col min="2823" max="2823" width="1.875" style="105" customWidth="1"/>
    <col min="2824" max="2827" width="12.5" style="105" customWidth="1"/>
    <col min="2828" max="3072" width="8.25" style="105"/>
    <col min="3073" max="3073" width="2.125" style="105" customWidth="1"/>
    <col min="3074" max="3074" width="2.375" style="105" customWidth="1"/>
    <col min="3075" max="3075" width="23.5" style="105" customWidth="1"/>
    <col min="3076" max="3076" width="35.625" style="105" customWidth="1"/>
    <col min="3077" max="3077" width="12" style="105" customWidth="1"/>
    <col min="3078" max="3078" width="14.375" style="105" customWidth="1"/>
    <col min="3079" max="3079" width="1.875" style="105" customWidth="1"/>
    <col min="3080" max="3083" width="12.5" style="105" customWidth="1"/>
    <col min="3084" max="3328" width="8.25" style="105"/>
    <col min="3329" max="3329" width="2.125" style="105" customWidth="1"/>
    <col min="3330" max="3330" width="2.375" style="105" customWidth="1"/>
    <col min="3331" max="3331" width="23.5" style="105" customWidth="1"/>
    <col min="3332" max="3332" width="35.625" style="105" customWidth="1"/>
    <col min="3333" max="3333" width="12" style="105" customWidth="1"/>
    <col min="3334" max="3334" width="14.375" style="105" customWidth="1"/>
    <col min="3335" max="3335" width="1.875" style="105" customWidth="1"/>
    <col min="3336" max="3339" width="12.5" style="105" customWidth="1"/>
    <col min="3340" max="3584" width="8.25" style="105"/>
    <col min="3585" max="3585" width="2.125" style="105" customWidth="1"/>
    <col min="3586" max="3586" width="2.375" style="105" customWidth="1"/>
    <col min="3587" max="3587" width="23.5" style="105" customWidth="1"/>
    <col min="3588" max="3588" width="35.625" style="105" customWidth="1"/>
    <col min="3589" max="3589" width="12" style="105" customWidth="1"/>
    <col min="3590" max="3590" width="14.375" style="105" customWidth="1"/>
    <col min="3591" max="3591" width="1.875" style="105" customWidth="1"/>
    <col min="3592" max="3595" width="12.5" style="105" customWidth="1"/>
    <col min="3596" max="3840" width="8.25" style="105"/>
    <col min="3841" max="3841" width="2.125" style="105" customWidth="1"/>
    <col min="3842" max="3842" width="2.375" style="105" customWidth="1"/>
    <col min="3843" max="3843" width="23.5" style="105" customWidth="1"/>
    <col min="3844" max="3844" width="35.625" style="105" customWidth="1"/>
    <col min="3845" max="3845" width="12" style="105" customWidth="1"/>
    <col min="3846" max="3846" width="14.375" style="105" customWidth="1"/>
    <col min="3847" max="3847" width="1.875" style="105" customWidth="1"/>
    <col min="3848" max="3851" width="12.5" style="105" customWidth="1"/>
    <col min="3852" max="4096" width="8.25" style="105"/>
    <col min="4097" max="4097" width="2.125" style="105" customWidth="1"/>
    <col min="4098" max="4098" width="2.375" style="105" customWidth="1"/>
    <col min="4099" max="4099" width="23.5" style="105" customWidth="1"/>
    <col min="4100" max="4100" width="35.625" style="105" customWidth="1"/>
    <col min="4101" max="4101" width="12" style="105" customWidth="1"/>
    <col min="4102" max="4102" width="14.375" style="105" customWidth="1"/>
    <col min="4103" max="4103" width="1.875" style="105" customWidth="1"/>
    <col min="4104" max="4107" width="12.5" style="105" customWidth="1"/>
    <col min="4108" max="4352" width="8.25" style="105"/>
    <col min="4353" max="4353" width="2.125" style="105" customWidth="1"/>
    <col min="4354" max="4354" width="2.375" style="105" customWidth="1"/>
    <col min="4355" max="4355" width="23.5" style="105" customWidth="1"/>
    <col min="4356" max="4356" width="35.625" style="105" customWidth="1"/>
    <col min="4357" max="4357" width="12" style="105" customWidth="1"/>
    <col min="4358" max="4358" width="14.375" style="105" customWidth="1"/>
    <col min="4359" max="4359" width="1.875" style="105" customWidth="1"/>
    <col min="4360" max="4363" width="12.5" style="105" customWidth="1"/>
    <col min="4364" max="4608" width="8.25" style="105"/>
    <col min="4609" max="4609" width="2.125" style="105" customWidth="1"/>
    <col min="4610" max="4610" width="2.375" style="105" customWidth="1"/>
    <col min="4611" max="4611" width="23.5" style="105" customWidth="1"/>
    <col min="4612" max="4612" width="35.625" style="105" customWidth="1"/>
    <col min="4613" max="4613" width="12" style="105" customWidth="1"/>
    <col min="4614" max="4614" width="14.375" style="105" customWidth="1"/>
    <col min="4615" max="4615" width="1.875" style="105" customWidth="1"/>
    <col min="4616" max="4619" width="12.5" style="105" customWidth="1"/>
    <col min="4620" max="4864" width="8.25" style="105"/>
    <col min="4865" max="4865" width="2.125" style="105" customWidth="1"/>
    <col min="4866" max="4866" width="2.375" style="105" customWidth="1"/>
    <col min="4867" max="4867" width="23.5" style="105" customWidth="1"/>
    <col min="4868" max="4868" width="35.625" style="105" customWidth="1"/>
    <col min="4869" max="4869" width="12" style="105" customWidth="1"/>
    <col min="4870" max="4870" width="14.375" style="105" customWidth="1"/>
    <col min="4871" max="4871" width="1.875" style="105" customWidth="1"/>
    <col min="4872" max="4875" width="12.5" style="105" customWidth="1"/>
    <col min="4876" max="5120" width="8.25" style="105"/>
    <col min="5121" max="5121" width="2.125" style="105" customWidth="1"/>
    <col min="5122" max="5122" width="2.375" style="105" customWidth="1"/>
    <col min="5123" max="5123" width="23.5" style="105" customWidth="1"/>
    <col min="5124" max="5124" width="35.625" style="105" customWidth="1"/>
    <col min="5125" max="5125" width="12" style="105" customWidth="1"/>
    <col min="5126" max="5126" width="14.375" style="105" customWidth="1"/>
    <col min="5127" max="5127" width="1.875" style="105" customWidth="1"/>
    <col min="5128" max="5131" width="12.5" style="105" customWidth="1"/>
    <col min="5132" max="5376" width="8.25" style="105"/>
    <col min="5377" max="5377" width="2.125" style="105" customWidth="1"/>
    <col min="5378" max="5378" width="2.375" style="105" customWidth="1"/>
    <col min="5379" max="5379" width="23.5" style="105" customWidth="1"/>
    <col min="5380" max="5380" width="35.625" style="105" customWidth="1"/>
    <col min="5381" max="5381" width="12" style="105" customWidth="1"/>
    <col min="5382" max="5382" width="14.375" style="105" customWidth="1"/>
    <col min="5383" max="5383" width="1.875" style="105" customWidth="1"/>
    <col min="5384" max="5387" width="12.5" style="105" customWidth="1"/>
    <col min="5388" max="5632" width="8.25" style="105"/>
    <col min="5633" max="5633" width="2.125" style="105" customWidth="1"/>
    <col min="5634" max="5634" width="2.375" style="105" customWidth="1"/>
    <col min="5635" max="5635" width="23.5" style="105" customWidth="1"/>
    <col min="5636" max="5636" width="35.625" style="105" customWidth="1"/>
    <col min="5637" max="5637" width="12" style="105" customWidth="1"/>
    <col min="5638" max="5638" width="14.375" style="105" customWidth="1"/>
    <col min="5639" max="5639" width="1.875" style="105" customWidth="1"/>
    <col min="5640" max="5643" width="12.5" style="105" customWidth="1"/>
    <col min="5644" max="5888" width="8.25" style="105"/>
    <col min="5889" max="5889" width="2.125" style="105" customWidth="1"/>
    <col min="5890" max="5890" width="2.375" style="105" customWidth="1"/>
    <col min="5891" max="5891" width="23.5" style="105" customWidth="1"/>
    <col min="5892" max="5892" width="35.625" style="105" customWidth="1"/>
    <col min="5893" max="5893" width="12" style="105" customWidth="1"/>
    <col min="5894" max="5894" width="14.375" style="105" customWidth="1"/>
    <col min="5895" max="5895" width="1.875" style="105" customWidth="1"/>
    <col min="5896" max="5899" width="12.5" style="105" customWidth="1"/>
    <col min="5900" max="6144" width="8.25" style="105"/>
    <col min="6145" max="6145" width="2.125" style="105" customWidth="1"/>
    <col min="6146" max="6146" width="2.375" style="105" customWidth="1"/>
    <col min="6147" max="6147" width="23.5" style="105" customWidth="1"/>
    <col min="6148" max="6148" width="35.625" style="105" customWidth="1"/>
    <col min="6149" max="6149" width="12" style="105" customWidth="1"/>
    <col min="6150" max="6150" width="14.375" style="105" customWidth="1"/>
    <col min="6151" max="6151" width="1.875" style="105" customWidth="1"/>
    <col min="6152" max="6155" width="12.5" style="105" customWidth="1"/>
    <col min="6156" max="6400" width="8.25" style="105"/>
    <col min="6401" max="6401" width="2.125" style="105" customWidth="1"/>
    <col min="6402" max="6402" width="2.375" style="105" customWidth="1"/>
    <col min="6403" max="6403" width="23.5" style="105" customWidth="1"/>
    <col min="6404" max="6404" width="35.625" style="105" customWidth="1"/>
    <col min="6405" max="6405" width="12" style="105" customWidth="1"/>
    <col min="6406" max="6406" width="14.375" style="105" customWidth="1"/>
    <col min="6407" max="6407" width="1.875" style="105" customWidth="1"/>
    <col min="6408" max="6411" width="12.5" style="105" customWidth="1"/>
    <col min="6412" max="6656" width="8.25" style="105"/>
    <col min="6657" max="6657" width="2.125" style="105" customWidth="1"/>
    <col min="6658" max="6658" width="2.375" style="105" customWidth="1"/>
    <col min="6659" max="6659" width="23.5" style="105" customWidth="1"/>
    <col min="6660" max="6660" width="35.625" style="105" customWidth="1"/>
    <col min="6661" max="6661" width="12" style="105" customWidth="1"/>
    <col min="6662" max="6662" width="14.375" style="105" customWidth="1"/>
    <col min="6663" max="6663" width="1.875" style="105" customWidth="1"/>
    <col min="6664" max="6667" width="12.5" style="105" customWidth="1"/>
    <col min="6668" max="6912" width="8.25" style="105"/>
    <col min="6913" max="6913" width="2.125" style="105" customWidth="1"/>
    <col min="6914" max="6914" width="2.375" style="105" customWidth="1"/>
    <col min="6915" max="6915" width="23.5" style="105" customWidth="1"/>
    <col min="6916" max="6916" width="35.625" style="105" customWidth="1"/>
    <col min="6917" max="6917" width="12" style="105" customWidth="1"/>
    <col min="6918" max="6918" width="14.375" style="105" customWidth="1"/>
    <col min="6919" max="6919" width="1.875" style="105" customWidth="1"/>
    <col min="6920" max="6923" width="12.5" style="105" customWidth="1"/>
    <col min="6924" max="7168" width="8.25" style="105"/>
    <col min="7169" max="7169" width="2.125" style="105" customWidth="1"/>
    <col min="7170" max="7170" width="2.375" style="105" customWidth="1"/>
    <col min="7171" max="7171" width="23.5" style="105" customWidth="1"/>
    <col min="7172" max="7172" width="35.625" style="105" customWidth="1"/>
    <col min="7173" max="7173" width="12" style="105" customWidth="1"/>
    <col min="7174" max="7174" width="14.375" style="105" customWidth="1"/>
    <col min="7175" max="7175" width="1.875" style="105" customWidth="1"/>
    <col min="7176" max="7179" width="12.5" style="105" customWidth="1"/>
    <col min="7180" max="7424" width="8.25" style="105"/>
    <col min="7425" max="7425" width="2.125" style="105" customWidth="1"/>
    <col min="7426" max="7426" width="2.375" style="105" customWidth="1"/>
    <col min="7427" max="7427" width="23.5" style="105" customWidth="1"/>
    <col min="7428" max="7428" width="35.625" style="105" customWidth="1"/>
    <col min="7429" max="7429" width="12" style="105" customWidth="1"/>
    <col min="7430" max="7430" width="14.375" style="105" customWidth="1"/>
    <col min="7431" max="7431" width="1.875" style="105" customWidth="1"/>
    <col min="7432" max="7435" width="12.5" style="105" customWidth="1"/>
    <col min="7436" max="7680" width="8.25" style="105"/>
    <col min="7681" max="7681" width="2.125" style="105" customWidth="1"/>
    <col min="7682" max="7682" width="2.375" style="105" customWidth="1"/>
    <col min="7683" max="7683" width="23.5" style="105" customWidth="1"/>
    <col min="7684" max="7684" width="35.625" style="105" customWidth="1"/>
    <col min="7685" max="7685" width="12" style="105" customWidth="1"/>
    <col min="7686" max="7686" width="14.375" style="105" customWidth="1"/>
    <col min="7687" max="7687" width="1.875" style="105" customWidth="1"/>
    <col min="7688" max="7691" width="12.5" style="105" customWidth="1"/>
    <col min="7692" max="7936" width="8.25" style="105"/>
    <col min="7937" max="7937" width="2.125" style="105" customWidth="1"/>
    <col min="7938" max="7938" width="2.375" style="105" customWidth="1"/>
    <col min="7939" max="7939" width="23.5" style="105" customWidth="1"/>
    <col min="7940" max="7940" width="35.625" style="105" customWidth="1"/>
    <col min="7941" max="7941" width="12" style="105" customWidth="1"/>
    <col min="7942" max="7942" width="14.375" style="105" customWidth="1"/>
    <col min="7943" max="7943" width="1.875" style="105" customWidth="1"/>
    <col min="7944" max="7947" width="12.5" style="105" customWidth="1"/>
    <col min="7948" max="8192" width="8.25" style="105"/>
    <col min="8193" max="8193" width="2.125" style="105" customWidth="1"/>
    <col min="8194" max="8194" width="2.375" style="105" customWidth="1"/>
    <col min="8195" max="8195" width="23.5" style="105" customWidth="1"/>
    <col min="8196" max="8196" width="35.625" style="105" customWidth="1"/>
    <col min="8197" max="8197" width="12" style="105" customWidth="1"/>
    <col min="8198" max="8198" width="14.375" style="105" customWidth="1"/>
    <col min="8199" max="8199" width="1.875" style="105" customWidth="1"/>
    <col min="8200" max="8203" width="12.5" style="105" customWidth="1"/>
    <col min="8204" max="8448" width="8.25" style="105"/>
    <col min="8449" max="8449" width="2.125" style="105" customWidth="1"/>
    <col min="8450" max="8450" width="2.375" style="105" customWidth="1"/>
    <col min="8451" max="8451" width="23.5" style="105" customWidth="1"/>
    <col min="8452" max="8452" width="35.625" style="105" customWidth="1"/>
    <col min="8453" max="8453" width="12" style="105" customWidth="1"/>
    <col min="8454" max="8454" width="14.375" style="105" customWidth="1"/>
    <col min="8455" max="8455" width="1.875" style="105" customWidth="1"/>
    <col min="8456" max="8459" width="12.5" style="105" customWidth="1"/>
    <col min="8460" max="8704" width="8.25" style="105"/>
    <col min="8705" max="8705" width="2.125" style="105" customWidth="1"/>
    <col min="8706" max="8706" width="2.375" style="105" customWidth="1"/>
    <col min="8707" max="8707" width="23.5" style="105" customWidth="1"/>
    <col min="8708" max="8708" width="35.625" style="105" customWidth="1"/>
    <col min="8709" max="8709" width="12" style="105" customWidth="1"/>
    <col min="8710" max="8710" width="14.375" style="105" customWidth="1"/>
    <col min="8711" max="8711" width="1.875" style="105" customWidth="1"/>
    <col min="8712" max="8715" width="12.5" style="105" customWidth="1"/>
    <col min="8716" max="8960" width="8.25" style="105"/>
    <col min="8961" max="8961" width="2.125" style="105" customWidth="1"/>
    <col min="8962" max="8962" width="2.375" style="105" customWidth="1"/>
    <col min="8963" max="8963" width="23.5" style="105" customWidth="1"/>
    <col min="8964" max="8964" width="35.625" style="105" customWidth="1"/>
    <col min="8965" max="8965" width="12" style="105" customWidth="1"/>
    <col min="8966" max="8966" width="14.375" style="105" customWidth="1"/>
    <col min="8967" max="8967" width="1.875" style="105" customWidth="1"/>
    <col min="8968" max="8971" width="12.5" style="105" customWidth="1"/>
    <col min="8972" max="9216" width="8.25" style="105"/>
    <col min="9217" max="9217" width="2.125" style="105" customWidth="1"/>
    <col min="9218" max="9218" width="2.375" style="105" customWidth="1"/>
    <col min="9219" max="9219" width="23.5" style="105" customWidth="1"/>
    <col min="9220" max="9220" width="35.625" style="105" customWidth="1"/>
    <col min="9221" max="9221" width="12" style="105" customWidth="1"/>
    <col min="9222" max="9222" width="14.375" style="105" customWidth="1"/>
    <col min="9223" max="9223" width="1.875" style="105" customWidth="1"/>
    <col min="9224" max="9227" width="12.5" style="105" customWidth="1"/>
    <col min="9228" max="9472" width="8.25" style="105"/>
    <col min="9473" max="9473" width="2.125" style="105" customWidth="1"/>
    <col min="9474" max="9474" width="2.375" style="105" customWidth="1"/>
    <col min="9475" max="9475" width="23.5" style="105" customWidth="1"/>
    <col min="9476" max="9476" width="35.625" style="105" customWidth="1"/>
    <col min="9477" max="9477" width="12" style="105" customWidth="1"/>
    <col min="9478" max="9478" width="14.375" style="105" customWidth="1"/>
    <col min="9479" max="9479" width="1.875" style="105" customWidth="1"/>
    <col min="9480" max="9483" width="12.5" style="105" customWidth="1"/>
    <col min="9484" max="9728" width="8.25" style="105"/>
    <col min="9729" max="9729" width="2.125" style="105" customWidth="1"/>
    <col min="9730" max="9730" width="2.375" style="105" customWidth="1"/>
    <col min="9731" max="9731" width="23.5" style="105" customWidth="1"/>
    <col min="9732" max="9732" width="35.625" style="105" customWidth="1"/>
    <col min="9733" max="9733" width="12" style="105" customWidth="1"/>
    <col min="9734" max="9734" width="14.375" style="105" customWidth="1"/>
    <col min="9735" max="9735" width="1.875" style="105" customWidth="1"/>
    <col min="9736" max="9739" width="12.5" style="105" customWidth="1"/>
    <col min="9740" max="9984" width="8.25" style="105"/>
    <col min="9985" max="9985" width="2.125" style="105" customWidth="1"/>
    <col min="9986" max="9986" width="2.375" style="105" customWidth="1"/>
    <col min="9987" max="9987" width="23.5" style="105" customWidth="1"/>
    <col min="9988" max="9988" width="35.625" style="105" customWidth="1"/>
    <col min="9989" max="9989" width="12" style="105" customWidth="1"/>
    <col min="9990" max="9990" width="14.375" style="105" customWidth="1"/>
    <col min="9991" max="9991" width="1.875" style="105" customWidth="1"/>
    <col min="9992" max="9995" width="12.5" style="105" customWidth="1"/>
    <col min="9996" max="10240" width="8.25" style="105"/>
    <col min="10241" max="10241" width="2.125" style="105" customWidth="1"/>
    <col min="10242" max="10242" width="2.375" style="105" customWidth="1"/>
    <col min="10243" max="10243" width="23.5" style="105" customWidth="1"/>
    <col min="10244" max="10244" width="35.625" style="105" customWidth="1"/>
    <col min="10245" max="10245" width="12" style="105" customWidth="1"/>
    <col min="10246" max="10246" width="14.375" style="105" customWidth="1"/>
    <col min="10247" max="10247" width="1.875" style="105" customWidth="1"/>
    <col min="10248" max="10251" width="12.5" style="105" customWidth="1"/>
    <col min="10252" max="10496" width="8.25" style="105"/>
    <col min="10497" max="10497" width="2.125" style="105" customWidth="1"/>
    <col min="10498" max="10498" width="2.375" style="105" customWidth="1"/>
    <col min="10499" max="10499" width="23.5" style="105" customWidth="1"/>
    <col min="10500" max="10500" width="35.625" style="105" customWidth="1"/>
    <col min="10501" max="10501" width="12" style="105" customWidth="1"/>
    <col min="10502" max="10502" width="14.375" style="105" customWidth="1"/>
    <col min="10503" max="10503" width="1.875" style="105" customWidth="1"/>
    <col min="10504" max="10507" width="12.5" style="105" customWidth="1"/>
    <col min="10508" max="10752" width="8.25" style="105"/>
    <col min="10753" max="10753" width="2.125" style="105" customWidth="1"/>
    <col min="10754" max="10754" width="2.375" style="105" customWidth="1"/>
    <col min="10755" max="10755" width="23.5" style="105" customWidth="1"/>
    <col min="10756" max="10756" width="35.625" style="105" customWidth="1"/>
    <col min="10757" max="10757" width="12" style="105" customWidth="1"/>
    <col min="10758" max="10758" width="14.375" style="105" customWidth="1"/>
    <col min="10759" max="10759" width="1.875" style="105" customWidth="1"/>
    <col min="10760" max="10763" width="12.5" style="105" customWidth="1"/>
    <col min="10764" max="11008" width="8.25" style="105"/>
    <col min="11009" max="11009" width="2.125" style="105" customWidth="1"/>
    <col min="11010" max="11010" width="2.375" style="105" customWidth="1"/>
    <col min="11011" max="11011" width="23.5" style="105" customWidth="1"/>
    <col min="11012" max="11012" width="35.625" style="105" customWidth="1"/>
    <col min="11013" max="11013" width="12" style="105" customWidth="1"/>
    <col min="11014" max="11014" width="14.375" style="105" customWidth="1"/>
    <col min="11015" max="11015" width="1.875" style="105" customWidth="1"/>
    <col min="11016" max="11019" width="12.5" style="105" customWidth="1"/>
    <col min="11020" max="11264" width="8.25" style="105"/>
    <col min="11265" max="11265" width="2.125" style="105" customWidth="1"/>
    <col min="11266" max="11266" width="2.375" style="105" customWidth="1"/>
    <col min="11267" max="11267" width="23.5" style="105" customWidth="1"/>
    <col min="11268" max="11268" width="35.625" style="105" customWidth="1"/>
    <col min="11269" max="11269" width="12" style="105" customWidth="1"/>
    <col min="11270" max="11270" width="14.375" style="105" customWidth="1"/>
    <col min="11271" max="11271" width="1.875" style="105" customWidth="1"/>
    <col min="11272" max="11275" width="12.5" style="105" customWidth="1"/>
    <col min="11276" max="11520" width="8.25" style="105"/>
    <col min="11521" max="11521" width="2.125" style="105" customWidth="1"/>
    <col min="11522" max="11522" width="2.375" style="105" customWidth="1"/>
    <col min="11523" max="11523" width="23.5" style="105" customWidth="1"/>
    <col min="11524" max="11524" width="35.625" style="105" customWidth="1"/>
    <col min="11525" max="11525" width="12" style="105" customWidth="1"/>
    <col min="11526" max="11526" width="14.375" style="105" customWidth="1"/>
    <col min="11527" max="11527" width="1.875" style="105" customWidth="1"/>
    <col min="11528" max="11531" width="12.5" style="105" customWidth="1"/>
    <col min="11532" max="11776" width="8.25" style="105"/>
    <col min="11777" max="11777" width="2.125" style="105" customWidth="1"/>
    <col min="11778" max="11778" width="2.375" style="105" customWidth="1"/>
    <col min="11779" max="11779" width="23.5" style="105" customWidth="1"/>
    <col min="11780" max="11780" width="35.625" style="105" customWidth="1"/>
    <col min="11781" max="11781" width="12" style="105" customWidth="1"/>
    <col min="11782" max="11782" width="14.375" style="105" customWidth="1"/>
    <col min="11783" max="11783" width="1.875" style="105" customWidth="1"/>
    <col min="11784" max="11787" width="12.5" style="105" customWidth="1"/>
    <col min="11788" max="12032" width="8.25" style="105"/>
    <col min="12033" max="12033" width="2.125" style="105" customWidth="1"/>
    <col min="12034" max="12034" width="2.375" style="105" customWidth="1"/>
    <col min="12035" max="12035" width="23.5" style="105" customWidth="1"/>
    <col min="12036" max="12036" width="35.625" style="105" customWidth="1"/>
    <col min="12037" max="12037" width="12" style="105" customWidth="1"/>
    <col min="12038" max="12038" width="14.375" style="105" customWidth="1"/>
    <col min="12039" max="12039" width="1.875" style="105" customWidth="1"/>
    <col min="12040" max="12043" width="12.5" style="105" customWidth="1"/>
    <col min="12044" max="12288" width="8.25" style="105"/>
    <col min="12289" max="12289" width="2.125" style="105" customWidth="1"/>
    <col min="12290" max="12290" width="2.375" style="105" customWidth="1"/>
    <col min="12291" max="12291" width="23.5" style="105" customWidth="1"/>
    <col min="12292" max="12292" width="35.625" style="105" customWidth="1"/>
    <col min="12293" max="12293" width="12" style="105" customWidth="1"/>
    <col min="12294" max="12294" width="14.375" style="105" customWidth="1"/>
    <col min="12295" max="12295" width="1.875" style="105" customWidth="1"/>
    <col min="12296" max="12299" width="12.5" style="105" customWidth="1"/>
    <col min="12300" max="12544" width="8.25" style="105"/>
    <col min="12545" max="12545" width="2.125" style="105" customWidth="1"/>
    <col min="12546" max="12546" width="2.375" style="105" customWidth="1"/>
    <col min="12547" max="12547" width="23.5" style="105" customWidth="1"/>
    <col min="12548" max="12548" width="35.625" style="105" customWidth="1"/>
    <col min="12549" max="12549" width="12" style="105" customWidth="1"/>
    <col min="12550" max="12550" width="14.375" style="105" customWidth="1"/>
    <col min="12551" max="12551" width="1.875" style="105" customWidth="1"/>
    <col min="12552" max="12555" width="12.5" style="105" customWidth="1"/>
    <col min="12556" max="12800" width="8.25" style="105"/>
    <col min="12801" max="12801" width="2.125" style="105" customWidth="1"/>
    <col min="12802" max="12802" width="2.375" style="105" customWidth="1"/>
    <col min="12803" max="12803" width="23.5" style="105" customWidth="1"/>
    <col min="12804" max="12804" width="35.625" style="105" customWidth="1"/>
    <col min="12805" max="12805" width="12" style="105" customWidth="1"/>
    <col min="12806" max="12806" width="14.375" style="105" customWidth="1"/>
    <col min="12807" max="12807" width="1.875" style="105" customWidth="1"/>
    <col min="12808" max="12811" width="12.5" style="105" customWidth="1"/>
    <col min="12812" max="13056" width="8.25" style="105"/>
    <col min="13057" max="13057" width="2.125" style="105" customWidth="1"/>
    <col min="13058" max="13058" width="2.375" style="105" customWidth="1"/>
    <col min="13059" max="13059" width="23.5" style="105" customWidth="1"/>
    <col min="13060" max="13060" width="35.625" style="105" customWidth="1"/>
    <col min="13061" max="13061" width="12" style="105" customWidth="1"/>
    <col min="13062" max="13062" width="14.375" style="105" customWidth="1"/>
    <col min="13063" max="13063" width="1.875" style="105" customWidth="1"/>
    <col min="13064" max="13067" width="12.5" style="105" customWidth="1"/>
    <col min="13068" max="13312" width="8.25" style="105"/>
    <col min="13313" max="13313" width="2.125" style="105" customWidth="1"/>
    <col min="13314" max="13314" width="2.375" style="105" customWidth="1"/>
    <col min="13315" max="13315" width="23.5" style="105" customWidth="1"/>
    <col min="13316" max="13316" width="35.625" style="105" customWidth="1"/>
    <col min="13317" max="13317" width="12" style="105" customWidth="1"/>
    <col min="13318" max="13318" width="14.375" style="105" customWidth="1"/>
    <col min="13319" max="13319" width="1.875" style="105" customWidth="1"/>
    <col min="13320" max="13323" width="12.5" style="105" customWidth="1"/>
    <col min="13324" max="13568" width="8.25" style="105"/>
    <col min="13569" max="13569" width="2.125" style="105" customWidth="1"/>
    <col min="13570" max="13570" width="2.375" style="105" customWidth="1"/>
    <col min="13571" max="13571" width="23.5" style="105" customWidth="1"/>
    <col min="13572" max="13572" width="35.625" style="105" customWidth="1"/>
    <col min="13573" max="13573" width="12" style="105" customWidth="1"/>
    <col min="13574" max="13574" width="14.375" style="105" customWidth="1"/>
    <col min="13575" max="13575" width="1.875" style="105" customWidth="1"/>
    <col min="13576" max="13579" width="12.5" style="105" customWidth="1"/>
    <col min="13580" max="13824" width="8.25" style="105"/>
    <col min="13825" max="13825" width="2.125" style="105" customWidth="1"/>
    <col min="13826" max="13826" width="2.375" style="105" customWidth="1"/>
    <col min="13827" max="13827" width="23.5" style="105" customWidth="1"/>
    <col min="13828" max="13828" width="35.625" style="105" customWidth="1"/>
    <col min="13829" max="13829" width="12" style="105" customWidth="1"/>
    <col min="13830" max="13830" width="14.375" style="105" customWidth="1"/>
    <col min="13831" max="13831" width="1.875" style="105" customWidth="1"/>
    <col min="13832" max="13835" width="12.5" style="105" customWidth="1"/>
    <col min="13836" max="14080" width="8.25" style="105"/>
    <col min="14081" max="14081" width="2.125" style="105" customWidth="1"/>
    <col min="14082" max="14082" width="2.375" style="105" customWidth="1"/>
    <col min="14083" max="14083" width="23.5" style="105" customWidth="1"/>
    <col min="14084" max="14084" width="35.625" style="105" customWidth="1"/>
    <col min="14085" max="14085" width="12" style="105" customWidth="1"/>
    <col min="14086" max="14086" width="14.375" style="105" customWidth="1"/>
    <col min="14087" max="14087" width="1.875" style="105" customWidth="1"/>
    <col min="14088" max="14091" width="12.5" style="105" customWidth="1"/>
    <col min="14092" max="14336" width="8.25" style="105"/>
    <col min="14337" max="14337" width="2.125" style="105" customWidth="1"/>
    <col min="14338" max="14338" width="2.375" style="105" customWidth="1"/>
    <col min="14339" max="14339" width="23.5" style="105" customWidth="1"/>
    <col min="14340" max="14340" width="35.625" style="105" customWidth="1"/>
    <col min="14341" max="14341" width="12" style="105" customWidth="1"/>
    <col min="14342" max="14342" width="14.375" style="105" customWidth="1"/>
    <col min="14343" max="14343" width="1.875" style="105" customWidth="1"/>
    <col min="14344" max="14347" width="12.5" style="105" customWidth="1"/>
    <col min="14348" max="14592" width="8.25" style="105"/>
    <col min="14593" max="14593" width="2.125" style="105" customWidth="1"/>
    <col min="14594" max="14594" width="2.375" style="105" customWidth="1"/>
    <col min="14595" max="14595" width="23.5" style="105" customWidth="1"/>
    <col min="14596" max="14596" width="35.625" style="105" customWidth="1"/>
    <col min="14597" max="14597" width="12" style="105" customWidth="1"/>
    <col min="14598" max="14598" width="14.375" style="105" customWidth="1"/>
    <col min="14599" max="14599" width="1.875" style="105" customWidth="1"/>
    <col min="14600" max="14603" width="12.5" style="105" customWidth="1"/>
    <col min="14604" max="14848" width="8.25" style="105"/>
    <col min="14849" max="14849" width="2.125" style="105" customWidth="1"/>
    <col min="14850" max="14850" width="2.375" style="105" customWidth="1"/>
    <col min="14851" max="14851" width="23.5" style="105" customWidth="1"/>
    <col min="14852" max="14852" width="35.625" style="105" customWidth="1"/>
    <col min="14853" max="14853" width="12" style="105" customWidth="1"/>
    <col min="14854" max="14854" width="14.375" style="105" customWidth="1"/>
    <col min="14855" max="14855" width="1.875" style="105" customWidth="1"/>
    <col min="14856" max="14859" width="12.5" style="105" customWidth="1"/>
    <col min="14860" max="15104" width="8.25" style="105"/>
    <col min="15105" max="15105" width="2.125" style="105" customWidth="1"/>
    <col min="15106" max="15106" width="2.375" style="105" customWidth="1"/>
    <col min="15107" max="15107" width="23.5" style="105" customWidth="1"/>
    <col min="15108" max="15108" width="35.625" style="105" customWidth="1"/>
    <col min="15109" max="15109" width="12" style="105" customWidth="1"/>
    <col min="15110" max="15110" width="14.375" style="105" customWidth="1"/>
    <col min="15111" max="15111" width="1.875" style="105" customWidth="1"/>
    <col min="15112" max="15115" width="12.5" style="105" customWidth="1"/>
    <col min="15116" max="15360" width="8.25" style="105"/>
    <col min="15361" max="15361" width="2.125" style="105" customWidth="1"/>
    <col min="15362" max="15362" width="2.375" style="105" customWidth="1"/>
    <col min="15363" max="15363" width="23.5" style="105" customWidth="1"/>
    <col min="15364" max="15364" width="35.625" style="105" customWidth="1"/>
    <col min="15365" max="15365" width="12" style="105" customWidth="1"/>
    <col min="15366" max="15366" width="14.375" style="105" customWidth="1"/>
    <col min="15367" max="15367" width="1.875" style="105" customWidth="1"/>
    <col min="15368" max="15371" width="12.5" style="105" customWidth="1"/>
    <col min="15372" max="15616" width="8.25" style="105"/>
    <col min="15617" max="15617" width="2.125" style="105" customWidth="1"/>
    <col min="15618" max="15618" width="2.375" style="105" customWidth="1"/>
    <col min="15619" max="15619" width="23.5" style="105" customWidth="1"/>
    <col min="15620" max="15620" width="35.625" style="105" customWidth="1"/>
    <col min="15621" max="15621" width="12" style="105" customWidth="1"/>
    <col min="15622" max="15622" width="14.375" style="105" customWidth="1"/>
    <col min="15623" max="15623" width="1.875" style="105" customWidth="1"/>
    <col min="15624" max="15627" width="12.5" style="105" customWidth="1"/>
    <col min="15628" max="15872" width="8.25" style="105"/>
    <col min="15873" max="15873" width="2.125" style="105" customWidth="1"/>
    <col min="15874" max="15874" width="2.375" style="105" customWidth="1"/>
    <col min="15875" max="15875" width="23.5" style="105" customWidth="1"/>
    <col min="15876" max="15876" width="35.625" style="105" customWidth="1"/>
    <col min="15877" max="15877" width="12" style="105" customWidth="1"/>
    <col min="15878" max="15878" width="14.375" style="105" customWidth="1"/>
    <col min="15879" max="15879" width="1.875" style="105" customWidth="1"/>
    <col min="15880" max="15883" width="12.5" style="105" customWidth="1"/>
    <col min="15884" max="16128" width="8.25" style="105"/>
    <col min="16129" max="16129" width="2.125" style="105" customWidth="1"/>
    <col min="16130" max="16130" width="2.375" style="105" customWidth="1"/>
    <col min="16131" max="16131" width="23.5" style="105" customWidth="1"/>
    <col min="16132" max="16132" width="35.625" style="105" customWidth="1"/>
    <col min="16133" max="16133" width="12" style="105" customWidth="1"/>
    <col min="16134" max="16134" width="14.375" style="105" customWidth="1"/>
    <col min="16135" max="16135" width="1.875" style="105" customWidth="1"/>
    <col min="16136" max="16139" width="12.5" style="105" customWidth="1"/>
    <col min="16140" max="16384" width="8.25" style="105"/>
  </cols>
  <sheetData>
    <row r="1" spans="1:14" s="95" customFormat="1" ht="20.100000000000001" customHeight="1" x14ac:dyDescent="0.2">
      <c r="B1" s="3401" t="s">
        <v>166</v>
      </c>
      <c r="C1" s="3402"/>
      <c r="D1" s="3402"/>
      <c r="E1" s="3402"/>
      <c r="F1" s="3402"/>
      <c r="G1" s="96"/>
      <c r="H1" s="97"/>
      <c r="I1" s="97"/>
      <c r="J1" s="97"/>
      <c r="K1" s="97"/>
      <c r="L1" s="98"/>
      <c r="M1" s="98"/>
      <c r="N1" s="98"/>
    </row>
    <row r="2" spans="1:14" s="95" customFormat="1" ht="8.25" customHeight="1" x14ac:dyDescent="0.15">
      <c r="A2" s="99"/>
      <c r="B2" s="100"/>
      <c r="C2" s="100"/>
      <c r="D2" s="100"/>
      <c r="E2" s="100"/>
      <c r="F2" s="100"/>
      <c r="G2" s="100"/>
      <c r="H2" s="97"/>
      <c r="I2" s="97"/>
      <c r="J2" s="97"/>
      <c r="K2" s="97"/>
      <c r="L2" s="98"/>
      <c r="M2" s="98"/>
      <c r="N2" s="98"/>
    </row>
    <row r="3" spans="1:14" s="95" customFormat="1" ht="8.25" customHeight="1" thickBot="1" x14ac:dyDescent="0.2">
      <c r="A3" s="99"/>
      <c r="B3" s="100"/>
      <c r="C3" s="100"/>
      <c r="D3" s="100"/>
      <c r="E3" s="100"/>
      <c r="F3" s="100"/>
      <c r="G3" s="100"/>
      <c r="H3" s="97"/>
      <c r="I3" s="97"/>
      <c r="J3" s="97"/>
      <c r="K3" s="97"/>
      <c r="L3" s="98"/>
      <c r="M3" s="98"/>
      <c r="N3" s="98"/>
    </row>
    <row r="4" spans="1:14" s="102" customFormat="1" ht="20.100000000000001" customHeight="1" x14ac:dyDescent="0.15">
      <c r="A4" s="101"/>
      <c r="B4" s="3403" t="s">
        <v>87</v>
      </c>
      <c r="C4" s="3404"/>
      <c r="D4" s="3407" t="s">
        <v>88</v>
      </c>
      <c r="E4" s="3409" t="s">
        <v>89</v>
      </c>
      <c r="F4" s="3410"/>
    </row>
    <row r="5" spans="1:14" s="102" customFormat="1" ht="20.100000000000001" customHeight="1" thickBot="1" x14ac:dyDescent="0.2">
      <c r="A5" s="101"/>
      <c r="B5" s="3405"/>
      <c r="C5" s="3406"/>
      <c r="D5" s="3408"/>
      <c r="E5" s="103" t="s">
        <v>90</v>
      </c>
      <c r="F5" s="104" t="s">
        <v>91</v>
      </c>
    </row>
    <row r="6" spans="1:14" s="102" customFormat="1" ht="20.100000000000001" customHeight="1" x14ac:dyDescent="0.15">
      <c r="A6" s="101"/>
      <c r="B6" s="3411"/>
      <c r="C6" s="3412"/>
      <c r="D6" s="365"/>
      <c r="E6" s="366"/>
      <c r="F6" s="3413">
        <f>SUM(E6:E12)</f>
        <v>0</v>
      </c>
    </row>
    <row r="7" spans="1:14" s="102" customFormat="1" ht="20.100000000000001" customHeight="1" x14ac:dyDescent="0.15">
      <c r="A7" s="101"/>
      <c r="B7" s="3415"/>
      <c r="C7" s="3416"/>
      <c r="D7" s="367"/>
      <c r="E7" s="368"/>
      <c r="F7" s="3413"/>
    </row>
    <row r="8" spans="1:14" s="102" customFormat="1" ht="20.100000000000001" customHeight="1" x14ac:dyDescent="0.15">
      <c r="A8" s="101"/>
      <c r="B8" s="3415"/>
      <c r="C8" s="3416"/>
      <c r="D8" s="367"/>
      <c r="E8" s="368"/>
      <c r="F8" s="3413"/>
    </row>
    <row r="9" spans="1:14" s="102" customFormat="1" ht="20.100000000000001" customHeight="1" x14ac:dyDescent="0.15">
      <c r="A9" s="101"/>
      <c r="B9" s="3415"/>
      <c r="C9" s="3416"/>
      <c r="D9" s="367"/>
      <c r="E9" s="368"/>
      <c r="F9" s="3413"/>
    </row>
    <row r="10" spans="1:14" s="102" customFormat="1" ht="20.100000000000001" customHeight="1" x14ac:dyDescent="0.15">
      <c r="A10" s="101"/>
      <c r="B10" s="3415"/>
      <c r="C10" s="3416"/>
      <c r="D10" s="367"/>
      <c r="E10" s="368"/>
      <c r="F10" s="3413"/>
    </row>
    <row r="11" spans="1:14" s="102" customFormat="1" ht="20.100000000000001" customHeight="1" x14ac:dyDescent="0.15">
      <c r="A11" s="101"/>
      <c r="B11" s="3415"/>
      <c r="C11" s="3416"/>
      <c r="D11" s="367"/>
      <c r="E11" s="368"/>
      <c r="F11" s="3413"/>
    </row>
    <row r="12" spans="1:14" s="102" customFormat="1" ht="20.100000000000001" customHeight="1" thickBot="1" x14ac:dyDescent="0.2">
      <c r="A12" s="101"/>
      <c r="B12" s="3417"/>
      <c r="C12" s="3418"/>
      <c r="D12" s="369"/>
      <c r="E12" s="370"/>
      <c r="F12" s="3414"/>
    </row>
    <row r="13" spans="1:14" x14ac:dyDescent="0.15">
      <c r="B13" s="195"/>
      <c r="C13" s="195"/>
      <c r="D13" s="195"/>
      <c r="E13" s="196"/>
      <c r="F13" s="197"/>
    </row>
    <row r="14" spans="1:14" x14ac:dyDescent="0.15">
      <c r="B14" s="106" t="s">
        <v>1404</v>
      </c>
      <c r="C14" s="3419" t="s">
        <v>92</v>
      </c>
      <c r="D14" s="3419"/>
      <c r="E14" s="3419"/>
      <c r="F14" s="3419"/>
    </row>
    <row r="15" spans="1:14" x14ac:dyDescent="0.15">
      <c r="B15" s="106" t="s">
        <v>1405</v>
      </c>
      <c r="C15" s="3419" t="s">
        <v>93</v>
      </c>
      <c r="D15" s="3419"/>
      <c r="E15" s="3419"/>
      <c r="F15" s="3419"/>
    </row>
    <row r="16" spans="1:14" x14ac:dyDescent="0.15">
      <c r="B16" s="106" t="s">
        <v>1406</v>
      </c>
      <c r="C16" s="3420" t="s">
        <v>94</v>
      </c>
      <c r="D16" s="3420"/>
      <c r="E16" s="3420"/>
      <c r="F16" s="3420"/>
    </row>
    <row r="17" spans="2:6" x14ac:dyDescent="0.15">
      <c r="B17" s="106" t="s">
        <v>1405</v>
      </c>
      <c r="C17" s="3400" t="s">
        <v>2593</v>
      </c>
      <c r="D17" s="3400"/>
      <c r="E17" s="3400"/>
      <c r="F17" s="3400"/>
    </row>
  </sheetData>
  <protectedRanges>
    <protectedRange sqref="F4:Y6" name="範囲1"/>
    <protectedRange sqref="F7:Y11" name="範囲1_1"/>
  </protectedRanges>
  <mergeCells count="16">
    <mergeCell ref="C17:F17"/>
    <mergeCell ref="B1:F1"/>
    <mergeCell ref="B4:C5"/>
    <mergeCell ref="D4:D5"/>
    <mergeCell ref="E4:F4"/>
    <mergeCell ref="B6:C6"/>
    <mergeCell ref="F6:F12"/>
    <mergeCell ref="B7:C7"/>
    <mergeCell ref="B8:C8"/>
    <mergeCell ref="B9:C9"/>
    <mergeCell ref="B10:C10"/>
    <mergeCell ref="B11:C11"/>
    <mergeCell ref="B12:C12"/>
    <mergeCell ref="C14:F14"/>
    <mergeCell ref="C15:F15"/>
    <mergeCell ref="C16:F16"/>
  </mergeCells>
  <phoneticPr fontId="3"/>
  <printOptions horizontalCentered="1"/>
  <pageMargins left="0.39370078740157483" right="0.23622047244094491" top="0.70866141732283472" bottom="0.31496062992125984" header="0.51181102362204722" footer="0.51181102362204722"/>
  <pageSetup paperSize="9" scale="53" fitToHeight="0" orientation="portrait" r:id="rId1"/>
  <headerFooter alignWithMargins="0">
    <oddHeader>&amp;R&amp;"ＭＳ 明朝,標準"（&amp;A）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7"/>
  <sheetViews>
    <sheetView showGridLines="0" view="pageBreakPreview" zoomScale="80" zoomScaleNormal="100" zoomScaleSheetLayoutView="80" workbookViewId="0">
      <selection activeCell="O53" sqref="O53"/>
    </sheetView>
  </sheetViews>
  <sheetFormatPr defaultColWidth="8.25" defaultRowHeight="13.5" x14ac:dyDescent="0.4"/>
  <cols>
    <col min="1" max="1" width="3.375" style="107" customWidth="1"/>
    <col min="2" max="2" width="4.625" style="107" customWidth="1"/>
    <col min="3" max="3" width="25.375" style="107" customWidth="1"/>
    <col min="4" max="4" width="24.875" style="107" customWidth="1"/>
    <col min="5" max="5" width="9.875" style="107" customWidth="1"/>
    <col min="6" max="6" width="21.125" style="107" customWidth="1"/>
    <col min="7" max="255" width="8.25" style="107"/>
    <col min="256" max="256" width="3.375" style="107" customWidth="1"/>
    <col min="257" max="257" width="4.625" style="107" customWidth="1"/>
    <col min="258" max="258" width="25.375" style="107" customWidth="1"/>
    <col min="259" max="259" width="12.875" style="107" customWidth="1"/>
    <col min="260" max="260" width="24.875" style="107" customWidth="1"/>
    <col min="261" max="261" width="9.875" style="107" customWidth="1"/>
    <col min="262" max="262" width="21.125" style="107" customWidth="1"/>
    <col min="263" max="511" width="8.25" style="107"/>
    <col min="512" max="512" width="3.375" style="107" customWidth="1"/>
    <col min="513" max="513" width="4.625" style="107" customWidth="1"/>
    <col min="514" max="514" width="25.375" style="107" customWidth="1"/>
    <col min="515" max="515" width="12.875" style="107" customWidth="1"/>
    <col min="516" max="516" width="24.875" style="107" customWidth="1"/>
    <col min="517" max="517" width="9.875" style="107" customWidth="1"/>
    <col min="518" max="518" width="21.125" style="107" customWidth="1"/>
    <col min="519" max="767" width="8.25" style="107"/>
    <col min="768" max="768" width="3.375" style="107" customWidth="1"/>
    <col min="769" max="769" width="4.625" style="107" customWidth="1"/>
    <col min="770" max="770" width="25.375" style="107" customWidth="1"/>
    <col min="771" max="771" width="12.875" style="107" customWidth="1"/>
    <col min="772" max="772" width="24.875" style="107" customWidth="1"/>
    <col min="773" max="773" width="9.875" style="107" customWidth="1"/>
    <col min="774" max="774" width="21.125" style="107" customWidth="1"/>
    <col min="775" max="1023" width="8.25" style="107"/>
    <col min="1024" max="1024" width="3.375" style="107" customWidth="1"/>
    <col min="1025" max="1025" width="4.625" style="107" customWidth="1"/>
    <col min="1026" max="1026" width="25.375" style="107" customWidth="1"/>
    <col min="1027" max="1027" width="12.875" style="107" customWidth="1"/>
    <col min="1028" max="1028" width="24.875" style="107" customWidth="1"/>
    <col min="1029" max="1029" width="9.875" style="107" customWidth="1"/>
    <col min="1030" max="1030" width="21.125" style="107" customWidth="1"/>
    <col min="1031" max="1279" width="8.25" style="107"/>
    <col min="1280" max="1280" width="3.375" style="107" customWidth="1"/>
    <col min="1281" max="1281" width="4.625" style="107" customWidth="1"/>
    <col min="1282" max="1282" width="25.375" style="107" customWidth="1"/>
    <col min="1283" max="1283" width="12.875" style="107" customWidth="1"/>
    <col min="1284" max="1284" width="24.875" style="107" customWidth="1"/>
    <col min="1285" max="1285" width="9.875" style="107" customWidth="1"/>
    <col min="1286" max="1286" width="21.125" style="107" customWidth="1"/>
    <col min="1287" max="1535" width="8.25" style="107"/>
    <col min="1536" max="1536" width="3.375" style="107" customWidth="1"/>
    <col min="1537" max="1537" width="4.625" style="107" customWidth="1"/>
    <col min="1538" max="1538" width="25.375" style="107" customWidth="1"/>
    <col min="1539" max="1539" width="12.875" style="107" customWidth="1"/>
    <col min="1540" max="1540" width="24.875" style="107" customWidth="1"/>
    <col min="1541" max="1541" width="9.875" style="107" customWidth="1"/>
    <col min="1542" max="1542" width="21.125" style="107" customWidth="1"/>
    <col min="1543" max="1791" width="8.25" style="107"/>
    <col min="1792" max="1792" width="3.375" style="107" customWidth="1"/>
    <col min="1793" max="1793" width="4.625" style="107" customWidth="1"/>
    <col min="1794" max="1794" width="25.375" style="107" customWidth="1"/>
    <col min="1795" max="1795" width="12.875" style="107" customWidth="1"/>
    <col min="1796" max="1796" width="24.875" style="107" customWidth="1"/>
    <col min="1797" max="1797" width="9.875" style="107" customWidth="1"/>
    <col min="1798" max="1798" width="21.125" style="107" customWidth="1"/>
    <col min="1799" max="2047" width="8.25" style="107"/>
    <col min="2048" max="2048" width="3.375" style="107" customWidth="1"/>
    <col min="2049" max="2049" width="4.625" style="107" customWidth="1"/>
    <col min="2050" max="2050" width="25.375" style="107" customWidth="1"/>
    <col min="2051" max="2051" width="12.875" style="107" customWidth="1"/>
    <col min="2052" max="2052" width="24.875" style="107" customWidth="1"/>
    <col min="2053" max="2053" width="9.875" style="107" customWidth="1"/>
    <col min="2054" max="2054" width="21.125" style="107" customWidth="1"/>
    <col min="2055" max="2303" width="8.25" style="107"/>
    <col min="2304" max="2304" width="3.375" style="107" customWidth="1"/>
    <col min="2305" max="2305" width="4.625" style="107" customWidth="1"/>
    <col min="2306" max="2306" width="25.375" style="107" customWidth="1"/>
    <col min="2307" max="2307" width="12.875" style="107" customWidth="1"/>
    <col min="2308" max="2308" width="24.875" style="107" customWidth="1"/>
    <col min="2309" max="2309" width="9.875" style="107" customWidth="1"/>
    <col min="2310" max="2310" width="21.125" style="107" customWidth="1"/>
    <col min="2311" max="2559" width="8.25" style="107"/>
    <col min="2560" max="2560" width="3.375" style="107" customWidth="1"/>
    <col min="2561" max="2561" width="4.625" style="107" customWidth="1"/>
    <col min="2562" max="2562" width="25.375" style="107" customWidth="1"/>
    <col min="2563" max="2563" width="12.875" style="107" customWidth="1"/>
    <col min="2564" max="2564" width="24.875" style="107" customWidth="1"/>
    <col min="2565" max="2565" width="9.875" style="107" customWidth="1"/>
    <col min="2566" max="2566" width="21.125" style="107" customWidth="1"/>
    <col min="2567" max="2815" width="8.25" style="107"/>
    <col min="2816" max="2816" width="3.375" style="107" customWidth="1"/>
    <col min="2817" max="2817" width="4.625" style="107" customWidth="1"/>
    <col min="2818" max="2818" width="25.375" style="107" customWidth="1"/>
    <col min="2819" max="2819" width="12.875" style="107" customWidth="1"/>
    <col min="2820" max="2820" width="24.875" style="107" customWidth="1"/>
    <col min="2821" max="2821" width="9.875" style="107" customWidth="1"/>
    <col min="2822" max="2822" width="21.125" style="107" customWidth="1"/>
    <col min="2823" max="3071" width="8.25" style="107"/>
    <col min="3072" max="3072" width="3.375" style="107" customWidth="1"/>
    <col min="3073" max="3073" width="4.625" style="107" customWidth="1"/>
    <col min="3074" max="3074" width="25.375" style="107" customWidth="1"/>
    <col min="3075" max="3075" width="12.875" style="107" customWidth="1"/>
    <col min="3076" max="3076" width="24.875" style="107" customWidth="1"/>
    <col min="3077" max="3077" width="9.875" style="107" customWidth="1"/>
    <col min="3078" max="3078" width="21.125" style="107" customWidth="1"/>
    <col min="3079" max="3327" width="8.25" style="107"/>
    <col min="3328" max="3328" width="3.375" style="107" customWidth="1"/>
    <col min="3329" max="3329" width="4.625" style="107" customWidth="1"/>
    <col min="3330" max="3330" width="25.375" style="107" customWidth="1"/>
    <col min="3331" max="3331" width="12.875" style="107" customWidth="1"/>
    <col min="3332" max="3332" width="24.875" style="107" customWidth="1"/>
    <col min="3333" max="3333" width="9.875" style="107" customWidth="1"/>
    <col min="3334" max="3334" width="21.125" style="107" customWidth="1"/>
    <col min="3335" max="3583" width="8.25" style="107"/>
    <col min="3584" max="3584" width="3.375" style="107" customWidth="1"/>
    <col min="3585" max="3585" width="4.625" style="107" customWidth="1"/>
    <col min="3586" max="3586" width="25.375" style="107" customWidth="1"/>
    <col min="3587" max="3587" width="12.875" style="107" customWidth="1"/>
    <col min="3588" max="3588" width="24.875" style="107" customWidth="1"/>
    <col min="3589" max="3589" width="9.875" style="107" customWidth="1"/>
    <col min="3590" max="3590" width="21.125" style="107" customWidth="1"/>
    <col min="3591" max="3839" width="8.25" style="107"/>
    <col min="3840" max="3840" width="3.375" style="107" customWidth="1"/>
    <col min="3841" max="3841" width="4.625" style="107" customWidth="1"/>
    <col min="3842" max="3842" width="25.375" style="107" customWidth="1"/>
    <col min="3843" max="3843" width="12.875" style="107" customWidth="1"/>
    <col min="3844" max="3844" width="24.875" style="107" customWidth="1"/>
    <col min="3845" max="3845" width="9.875" style="107" customWidth="1"/>
    <col min="3846" max="3846" width="21.125" style="107" customWidth="1"/>
    <col min="3847" max="4095" width="8.25" style="107"/>
    <col min="4096" max="4096" width="3.375" style="107" customWidth="1"/>
    <col min="4097" max="4097" width="4.625" style="107" customWidth="1"/>
    <col min="4098" max="4098" width="25.375" style="107" customWidth="1"/>
    <col min="4099" max="4099" width="12.875" style="107" customWidth="1"/>
    <col min="4100" max="4100" width="24.875" style="107" customWidth="1"/>
    <col min="4101" max="4101" width="9.875" style="107" customWidth="1"/>
    <col min="4102" max="4102" width="21.125" style="107" customWidth="1"/>
    <col min="4103" max="4351" width="8.25" style="107"/>
    <col min="4352" max="4352" width="3.375" style="107" customWidth="1"/>
    <col min="4353" max="4353" width="4.625" style="107" customWidth="1"/>
    <col min="4354" max="4354" width="25.375" style="107" customWidth="1"/>
    <col min="4355" max="4355" width="12.875" style="107" customWidth="1"/>
    <col min="4356" max="4356" width="24.875" style="107" customWidth="1"/>
    <col min="4357" max="4357" width="9.875" style="107" customWidth="1"/>
    <col min="4358" max="4358" width="21.125" style="107" customWidth="1"/>
    <col min="4359" max="4607" width="8.25" style="107"/>
    <col min="4608" max="4608" width="3.375" style="107" customWidth="1"/>
    <col min="4609" max="4609" width="4.625" style="107" customWidth="1"/>
    <col min="4610" max="4610" width="25.375" style="107" customWidth="1"/>
    <col min="4611" max="4611" width="12.875" style="107" customWidth="1"/>
    <col min="4612" max="4612" width="24.875" style="107" customWidth="1"/>
    <col min="4613" max="4613" width="9.875" style="107" customWidth="1"/>
    <col min="4614" max="4614" width="21.125" style="107" customWidth="1"/>
    <col min="4615" max="4863" width="8.25" style="107"/>
    <col min="4864" max="4864" width="3.375" style="107" customWidth="1"/>
    <col min="4865" max="4865" width="4.625" style="107" customWidth="1"/>
    <col min="4866" max="4866" width="25.375" style="107" customWidth="1"/>
    <col min="4867" max="4867" width="12.875" style="107" customWidth="1"/>
    <col min="4868" max="4868" width="24.875" style="107" customWidth="1"/>
    <col min="4869" max="4869" width="9.875" style="107" customWidth="1"/>
    <col min="4870" max="4870" width="21.125" style="107" customWidth="1"/>
    <col min="4871" max="5119" width="8.25" style="107"/>
    <col min="5120" max="5120" width="3.375" style="107" customWidth="1"/>
    <col min="5121" max="5121" width="4.625" style="107" customWidth="1"/>
    <col min="5122" max="5122" width="25.375" style="107" customWidth="1"/>
    <col min="5123" max="5123" width="12.875" style="107" customWidth="1"/>
    <col min="5124" max="5124" width="24.875" style="107" customWidth="1"/>
    <col min="5125" max="5125" width="9.875" style="107" customWidth="1"/>
    <col min="5126" max="5126" width="21.125" style="107" customWidth="1"/>
    <col min="5127" max="5375" width="8.25" style="107"/>
    <col min="5376" max="5376" width="3.375" style="107" customWidth="1"/>
    <col min="5377" max="5377" width="4.625" style="107" customWidth="1"/>
    <col min="5378" max="5378" width="25.375" style="107" customWidth="1"/>
    <col min="5379" max="5379" width="12.875" style="107" customWidth="1"/>
    <col min="5380" max="5380" width="24.875" style="107" customWidth="1"/>
    <col min="5381" max="5381" width="9.875" style="107" customWidth="1"/>
    <col min="5382" max="5382" width="21.125" style="107" customWidth="1"/>
    <col min="5383" max="5631" width="8.25" style="107"/>
    <col min="5632" max="5632" width="3.375" style="107" customWidth="1"/>
    <col min="5633" max="5633" width="4.625" style="107" customWidth="1"/>
    <col min="5634" max="5634" width="25.375" style="107" customWidth="1"/>
    <col min="5635" max="5635" width="12.875" style="107" customWidth="1"/>
    <col min="5636" max="5636" width="24.875" style="107" customWidth="1"/>
    <col min="5637" max="5637" width="9.875" style="107" customWidth="1"/>
    <col min="5638" max="5638" width="21.125" style="107" customWidth="1"/>
    <col min="5639" max="5887" width="8.25" style="107"/>
    <col min="5888" max="5888" width="3.375" style="107" customWidth="1"/>
    <col min="5889" max="5889" width="4.625" style="107" customWidth="1"/>
    <col min="5890" max="5890" width="25.375" style="107" customWidth="1"/>
    <col min="5891" max="5891" width="12.875" style="107" customWidth="1"/>
    <col min="5892" max="5892" width="24.875" style="107" customWidth="1"/>
    <col min="5893" max="5893" width="9.875" style="107" customWidth="1"/>
    <col min="5894" max="5894" width="21.125" style="107" customWidth="1"/>
    <col min="5895" max="6143" width="8.25" style="107"/>
    <col min="6144" max="6144" width="3.375" style="107" customWidth="1"/>
    <col min="6145" max="6145" width="4.625" style="107" customWidth="1"/>
    <col min="6146" max="6146" width="25.375" style="107" customWidth="1"/>
    <col min="6147" max="6147" width="12.875" style="107" customWidth="1"/>
    <col min="6148" max="6148" width="24.875" style="107" customWidth="1"/>
    <col min="6149" max="6149" width="9.875" style="107" customWidth="1"/>
    <col min="6150" max="6150" width="21.125" style="107" customWidth="1"/>
    <col min="6151" max="6399" width="8.25" style="107"/>
    <col min="6400" max="6400" width="3.375" style="107" customWidth="1"/>
    <col min="6401" max="6401" width="4.625" style="107" customWidth="1"/>
    <col min="6402" max="6402" width="25.375" style="107" customWidth="1"/>
    <col min="6403" max="6403" width="12.875" style="107" customWidth="1"/>
    <col min="6404" max="6404" width="24.875" style="107" customWidth="1"/>
    <col min="6405" max="6405" width="9.875" style="107" customWidth="1"/>
    <col min="6406" max="6406" width="21.125" style="107" customWidth="1"/>
    <col min="6407" max="6655" width="8.25" style="107"/>
    <col min="6656" max="6656" width="3.375" style="107" customWidth="1"/>
    <col min="6657" max="6657" width="4.625" style="107" customWidth="1"/>
    <col min="6658" max="6658" width="25.375" style="107" customWidth="1"/>
    <col min="6659" max="6659" width="12.875" style="107" customWidth="1"/>
    <col min="6660" max="6660" width="24.875" style="107" customWidth="1"/>
    <col min="6661" max="6661" width="9.875" style="107" customWidth="1"/>
    <col min="6662" max="6662" width="21.125" style="107" customWidth="1"/>
    <col min="6663" max="6911" width="8.25" style="107"/>
    <col min="6912" max="6912" width="3.375" style="107" customWidth="1"/>
    <col min="6913" max="6913" width="4.625" style="107" customWidth="1"/>
    <col min="6914" max="6914" width="25.375" style="107" customWidth="1"/>
    <col min="6915" max="6915" width="12.875" style="107" customWidth="1"/>
    <col min="6916" max="6916" width="24.875" style="107" customWidth="1"/>
    <col min="6917" max="6917" width="9.875" style="107" customWidth="1"/>
    <col min="6918" max="6918" width="21.125" style="107" customWidth="1"/>
    <col min="6919" max="7167" width="8.25" style="107"/>
    <col min="7168" max="7168" width="3.375" style="107" customWidth="1"/>
    <col min="7169" max="7169" width="4.625" style="107" customWidth="1"/>
    <col min="7170" max="7170" width="25.375" style="107" customWidth="1"/>
    <col min="7171" max="7171" width="12.875" style="107" customWidth="1"/>
    <col min="7172" max="7172" width="24.875" style="107" customWidth="1"/>
    <col min="7173" max="7173" width="9.875" style="107" customWidth="1"/>
    <col min="7174" max="7174" width="21.125" style="107" customWidth="1"/>
    <col min="7175" max="7423" width="8.25" style="107"/>
    <col min="7424" max="7424" width="3.375" style="107" customWidth="1"/>
    <col min="7425" max="7425" width="4.625" style="107" customWidth="1"/>
    <col min="7426" max="7426" width="25.375" style="107" customWidth="1"/>
    <col min="7427" max="7427" width="12.875" style="107" customWidth="1"/>
    <col min="7428" max="7428" width="24.875" style="107" customWidth="1"/>
    <col min="7429" max="7429" width="9.875" style="107" customWidth="1"/>
    <col min="7430" max="7430" width="21.125" style="107" customWidth="1"/>
    <col min="7431" max="7679" width="8.25" style="107"/>
    <col min="7680" max="7680" width="3.375" style="107" customWidth="1"/>
    <col min="7681" max="7681" width="4.625" style="107" customWidth="1"/>
    <col min="7682" max="7682" width="25.375" style="107" customWidth="1"/>
    <col min="7683" max="7683" width="12.875" style="107" customWidth="1"/>
    <col min="7684" max="7684" width="24.875" style="107" customWidth="1"/>
    <col min="7685" max="7685" width="9.875" style="107" customWidth="1"/>
    <col min="7686" max="7686" width="21.125" style="107" customWidth="1"/>
    <col min="7687" max="7935" width="8.25" style="107"/>
    <col min="7936" max="7936" width="3.375" style="107" customWidth="1"/>
    <col min="7937" max="7937" width="4.625" style="107" customWidth="1"/>
    <col min="7938" max="7938" width="25.375" style="107" customWidth="1"/>
    <col min="7939" max="7939" width="12.875" style="107" customWidth="1"/>
    <col min="7940" max="7940" width="24.875" style="107" customWidth="1"/>
    <col min="7941" max="7941" width="9.875" style="107" customWidth="1"/>
    <col min="7942" max="7942" width="21.125" style="107" customWidth="1"/>
    <col min="7943" max="8191" width="8.25" style="107"/>
    <col min="8192" max="8192" width="3.375" style="107" customWidth="1"/>
    <col min="8193" max="8193" width="4.625" style="107" customWidth="1"/>
    <col min="8194" max="8194" width="25.375" style="107" customWidth="1"/>
    <col min="8195" max="8195" width="12.875" style="107" customWidth="1"/>
    <col min="8196" max="8196" width="24.875" style="107" customWidth="1"/>
    <col min="8197" max="8197" width="9.875" style="107" customWidth="1"/>
    <col min="8198" max="8198" width="21.125" style="107" customWidth="1"/>
    <col min="8199" max="8447" width="8.25" style="107"/>
    <col min="8448" max="8448" width="3.375" style="107" customWidth="1"/>
    <col min="8449" max="8449" width="4.625" style="107" customWidth="1"/>
    <col min="8450" max="8450" width="25.375" style="107" customWidth="1"/>
    <col min="8451" max="8451" width="12.875" style="107" customWidth="1"/>
    <col min="8452" max="8452" width="24.875" style="107" customWidth="1"/>
    <col min="8453" max="8453" width="9.875" style="107" customWidth="1"/>
    <col min="8454" max="8454" width="21.125" style="107" customWidth="1"/>
    <col min="8455" max="8703" width="8.25" style="107"/>
    <col min="8704" max="8704" width="3.375" style="107" customWidth="1"/>
    <col min="8705" max="8705" width="4.625" style="107" customWidth="1"/>
    <col min="8706" max="8706" width="25.375" style="107" customWidth="1"/>
    <col min="8707" max="8707" width="12.875" style="107" customWidth="1"/>
    <col min="8708" max="8708" width="24.875" style="107" customWidth="1"/>
    <col min="8709" max="8709" width="9.875" style="107" customWidth="1"/>
    <col min="8710" max="8710" width="21.125" style="107" customWidth="1"/>
    <col min="8711" max="8959" width="8.25" style="107"/>
    <col min="8960" max="8960" width="3.375" style="107" customWidth="1"/>
    <col min="8961" max="8961" width="4.625" style="107" customWidth="1"/>
    <col min="8962" max="8962" width="25.375" style="107" customWidth="1"/>
    <col min="8963" max="8963" width="12.875" style="107" customWidth="1"/>
    <col min="8964" max="8964" width="24.875" style="107" customWidth="1"/>
    <col min="8965" max="8965" width="9.875" style="107" customWidth="1"/>
    <col min="8966" max="8966" width="21.125" style="107" customWidth="1"/>
    <col min="8967" max="9215" width="8.25" style="107"/>
    <col min="9216" max="9216" width="3.375" style="107" customWidth="1"/>
    <col min="9217" max="9217" width="4.625" style="107" customWidth="1"/>
    <col min="9218" max="9218" width="25.375" style="107" customWidth="1"/>
    <col min="9219" max="9219" width="12.875" style="107" customWidth="1"/>
    <col min="9220" max="9220" width="24.875" style="107" customWidth="1"/>
    <col min="9221" max="9221" width="9.875" style="107" customWidth="1"/>
    <col min="9222" max="9222" width="21.125" style="107" customWidth="1"/>
    <col min="9223" max="9471" width="8.25" style="107"/>
    <col min="9472" max="9472" width="3.375" style="107" customWidth="1"/>
    <col min="9473" max="9473" width="4.625" style="107" customWidth="1"/>
    <col min="9474" max="9474" width="25.375" style="107" customWidth="1"/>
    <col min="9475" max="9475" width="12.875" style="107" customWidth="1"/>
    <col min="9476" max="9476" width="24.875" style="107" customWidth="1"/>
    <col min="9477" max="9477" width="9.875" style="107" customWidth="1"/>
    <col min="9478" max="9478" width="21.125" style="107" customWidth="1"/>
    <col min="9479" max="9727" width="8.25" style="107"/>
    <col min="9728" max="9728" width="3.375" style="107" customWidth="1"/>
    <col min="9729" max="9729" width="4.625" style="107" customWidth="1"/>
    <col min="9730" max="9730" width="25.375" style="107" customWidth="1"/>
    <col min="9731" max="9731" width="12.875" style="107" customWidth="1"/>
    <col min="9732" max="9732" width="24.875" style="107" customWidth="1"/>
    <col min="9733" max="9733" width="9.875" style="107" customWidth="1"/>
    <col min="9734" max="9734" width="21.125" style="107" customWidth="1"/>
    <col min="9735" max="9983" width="8.25" style="107"/>
    <col min="9984" max="9984" width="3.375" style="107" customWidth="1"/>
    <col min="9985" max="9985" width="4.625" style="107" customWidth="1"/>
    <col min="9986" max="9986" width="25.375" style="107" customWidth="1"/>
    <col min="9987" max="9987" width="12.875" style="107" customWidth="1"/>
    <col min="9988" max="9988" width="24.875" style="107" customWidth="1"/>
    <col min="9989" max="9989" width="9.875" style="107" customWidth="1"/>
    <col min="9990" max="9990" width="21.125" style="107" customWidth="1"/>
    <col min="9991" max="10239" width="8.25" style="107"/>
    <col min="10240" max="10240" width="3.375" style="107" customWidth="1"/>
    <col min="10241" max="10241" width="4.625" style="107" customWidth="1"/>
    <col min="10242" max="10242" width="25.375" style="107" customWidth="1"/>
    <col min="10243" max="10243" width="12.875" style="107" customWidth="1"/>
    <col min="10244" max="10244" width="24.875" style="107" customWidth="1"/>
    <col min="10245" max="10245" width="9.875" style="107" customWidth="1"/>
    <col min="10246" max="10246" width="21.125" style="107" customWidth="1"/>
    <col min="10247" max="10495" width="8.25" style="107"/>
    <col min="10496" max="10496" width="3.375" style="107" customWidth="1"/>
    <col min="10497" max="10497" width="4.625" style="107" customWidth="1"/>
    <col min="10498" max="10498" width="25.375" style="107" customWidth="1"/>
    <col min="10499" max="10499" width="12.875" style="107" customWidth="1"/>
    <col min="10500" max="10500" width="24.875" style="107" customWidth="1"/>
    <col min="10501" max="10501" width="9.875" style="107" customWidth="1"/>
    <col min="10502" max="10502" width="21.125" style="107" customWidth="1"/>
    <col min="10503" max="10751" width="8.25" style="107"/>
    <col min="10752" max="10752" width="3.375" style="107" customWidth="1"/>
    <col min="10753" max="10753" width="4.625" style="107" customWidth="1"/>
    <col min="10754" max="10754" width="25.375" style="107" customWidth="1"/>
    <col min="10755" max="10755" width="12.875" style="107" customWidth="1"/>
    <col min="10756" max="10756" width="24.875" style="107" customWidth="1"/>
    <col min="10757" max="10757" width="9.875" style="107" customWidth="1"/>
    <col min="10758" max="10758" width="21.125" style="107" customWidth="1"/>
    <col min="10759" max="11007" width="8.25" style="107"/>
    <col min="11008" max="11008" width="3.375" style="107" customWidth="1"/>
    <col min="11009" max="11009" width="4.625" style="107" customWidth="1"/>
    <col min="11010" max="11010" width="25.375" style="107" customWidth="1"/>
    <col min="11011" max="11011" width="12.875" style="107" customWidth="1"/>
    <col min="11012" max="11012" width="24.875" style="107" customWidth="1"/>
    <col min="11013" max="11013" width="9.875" style="107" customWidth="1"/>
    <col min="11014" max="11014" width="21.125" style="107" customWidth="1"/>
    <col min="11015" max="11263" width="8.25" style="107"/>
    <col min="11264" max="11264" width="3.375" style="107" customWidth="1"/>
    <col min="11265" max="11265" width="4.625" style="107" customWidth="1"/>
    <col min="11266" max="11266" width="25.375" style="107" customWidth="1"/>
    <col min="11267" max="11267" width="12.875" style="107" customWidth="1"/>
    <col min="11268" max="11268" width="24.875" style="107" customWidth="1"/>
    <col min="11269" max="11269" width="9.875" style="107" customWidth="1"/>
    <col min="11270" max="11270" width="21.125" style="107" customWidth="1"/>
    <col min="11271" max="11519" width="8.25" style="107"/>
    <col min="11520" max="11520" width="3.375" style="107" customWidth="1"/>
    <col min="11521" max="11521" width="4.625" style="107" customWidth="1"/>
    <col min="11522" max="11522" width="25.375" style="107" customWidth="1"/>
    <col min="11523" max="11523" width="12.875" style="107" customWidth="1"/>
    <col min="11524" max="11524" width="24.875" style="107" customWidth="1"/>
    <col min="11525" max="11525" width="9.875" style="107" customWidth="1"/>
    <col min="11526" max="11526" width="21.125" style="107" customWidth="1"/>
    <col min="11527" max="11775" width="8.25" style="107"/>
    <col min="11776" max="11776" width="3.375" style="107" customWidth="1"/>
    <col min="11777" max="11777" width="4.625" style="107" customWidth="1"/>
    <col min="11778" max="11778" width="25.375" style="107" customWidth="1"/>
    <col min="11779" max="11779" width="12.875" style="107" customWidth="1"/>
    <col min="11780" max="11780" width="24.875" style="107" customWidth="1"/>
    <col min="11781" max="11781" width="9.875" style="107" customWidth="1"/>
    <col min="11782" max="11782" width="21.125" style="107" customWidth="1"/>
    <col min="11783" max="12031" width="8.25" style="107"/>
    <col min="12032" max="12032" width="3.375" style="107" customWidth="1"/>
    <col min="12033" max="12033" width="4.625" style="107" customWidth="1"/>
    <col min="12034" max="12034" width="25.375" style="107" customWidth="1"/>
    <col min="12035" max="12035" width="12.875" style="107" customWidth="1"/>
    <col min="12036" max="12036" width="24.875" style="107" customWidth="1"/>
    <col min="12037" max="12037" width="9.875" style="107" customWidth="1"/>
    <col min="12038" max="12038" width="21.125" style="107" customWidth="1"/>
    <col min="12039" max="12287" width="8.25" style="107"/>
    <col min="12288" max="12288" width="3.375" style="107" customWidth="1"/>
    <col min="12289" max="12289" width="4.625" style="107" customWidth="1"/>
    <col min="12290" max="12290" width="25.375" style="107" customWidth="1"/>
    <col min="12291" max="12291" width="12.875" style="107" customWidth="1"/>
    <col min="12292" max="12292" width="24.875" style="107" customWidth="1"/>
    <col min="12293" max="12293" width="9.875" style="107" customWidth="1"/>
    <col min="12294" max="12294" width="21.125" style="107" customWidth="1"/>
    <col min="12295" max="12543" width="8.25" style="107"/>
    <col min="12544" max="12544" width="3.375" style="107" customWidth="1"/>
    <col min="12545" max="12545" width="4.625" style="107" customWidth="1"/>
    <col min="12546" max="12546" width="25.375" style="107" customWidth="1"/>
    <col min="12547" max="12547" width="12.875" style="107" customWidth="1"/>
    <col min="12548" max="12548" width="24.875" style="107" customWidth="1"/>
    <col min="12549" max="12549" width="9.875" style="107" customWidth="1"/>
    <col min="12550" max="12550" width="21.125" style="107" customWidth="1"/>
    <col min="12551" max="12799" width="8.25" style="107"/>
    <col min="12800" max="12800" width="3.375" style="107" customWidth="1"/>
    <col min="12801" max="12801" width="4.625" style="107" customWidth="1"/>
    <col min="12802" max="12802" width="25.375" style="107" customWidth="1"/>
    <col min="12803" max="12803" width="12.875" style="107" customWidth="1"/>
    <col min="12804" max="12804" width="24.875" style="107" customWidth="1"/>
    <col min="12805" max="12805" width="9.875" style="107" customWidth="1"/>
    <col min="12806" max="12806" width="21.125" style="107" customWidth="1"/>
    <col min="12807" max="13055" width="8.25" style="107"/>
    <col min="13056" max="13056" width="3.375" style="107" customWidth="1"/>
    <col min="13057" max="13057" width="4.625" style="107" customWidth="1"/>
    <col min="13058" max="13058" width="25.375" style="107" customWidth="1"/>
    <col min="13059" max="13059" width="12.875" style="107" customWidth="1"/>
    <col min="13060" max="13060" width="24.875" style="107" customWidth="1"/>
    <col min="13061" max="13061" width="9.875" style="107" customWidth="1"/>
    <col min="13062" max="13062" width="21.125" style="107" customWidth="1"/>
    <col min="13063" max="13311" width="8.25" style="107"/>
    <col min="13312" max="13312" width="3.375" style="107" customWidth="1"/>
    <col min="13313" max="13313" width="4.625" style="107" customWidth="1"/>
    <col min="13314" max="13314" width="25.375" style="107" customWidth="1"/>
    <col min="13315" max="13315" width="12.875" style="107" customWidth="1"/>
    <col min="13316" max="13316" width="24.875" style="107" customWidth="1"/>
    <col min="13317" max="13317" width="9.875" style="107" customWidth="1"/>
    <col min="13318" max="13318" width="21.125" style="107" customWidth="1"/>
    <col min="13319" max="13567" width="8.25" style="107"/>
    <col min="13568" max="13568" width="3.375" style="107" customWidth="1"/>
    <col min="13569" max="13569" width="4.625" style="107" customWidth="1"/>
    <col min="13570" max="13570" width="25.375" style="107" customWidth="1"/>
    <col min="13571" max="13571" width="12.875" style="107" customWidth="1"/>
    <col min="13572" max="13572" width="24.875" style="107" customWidth="1"/>
    <col min="13573" max="13573" width="9.875" style="107" customWidth="1"/>
    <col min="13574" max="13574" width="21.125" style="107" customWidth="1"/>
    <col min="13575" max="13823" width="8.25" style="107"/>
    <col min="13824" max="13824" width="3.375" style="107" customWidth="1"/>
    <col min="13825" max="13825" width="4.625" style="107" customWidth="1"/>
    <col min="13826" max="13826" width="25.375" style="107" customWidth="1"/>
    <col min="13827" max="13827" width="12.875" style="107" customWidth="1"/>
    <col min="13828" max="13828" width="24.875" style="107" customWidth="1"/>
    <col min="13829" max="13829" width="9.875" style="107" customWidth="1"/>
    <col min="13830" max="13830" width="21.125" style="107" customWidth="1"/>
    <col min="13831" max="14079" width="8.25" style="107"/>
    <col min="14080" max="14080" width="3.375" style="107" customWidth="1"/>
    <col min="14081" max="14081" width="4.625" style="107" customWidth="1"/>
    <col min="14082" max="14082" width="25.375" style="107" customWidth="1"/>
    <col min="14083" max="14083" width="12.875" style="107" customWidth="1"/>
    <col min="14084" max="14084" width="24.875" style="107" customWidth="1"/>
    <col min="14085" max="14085" width="9.875" style="107" customWidth="1"/>
    <col min="14086" max="14086" width="21.125" style="107" customWidth="1"/>
    <col min="14087" max="14335" width="8.25" style="107"/>
    <col min="14336" max="14336" width="3.375" style="107" customWidth="1"/>
    <col min="14337" max="14337" width="4.625" style="107" customWidth="1"/>
    <col min="14338" max="14338" width="25.375" style="107" customWidth="1"/>
    <col min="14339" max="14339" width="12.875" style="107" customWidth="1"/>
    <col min="14340" max="14340" width="24.875" style="107" customWidth="1"/>
    <col min="14341" max="14341" width="9.875" style="107" customWidth="1"/>
    <col min="14342" max="14342" width="21.125" style="107" customWidth="1"/>
    <col min="14343" max="14591" width="8.25" style="107"/>
    <col min="14592" max="14592" width="3.375" style="107" customWidth="1"/>
    <col min="14593" max="14593" width="4.625" style="107" customWidth="1"/>
    <col min="14594" max="14594" width="25.375" style="107" customWidth="1"/>
    <col min="14595" max="14595" width="12.875" style="107" customWidth="1"/>
    <col min="14596" max="14596" width="24.875" style="107" customWidth="1"/>
    <col min="14597" max="14597" width="9.875" style="107" customWidth="1"/>
    <col min="14598" max="14598" width="21.125" style="107" customWidth="1"/>
    <col min="14599" max="14847" width="8.25" style="107"/>
    <col min="14848" max="14848" width="3.375" style="107" customWidth="1"/>
    <col min="14849" max="14849" width="4.625" style="107" customWidth="1"/>
    <col min="14850" max="14850" width="25.375" style="107" customWidth="1"/>
    <col min="14851" max="14851" width="12.875" style="107" customWidth="1"/>
    <col min="14852" max="14852" width="24.875" style="107" customWidth="1"/>
    <col min="14853" max="14853" width="9.875" style="107" customWidth="1"/>
    <col min="14854" max="14854" width="21.125" style="107" customWidth="1"/>
    <col min="14855" max="15103" width="8.25" style="107"/>
    <col min="15104" max="15104" width="3.375" style="107" customWidth="1"/>
    <col min="15105" max="15105" width="4.625" style="107" customWidth="1"/>
    <col min="15106" max="15106" width="25.375" style="107" customWidth="1"/>
    <col min="15107" max="15107" width="12.875" style="107" customWidth="1"/>
    <col min="15108" max="15108" width="24.875" style="107" customWidth="1"/>
    <col min="15109" max="15109" width="9.875" style="107" customWidth="1"/>
    <col min="15110" max="15110" width="21.125" style="107" customWidth="1"/>
    <col min="15111" max="15359" width="8.25" style="107"/>
    <col min="15360" max="15360" width="3.375" style="107" customWidth="1"/>
    <col min="15361" max="15361" width="4.625" style="107" customWidth="1"/>
    <col min="15362" max="15362" width="25.375" style="107" customWidth="1"/>
    <col min="15363" max="15363" width="12.875" style="107" customWidth="1"/>
    <col min="15364" max="15364" width="24.875" style="107" customWidth="1"/>
    <col min="15365" max="15365" width="9.875" style="107" customWidth="1"/>
    <col min="15366" max="15366" width="21.125" style="107" customWidth="1"/>
    <col min="15367" max="15615" width="8.25" style="107"/>
    <col min="15616" max="15616" width="3.375" style="107" customWidth="1"/>
    <col min="15617" max="15617" width="4.625" style="107" customWidth="1"/>
    <col min="15618" max="15618" width="25.375" style="107" customWidth="1"/>
    <col min="15619" max="15619" width="12.875" style="107" customWidth="1"/>
    <col min="15620" max="15620" width="24.875" style="107" customWidth="1"/>
    <col min="15621" max="15621" width="9.875" style="107" customWidth="1"/>
    <col min="15622" max="15622" width="21.125" style="107" customWidth="1"/>
    <col min="15623" max="15871" width="8.25" style="107"/>
    <col min="15872" max="15872" width="3.375" style="107" customWidth="1"/>
    <col min="15873" max="15873" width="4.625" style="107" customWidth="1"/>
    <col min="15874" max="15874" width="25.375" style="107" customWidth="1"/>
    <col min="15875" max="15875" width="12.875" style="107" customWidth="1"/>
    <col min="15876" max="15876" width="24.875" style="107" customWidth="1"/>
    <col min="15877" max="15877" width="9.875" style="107" customWidth="1"/>
    <col min="15878" max="15878" width="21.125" style="107" customWidth="1"/>
    <col min="15879" max="16127" width="8.25" style="107"/>
    <col min="16128" max="16128" width="3.375" style="107" customWidth="1"/>
    <col min="16129" max="16129" width="4.625" style="107" customWidth="1"/>
    <col min="16130" max="16130" width="25.375" style="107" customWidth="1"/>
    <col min="16131" max="16131" width="12.875" style="107" customWidth="1"/>
    <col min="16132" max="16132" width="24.875" style="107" customWidth="1"/>
    <col min="16133" max="16133" width="9.875" style="107" customWidth="1"/>
    <col min="16134" max="16134" width="21.125" style="107" customWidth="1"/>
    <col min="16135" max="16384" width="8.25" style="107"/>
  </cols>
  <sheetData>
    <row r="1" spans="2:6" ht="40.5" customHeight="1" x14ac:dyDescent="0.4">
      <c r="B1" s="3402" t="s">
        <v>95</v>
      </c>
      <c r="C1" s="3402"/>
      <c r="D1" s="3402"/>
      <c r="E1" s="3402"/>
      <c r="F1" s="3402"/>
    </row>
    <row r="2" spans="2:6" ht="24.75" customHeight="1" x14ac:dyDescent="0.4">
      <c r="B2" s="3423" t="s">
        <v>96</v>
      </c>
      <c r="C2" s="3424"/>
      <c r="D2" s="3424"/>
      <c r="E2" s="3424"/>
      <c r="F2" s="3425"/>
    </row>
    <row r="3" spans="2:6" ht="25.5" customHeight="1" x14ac:dyDescent="0.4">
      <c r="B3" s="3426" t="s">
        <v>44</v>
      </c>
      <c r="C3" s="1942" t="s">
        <v>97</v>
      </c>
      <c r="D3" s="3428" t="s">
        <v>98</v>
      </c>
      <c r="E3" s="3428" t="s">
        <v>99</v>
      </c>
      <c r="F3" s="3430" t="s">
        <v>100</v>
      </c>
    </row>
    <row r="4" spans="2:6" ht="39.950000000000003" customHeight="1" thickBot="1" x14ac:dyDescent="0.45">
      <c r="B4" s="3427"/>
      <c r="C4" s="108" t="s">
        <v>101</v>
      </c>
      <c r="D4" s="3429"/>
      <c r="E4" s="3429"/>
      <c r="F4" s="3431"/>
    </row>
    <row r="5" spans="2:6" ht="54.95" customHeight="1" thickTop="1" x14ac:dyDescent="0.4">
      <c r="B5" s="109">
        <v>1</v>
      </c>
      <c r="C5" s="371" t="s">
        <v>102</v>
      </c>
      <c r="D5" s="372"/>
      <c r="E5" s="373"/>
      <c r="F5" s="110" t="s">
        <v>103</v>
      </c>
    </row>
    <row r="6" spans="2:6" ht="54.95" customHeight="1" x14ac:dyDescent="0.4">
      <c r="B6" s="111">
        <v>2</v>
      </c>
      <c r="C6" s="374"/>
      <c r="D6" s="375"/>
      <c r="E6" s="376"/>
      <c r="F6" s="112"/>
    </row>
    <row r="7" spans="2:6" ht="54.95" customHeight="1" x14ac:dyDescent="0.4">
      <c r="B7" s="111">
        <v>3</v>
      </c>
      <c r="C7" s="374"/>
      <c r="D7" s="375"/>
      <c r="E7" s="376"/>
      <c r="F7" s="113"/>
    </row>
    <row r="8" spans="2:6" ht="54.95" customHeight="1" x14ac:dyDescent="0.4">
      <c r="B8" s="111">
        <v>4</v>
      </c>
      <c r="C8" s="374"/>
      <c r="D8" s="375"/>
      <c r="E8" s="376"/>
      <c r="F8" s="113"/>
    </row>
    <row r="9" spans="2:6" ht="54.95" customHeight="1" x14ac:dyDescent="0.4">
      <c r="B9" s="111">
        <v>5</v>
      </c>
      <c r="C9" s="374"/>
      <c r="D9" s="375"/>
      <c r="E9" s="376"/>
      <c r="F9" s="113"/>
    </row>
    <row r="10" spans="2:6" ht="54.95" customHeight="1" x14ac:dyDescent="0.4">
      <c r="B10" s="111">
        <v>6</v>
      </c>
      <c r="C10" s="374"/>
      <c r="D10" s="375"/>
      <c r="E10" s="376"/>
      <c r="F10" s="113"/>
    </row>
    <row r="11" spans="2:6" ht="54.95" customHeight="1" x14ac:dyDescent="0.4">
      <c r="B11" s="114">
        <v>7</v>
      </c>
      <c r="C11" s="374"/>
      <c r="D11" s="375"/>
      <c r="E11" s="376"/>
      <c r="F11" s="113"/>
    </row>
    <row r="12" spans="2:6" ht="54.95" customHeight="1" x14ac:dyDescent="0.4">
      <c r="B12" s="114">
        <v>8</v>
      </c>
      <c r="C12" s="374"/>
      <c r="D12" s="375"/>
      <c r="E12" s="376"/>
      <c r="F12" s="113"/>
    </row>
    <row r="13" spans="2:6" ht="54.95" customHeight="1" x14ac:dyDescent="0.4">
      <c r="B13" s="114">
        <v>9</v>
      </c>
      <c r="C13" s="374"/>
      <c r="D13" s="375"/>
      <c r="E13" s="376"/>
      <c r="F13" s="113"/>
    </row>
    <row r="14" spans="2:6" ht="54.95" customHeight="1" x14ac:dyDescent="0.4">
      <c r="B14" s="114">
        <v>10</v>
      </c>
      <c r="C14" s="377"/>
      <c r="D14" s="375"/>
      <c r="E14" s="376"/>
      <c r="F14" s="115"/>
    </row>
    <row r="15" spans="2:6" ht="39.950000000000003" customHeight="1" x14ac:dyDescent="0.4">
      <c r="B15" s="3421" t="s">
        <v>104</v>
      </c>
      <c r="C15" s="3422"/>
      <c r="D15" s="1702">
        <f>SUM(D5:D14)</f>
        <v>0</v>
      </c>
      <c r="E15" s="1703">
        <f>SUM(E5:E14)</f>
        <v>0</v>
      </c>
      <c r="F15" s="116"/>
    </row>
    <row r="16" spans="2:6" ht="17.25" customHeight="1" x14ac:dyDescent="0.4">
      <c r="B16" s="117" t="s">
        <v>1407</v>
      </c>
      <c r="C16" s="64"/>
      <c r="D16" s="118"/>
      <c r="E16" s="119"/>
    </row>
    <row r="17" spans="2:2" ht="15" customHeight="1" x14ac:dyDescent="0.4">
      <c r="B17" s="94" t="s">
        <v>1408</v>
      </c>
    </row>
  </sheetData>
  <mergeCells count="7">
    <mergeCell ref="B15:C15"/>
    <mergeCell ref="B1:F1"/>
    <mergeCell ref="B2:F2"/>
    <mergeCell ref="B3:B4"/>
    <mergeCell ref="D3:D4"/>
    <mergeCell ref="E3:E4"/>
    <mergeCell ref="F3:F4"/>
  </mergeCells>
  <phoneticPr fontId="3"/>
  <printOptions horizontalCentered="1"/>
  <pageMargins left="0.51181102362204722" right="0.59055118110236227" top="0.98425196850393704" bottom="0.98425196850393704" header="0.51181102362204722" footer="0.51181102362204722"/>
  <pageSetup paperSize="9" scale="94" orientation="portrait" r:id="rId1"/>
  <headerFooter alignWithMargins="0">
    <oddHeader>&amp;R&amp;"ＭＳ 明朝,標準"（&amp;A）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80" zoomScaleNormal="100" zoomScaleSheetLayoutView="80" workbookViewId="0">
      <selection activeCell="O53" sqref="O53"/>
    </sheetView>
  </sheetViews>
  <sheetFormatPr defaultRowHeight="13.5" x14ac:dyDescent="0.15"/>
  <cols>
    <col min="1" max="1" width="8.625" style="120"/>
    <col min="2" max="11" width="16.625" style="120" customWidth="1"/>
    <col min="12" max="257" width="8.625" style="120"/>
    <col min="258" max="266" width="10" style="120" customWidth="1"/>
    <col min="267" max="267" width="12.375" style="120" customWidth="1"/>
    <col min="268" max="513" width="8.625" style="120"/>
    <col min="514" max="522" width="10" style="120" customWidth="1"/>
    <col min="523" max="523" width="12.375" style="120" customWidth="1"/>
    <col min="524" max="769" width="8.625" style="120"/>
    <col min="770" max="778" width="10" style="120" customWidth="1"/>
    <col min="779" max="779" width="12.375" style="120" customWidth="1"/>
    <col min="780" max="1025" width="8.625" style="120"/>
    <col min="1026" max="1034" width="10" style="120" customWidth="1"/>
    <col min="1035" max="1035" width="12.375" style="120" customWidth="1"/>
    <col min="1036" max="1281" width="8.625" style="120"/>
    <col min="1282" max="1290" width="10" style="120" customWidth="1"/>
    <col min="1291" max="1291" width="12.375" style="120" customWidth="1"/>
    <col min="1292" max="1537" width="8.625" style="120"/>
    <col min="1538" max="1546" width="10" style="120" customWidth="1"/>
    <col min="1547" max="1547" width="12.375" style="120" customWidth="1"/>
    <col min="1548" max="1793" width="8.625" style="120"/>
    <col min="1794" max="1802" width="10" style="120" customWidth="1"/>
    <col min="1803" max="1803" width="12.375" style="120" customWidth="1"/>
    <col min="1804" max="2049" width="8.625" style="120"/>
    <col min="2050" max="2058" width="10" style="120" customWidth="1"/>
    <col min="2059" max="2059" width="12.375" style="120" customWidth="1"/>
    <col min="2060" max="2305" width="8.625" style="120"/>
    <col min="2306" max="2314" width="10" style="120" customWidth="1"/>
    <col min="2315" max="2315" width="12.375" style="120" customWidth="1"/>
    <col min="2316" max="2561" width="8.625" style="120"/>
    <col min="2562" max="2570" width="10" style="120" customWidth="1"/>
    <col min="2571" max="2571" width="12.375" style="120" customWidth="1"/>
    <col min="2572" max="2817" width="8.625" style="120"/>
    <col min="2818" max="2826" width="10" style="120" customWidth="1"/>
    <col min="2827" max="2827" width="12.375" style="120" customWidth="1"/>
    <col min="2828" max="3073" width="8.625" style="120"/>
    <col min="3074" max="3082" width="10" style="120" customWidth="1"/>
    <col min="3083" max="3083" width="12.375" style="120" customWidth="1"/>
    <col min="3084" max="3329" width="8.625" style="120"/>
    <col min="3330" max="3338" width="10" style="120" customWidth="1"/>
    <col min="3339" max="3339" width="12.375" style="120" customWidth="1"/>
    <col min="3340" max="3585" width="8.625" style="120"/>
    <col min="3586" max="3594" width="10" style="120" customWidth="1"/>
    <col min="3595" max="3595" width="12.375" style="120" customWidth="1"/>
    <col min="3596" max="3841" width="8.625" style="120"/>
    <col min="3842" max="3850" width="10" style="120" customWidth="1"/>
    <col min="3851" max="3851" width="12.375" style="120" customWidth="1"/>
    <col min="3852" max="4097" width="8.625" style="120"/>
    <col min="4098" max="4106" width="10" style="120" customWidth="1"/>
    <col min="4107" max="4107" width="12.375" style="120" customWidth="1"/>
    <col min="4108" max="4353" width="8.625" style="120"/>
    <col min="4354" max="4362" width="10" style="120" customWidth="1"/>
    <col min="4363" max="4363" width="12.375" style="120" customWidth="1"/>
    <col min="4364" max="4609" width="8.625" style="120"/>
    <col min="4610" max="4618" width="10" style="120" customWidth="1"/>
    <col min="4619" max="4619" width="12.375" style="120" customWidth="1"/>
    <col min="4620" max="4865" width="8.625" style="120"/>
    <col min="4866" max="4874" width="10" style="120" customWidth="1"/>
    <col min="4875" max="4875" width="12.375" style="120" customWidth="1"/>
    <col min="4876" max="5121" width="8.625" style="120"/>
    <col min="5122" max="5130" width="10" style="120" customWidth="1"/>
    <col min="5131" max="5131" width="12.375" style="120" customWidth="1"/>
    <col min="5132" max="5377" width="8.625" style="120"/>
    <col min="5378" max="5386" width="10" style="120" customWidth="1"/>
    <col min="5387" max="5387" width="12.375" style="120" customWidth="1"/>
    <col min="5388" max="5633" width="8.625" style="120"/>
    <col min="5634" max="5642" width="10" style="120" customWidth="1"/>
    <col min="5643" max="5643" width="12.375" style="120" customWidth="1"/>
    <col min="5644" max="5889" width="8.625" style="120"/>
    <col min="5890" max="5898" width="10" style="120" customWidth="1"/>
    <col min="5899" max="5899" width="12.375" style="120" customWidth="1"/>
    <col min="5900" max="6145" width="8.625" style="120"/>
    <col min="6146" max="6154" width="10" style="120" customWidth="1"/>
    <col min="6155" max="6155" width="12.375" style="120" customWidth="1"/>
    <col min="6156" max="6401" width="8.625" style="120"/>
    <col min="6402" max="6410" width="10" style="120" customWidth="1"/>
    <col min="6411" max="6411" width="12.375" style="120" customWidth="1"/>
    <col min="6412" max="6657" width="8.625" style="120"/>
    <col min="6658" max="6666" width="10" style="120" customWidth="1"/>
    <col min="6667" max="6667" width="12.375" style="120" customWidth="1"/>
    <col min="6668" max="6913" width="8.625" style="120"/>
    <col min="6914" max="6922" width="10" style="120" customWidth="1"/>
    <col min="6923" max="6923" width="12.375" style="120" customWidth="1"/>
    <col min="6924" max="7169" width="8.625" style="120"/>
    <col min="7170" max="7178" width="10" style="120" customWidth="1"/>
    <col min="7179" max="7179" width="12.375" style="120" customWidth="1"/>
    <col min="7180" max="7425" width="8.625" style="120"/>
    <col min="7426" max="7434" width="10" style="120" customWidth="1"/>
    <col min="7435" max="7435" width="12.375" style="120" customWidth="1"/>
    <col min="7436" max="7681" width="8.625" style="120"/>
    <col min="7682" max="7690" width="10" style="120" customWidth="1"/>
    <col min="7691" max="7691" width="12.375" style="120" customWidth="1"/>
    <col min="7692" max="7937" width="8.625" style="120"/>
    <col min="7938" max="7946" width="10" style="120" customWidth="1"/>
    <col min="7947" max="7947" width="12.375" style="120" customWidth="1"/>
    <col min="7948" max="8193" width="8.625" style="120"/>
    <col min="8194" max="8202" width="10" style="120" customWidth="1"/>
    <col min="8203" max="8203" width="12.375" style="120" customWidth="1"/>
    <col min="8204" max="8449" width="8.625" style="120"/>
    <col min="8450" max="8458" width="10" style="120" customWidth="1"/>
    <col min="8459" max="8459" width="12.375" style="120" customWidth="1"/>
    <col min="8460" max="8705" width="8.625" style="120"/>
    <col min="8706" max="8714" width="10" style="120" customWidth="1"/>
    <col min="8715" max="8715" width="12.375" style="120" customWidth="1"/>
    <col min="8716" max="8961" width="8.625" style="120"/>
    <col min="8962" max="8970" width="10" style="120" customWidth="1"/>
    <col min="8971" max="8971" width="12.375" style="120" customWidth="1"/>
    <col min="8972" max="9217" width="8.625" style="120"/>
    <col min="9218" max="9226" width="10" style="120" customWidth="1"/>
    <col min="9227" max="9227" width="12.375" style="120" customWidth="1"/>
    <col min="9228" max="9473" width="8.625" style="120"/>
    <col min="9474" max="9482" width="10" style="120" customWidth="1"/>
    <col min="9483" max="9483" width="12.375" style="120" customWidth="1"/>
    <col min="9484" max="9729" width="8.625" style="120"/>
    <col min="9730" max="9738" width="10" style="120" customWidth="1"/>
    <col min="9739" max="9739" width="12.375" style="120" customWidth="1"/>
    <col min="9740" max="9985" width="8.625" style="120"/>
    <col min="9986" max="9994" width="10" style="120" customWidth="1"/>
    <col min="9995" max="9995" width="12.375" style="120" customWidth="1"/>
    <col min="9996" max="10241" width="8.625" style="120"/>
    <col min="10242" max="10250" width="10" style="120" customWidth="1"/>
    <col min="10251" max="10251" width="12.375" style="120" customWidth="1"/>
    <col min="10252" max="10497" width="8.625" style="120"/>
    <col min="10498" max="10506" width="10" style="120" customWidth="1"/>
    <col min="10507" max="10507" width="12.375" style="120" customWidth="1"/>
    <col min="10508" max="10753" width="8.625" style="120"/>
    <col min="10754" max="10762" width="10" style="120" customWidth="1"/>
    <col min="10763" max="10763" width="12.375" style="120" customWidth="1"/>
    <col min="10764" max="11009" width="8.625" style="120"/>
    <col min="11010" max="11018" width="10" style="120" customWidth="1"/>
    <col min="11019" max="11019" width="12.375" style="120" customWidth="1"/>
    <col min="11020" max="11265" width="8.625" style="120"/>
    <col min="11266" max="11274" width="10" style="120" customWidth="1"/>
    <col min="11275" max="11275" width="12.375" style="120" customWidth="1"/>
    <col min="11276" max="11521" width="8.625" style="120"/>
    <col min="11522" max="11530" width="10" style="120" customWidth="1"/>
    <col min="11531" max="11531" width="12.375" style="120" customWidth="1"/>
    <col min="11532" max="11777" width="8.625" style="120"/>
    <col min="11778" max="11786" width="10" style="120" customWidth="1"/>
    <col min="11787" max="11787" width="12.375" style="120" customWidth="1"/>
    <col min="11788" max="12033" width="8.625" style="120"/>
    <col min="12034" max="12042" width="10" style="120" customWidth="1"/>
    <col min="12043" max="12043" width="12.375" style="120" customWidth="1"/>
    <col min="12044" max="12289" width="8.625" style="120"/>
    <col min="12290" max="12298" width="10" style="120" customWidth="1"/>
    <col min="12299" max="12299" width="12.375" style="120" customWidth="1"/>
    <col min="12300" max="12545" width="8.625" style="120"/>
    <col min="12546" max="12554" width="10" style="120" customWidth="1"/>
    <col min="12555" max="12555" width="12.375" style="120" customWidth="1"/>
    <col min="12556" max="12801" width="8.625" style="120"/>
    <col min="12802" max="12810" width="10" style="120" customWidth="1"/>
    <col min="12811" max="12811" width="12.375" style="120" customWidth="1"/>
    <col min="12812" max="13057" width="8.625" style="120"/>
    <col min="13058" max="13066" width="10" style="120" customWidth="1"/>
    <col min="13067" max="13067" width="12.375" style="120" customWidth="1"/>
    <col min="13068" max="13313" width="8.625" style="120"/>
    <col min="13314" max="13322" width="10" style="120" customWidth="1"/>
    <col min="13323" max="13323" width="12.375" style="120" customWidth="1"/>
    <col min="13324" max="13569" width="8.625" style="120"/>
    <col min="13570" max="13578" width="10" style="120" customWidth="1"/>
    <col min="13579" max="13579" width="12.375" style="120" customWidth="1"/>
    <col min="13580" max="13825" width="8.625" style="120"/>
    <col min="13826" max="13834" width="10" style="120" customWidth="1"/>
    <col min="13835" max="13835" width="12.375" style="120" customWidth="1"/>
    <col min="13836" max="14081" width="8.625" style="120"/>
    <col min="14082" max="14090" width="10" style="120" customWidth="1"/>
    <col min="14091" max="14091" width="12.375" style="120" customWidth="1"/>
    <col min="14092" max="14337" width="8.625" style="120"/>
    <col min="14338" max="14346" width="10" style="120" customWidth="1"/>
    <col min="14347" max="14347" width="12.375" style="120" customWidth="1"/>
    <col min="14348" max="14593" width="8.625" style="120"/>
    <col min="14594" max="14602" width="10" style="120" customWidth="1"/>
    <col min="14603" max="14603" width="12.375" style="120" customWidth="1"/>
    <col min="14604" max="14849" width="8.625" style="120"/>
    <col min="14850" max="14858" width="10" style="120" customWidth="1"/>
    <col min="14859" max="14859" width="12.375" style="120" customWidth="1"/>
    <col min="14860" max="15105" width="8.625" style="120"/>
    <col min="15106" max="15114" width="10" style="120" customWidth="1"/>
    <col min="15115" max="15115" width="12.375" style="120" customWidth="1"/>
    <col min="15116" max="15361" width="8.625" style="120"/>
    <col min="15362" max="15370" width="10" style="120" customWidth="1"/>
    <col min="15371" max="15371" width="12.375" style="120" customWidth="1"/>
    <col min="15372" max="15617" width="8.625" style="120"/>
    <col min="15618" max="15626" width="10" style="120" customWidth="1"/>
    <col min="15627" max="15627" width="12.375" style="120" customWidth="1"/>
    <col min="15628" max="15873" width="8.625" style="120"/>
    <col min="15874" max="15882" width="10" style="120" customWidth="1"/>
    <col min="15883" max="15883" width="12.375" style="120" customWidth="1"/>
    <col min="15884" max="16129" width="8.625" style="120"/>
    <col min="16130" max="16138" width="10" style="120" customWidth="1"/>
    <col min="16139" max="16139" width="12.375" style="120" customWidth="1"/>
    <col min="16140" max="16384" width="8.625" style="120"/>
  </cols>
  <sheetData>
    <row r="1" spans="1:11" ht="17.25" x14ac:dyDescent="0.2">
      <c r="A1" s="3433" t="s">
        <v>105</v>
      </c>
      <c r="B1" s="3433"/>
      <c r="C1" s="3433"/>
      <c r="D1" s="3433"/>
      <c r="E1" s="3433"/>
      <c r="F1" s="3433"/>
      <c r="G1" s="3433"/>
      <c r="H1" s="3433"/>
      <c r="I1" s="3433"/>
      <c r="J1" s="3433"/>
      <c r="K1" s="3433"/>
    </row>
    <row r="2" spans="1:11" x14ac:dyDescent="0.15">
      <c r="A2" s="121"/>
      <c r="B2" s="121"/>
      <c r="C2" s="121"/>
      <c r="D2" s="121"/>
      <c r="E2" s="121"/>
      <c r="F2" s="121"/>
      <c r="G2" s="121"/>
      <c r="H2" s="121"/>
      <c r="I2" s="121"/>
      <c r="J2" s="121"/>
      <c r="K2" s="121"/>
    </row>
    <row r="3" spans="1:11" x14ac:dyDescent="0.15">
      <c r="A3" s="3434" t="s">
        <v>106</v>
      </c>
      <c r="B3" s="3436" t="s">
        <v>107</v>
      </c>
      <c r="C3" s="3436" t="s">
        <v>108</v>
      </c>
      <c r="D3" s="3436" t="s">
        <v>109</v>
      </c>
      <c r="E3" s="122" t="s">
        <v>110</v>
      </c>
      <c r="F3" s="122" t="s">
        <v>111</v>
      </c>
      <c r="G3" s="122" t="s">
        <v>112</v>
      </c>
      <c r="H3" s="3436" t="s">
        <v>113</v>
      </c>
      <c r="I3" s="3438" t="s">
        <v>114</v>
      </c>
      <c r="J3" s="3439"/>
      <c r="K3" s="3436" t="s">
        <v>115</v>
      </c>
    </row>
    <row r="4" spans="1:11" x14ac:dyDescent="0.15">
      <c r="A4" s="3435"/>
      <c r="B4" s="3437"/>
      <c r="C4" s="3437"/>
      <c r="D4" s="3437"/>
      <c r="E4" s="123" t="s">
        <v>116</v>
      </c>
      <c r="F4" s="123" t="s">
        <v>117</v>
      </c>
      <c r="G4" s="123" t="s">
        <v>118</v>
      </c>
      <c r="H4" s="3437"/>
      <c r="I4" s="124" t="s">
        <v>119</v>
      </c>
      <c r="J4" s="124" t="s">
        <v>120</v>
      </c>
      <c r="K4" s="3437"/>
    </row>
    <row r="5" spans="1:11" ht="14.25" x14ac:dyDescent="0.15">
      <c r="A5" s="125" t="s">
        <v>121</v>
      </c>
      <c r="B5" s="3440" t="s">
        <v>122</v>
      </c>
      <c r="C5" s="3440"/>
      <c r="D5" s="3440"/>
      <c r="E5" s="3440"/>
      <c r="F5" s="3440"/>
      <c r="G5" s="3440"/>
      <c r="H5" s="3440"/>
      <c r="I5" s="3440"/>
      <c r="J5" s="3440"/>
      <c r="K5" s="3441"/>
    </row>
    <row r="6" spans="1:11" x14ac:dyDescent="0.15">
      <c r="A6" s="126">
        <v>1</v>
      </c>
      <c r="B6" s="378"/>
      <c r="C6" s="378"/>
      <c r="D6" s="378"/>
      <c r="E6" s="378"/>
      <c r="F6" s="378"/>
      <c r="G6" s="378"/>
      <c r="H6" s="379"/>
      <c r="I6" s="380"/>
      <c r="J6" s="380"/>
      <c r="K6" s="378"/>
    </row>
    <row r="7" spans="1:11" x14ac:dyDescent="0.15">
      <c r="A7" s="127">
        <v>2</v>
      </c>
      <c r="B7" s="380"/>
      <c r="C7" s="380"/>
      <c r="D7" s="380"/>
      <c r="E7" s="380"/>
      <c r="F7" s="380"/>
      <c r="G7" s="380"/>
      <c r="H7" s="380"/>
      <c r="I7" s="380"/>
      <c r="J7" s="380"/>
      <c r="K7" s="380"/>
    </row>
    <row r="8" spans="1:11" x14ac:dyDescent="0.15">
      <c r="A8" s="126">
        <v>3</v>
      </c>
      <c r="B8" s="380"/>
      <c r="C8" s="380"/>
      <c r="D8" s="380"/>
      <c r="E8" s="380"/>
      <c r="F8" s="380"/>
      <c r="G8" s="380"/>
      <c r="H8" s="380"/>
      <c r="I8" s="380"/>
      <c r="J8" s="380"/>
      <c r="K8" s="380"/>
    </row>
    <row r="9" spans="1:11" x14ac:dyDescent="0.15">
      <c r="A9" s="127">
        <v>4</v>
      </c>
      <c r="B9" s="380"/>
      <c r="C9" s="380"/>
      <c r="D9" s="380"/>
      <c r="E9" s="380"/>
      <c r="F9" s="380"/>
      <c r="G9" s="380"/>
      <c r="H9" s="380"/>
      <c r="I9" s="380"/>
      <c r="J9" s="380"/>
      <c r="K9" s="380"/>
    </row>
    <row r="10" spans="1:11" x14ac:dyDescent="0.15">
      <c r="A10" s="126">
        <v>5</v>
      </c>
      <c r="B10" s="380"/>
      <c r="C10" s="380"/>
      <c r="D10" s="380"/>
      <c r="E10" s="380"/>
      <c r="F10" s="380"/>
      <c r="G10" s="380"/>
      <c r="H10" s="380"/>
      <c r="I10" s="380"/>
      <c r="J10" s="380"/>
      <c r="K10" s="380"/>
    </row>
    <row r="11" spans="1:11" x14ac:dyDescent="0.15">
      <c r="A11" s="127">
        <v>6</v>
      </c>
      <c r="B11" s="380"/>
      <c r="C11" s="380"/>
      <c r="D11" s="380"/>
      <c r="E11" s="380"/>
      <c r="F11" s="380"/>
      <c r="G11" s="380"/>
      <c r="H11" s="380"/>
      <c r="I11" s="380"/>
      <c r="J11" s="380"/>
      <c r="K11" s="380"/>
    </row>
    <row r="12" spans="1:11" x14ac:dyDescent="0.15">
      <c r="A12" s="126">
        <v>7</v>
      </c>
      <c r="B12" s="380"/>
      <c r="C12" s="380"/>
      <c r="D12" s="380"/>
      <c r="E12" s="380"/>
      <c r="F12" s="380"/>
      <c r="G12" s="380"/>
      <c r="H12" s="380"/>
      <c r="I12" s="380"/>
      <c r="J12" s="380"/>
      <c r="K12" s="380"/>
    </row>
    <row r="13" spans="1:11" x14ac:dyDescent="0.15">
      <c r="A13" s="127">
        <v>8</v>
      </c>
      <c r="B13" s="380"/>
      <c r="C13" s="380"/>
      <c r="D13" s="380"/>
      <c r="E13" s="380"/>
      <c r="F13" s="380"/>
      <c r="G13" s="380"/>
      <c r="H13" s="380"/>
      <c r="I13" s="380"/>
      <c r="J13" s="380"/>
      <c r="K13" s="380"/>
    </row>
    <row r="14" spans="1:11" x14ac:dyDescent="0.15">
      <c r="A14" s="126">
        <v>9</v>
      </c>
      <c r="B14" s="380"/>
      <c r="C14" s="380"/>
      <c r="D14" s="380"/>
      <c r="E14" s="380"/>
      <c r="F14" s="380"/>
      <c r="G14" s="380"/>
      <c r="H14" s="380"/>
      <c r="I14" s="380"/>
      <c r="J14" s="380"/>
      <c r="K14" s="380"/>
    </row>
    <row r="15" spans="1:11" x14ac:dyDescent="0.15">
      <c r="A15" s="127">
        <v>10</v>
      </c>
      <c r="B15" s="380"/>
      <c r="C15" s="380"/>
      <c r="D15" s="380"/>
      <c r="E15" s="380"/>
      <c r="F15" s="380"/>
      <c r="G15" s="380"/>
      <c r="H15" s="380"/>
      <c r="I15" s="380"/>
      <c r="J15" s="380"/>
      <c r="K15" s="380"/>
    </row>
    <row r="16" spans="1:11" ht="14.25" x14ac:dyDescent="0.15">
      <c r="A16" s="125" t="s">
        <v>123</v>
      </c>
      <c r="B16" s="3440" t="s">
        <v>124</v>
      </c>
      <c r="C16" s="3440"/>
      <c r="D16" s="3440"/>
      <c r="E16" s="3440"/>
      <c r="F16" s="3440"/>
      <c r="G16" s="3440"/>
      <c r="H16" s="3440"/>
      <c r="I16" s="3440"/>
      <c r="J16" s="3440"/>
      <c r="K16" s="3441"/>
    </row>
    <row r="17" spans="1:11" x14ac:dyDescent="0.15">
      <c r="A17" s="126">
        <v>1</v>
      </c>
      <c r="B17" s="380"/>
      <c r="C17" s="380"/>
      <c r="D17" s="380"/>
      <c r="E17" s="380"/>
      <c r="F17" s="380"/>
      <c r="G17" s="380"/>
      <c r="H17" s="380"/>
      <c r="I17" s="380"/>
      <c r="J17" s="380"/>
      <c r="K17" s="380"/>
    </row>
    <row r="18" spans="1:11" x14ac:dyDescent="0.15">
      <c r="A18" s="127">
        <v>2</v>
      </c>
      <c r="B18" s="380"/>
      <c r="C18" s="380"/>
      <c r="D18" s="380"/>
      <c r="E18" s="380"/>
      <c r="F18" s="380"/>
      <c r="G18" s="380"/>
      <c r="H18" s="380"/>
      <c r="I18" s="380"/>
      <c r="J18" s="380"/>
      <c r="K18" s="380"/>
    </row>
    <row r="19" spans="1:11" x14ac:dyDescent="0.15">
      <c r="A19" s="126">
        <v>3</v>
      </c>
      <c r="B19" s="380"/>
      <c r="C19" s="380"/>
      <c r="D19" s="380"/>
      <c r="E19" s="380"/>
      <c r="F19" s="380"/>
      <c r="G19" s="380"/>
      <c r="H19" s="380"/>
      <c r="I19" s="380"/>
      <c r="J19" s="380"/>
      <c r="K19" s="380"/>
    </row>
    <row r="20" spans="1:11" x14ac:dyDescent="0.15">
      <c r="A20" s="127">
        <v>4</v>
      </c>
      <c r="B20" s="380"/>
      <c r="C20" s="380"/>
      <c r="D20" s="380"/>
      <c r="E20" s="380"/>
      <c r="F20" s="380"/>
      <c r="G20" s="380"/>
      <c r="H20" s="380"/>
      <c r="I20" s="380"/>
      <c r="J20" s="380"/>
      <c r="K20" s="380"/>
    </row>
    <row r="21" spans="1:11" x14ac:dyDescent="0.15">
      <c r="A21" s="126">
        <v>5</v>
      </c>
      <c r="B21" s="380"/>
      <c r="C21" s="380"/>
      <c r="D21" s="380"/>
      <c r="E21" s="380"/>
      <c r="F21" s="380"/>
      <c r="G21" s="380"/>
      <c r="H21" s="380"/>
      <c r="I21" s="380"/>
      <c r="J21" s="380"/>
      <c r="K21" s="380"/>
    </row>
    <row r="22" spans="1:11" x14ac:dyDescent="0.15">
      <c r="A22" s="127">
        <v>6</v>
      </c>
      <c r="B22" s="380"/>
      <c r="C22" s="380"/>
      <c r="D22" s="380"/>
      <c r="E22" s="380"/>
      <c r="F22" s="380"/>
      <c r="G22" s="380"/>
      <c r="H22" s="380"/>
      <c r="I22" s="380"/>
      <c r="J22" s="380"/>
      <c r="K22" s="380"/>
    </row>
    <row r="23" spans="1:11" x14ac:dyDescent="0.15">
      <c r="A23" s="126">
        <v>7</v>
      </c>
      <c r="B23" s="380"/>
      <c r="C23" s="380"/>
      <c r="D23" s="380"/>
      <c r="E23" s="380"/>
      <c r="F23" s="380"/>
      <c r="G23" s="380"/>
      <c r="H23" s="380"/>
      <c r="I23" s="380"/>
      <c r="J23" s="380"/>
      <c r="K23" s="380"/>
    </row>
    <row r="24" spans="1:11" x14ac:dyDescent="0.15">
      <c r="A24" s="127">
        <v>8</v>
      </c>
      <c r="B24" s="380"/>
      <c r="C24" s="380"/>
      <c r="D24" s="380"/>
      <c r="E24" s="380"/>
      <c r="F24" s="380"/>
      <c r="G24" s="380"/>
      <c r="H24" s="380"/>
      <c r="I24" s="380"/>
      <c r="J24" s="380"/>
      <c r="K24" s="380"/>
    </row>
    <row r="25" spans="1:11" x14ac:dyDescent="0.15">
      <c r="A25" s="126">
        <v>9</v>
      </c>
      <c r="B25" s="380"/>
      <c r="C25" s="380"/>
      <c r="D25" s="380"/>
      <c r="E25" s="380"/>
      <c r="F25" s="380"/>
      <c r="G25" s="380"/>
      <c r="H25" s="380"/>
      <c r="I25" s="380"/>
      <c r="J25" s="380"/>
      <c r="K25" s="380"/>
    </row>
    <row r="26" spans="1:11" x14ac:dyDescent="0.15">
      <c r="A26" s="127">
        <v>10</v>
      </c>
      <c r="B26" s="380"/>
      <c r="C26" s="380"/>
      <c r="D26" s="380"/>
      <c r="E26" s="380"/>
      <c r="F26" s="380"/>
      <c r="G26" s="380"/>
      <c r="H26" s="380"/>
      <c r="I26" s="380"/>
      <c r="J26" s="380"/>
      <c r="K26" s="380"/>
    </row>
    <row r="27" spans="1:11" s="382" customFormat="1" x14ac:dyDescent="0.15">
      <c r="A27" s="381"/>
      <c r="B27" s="381"/>
      <c r="C27" s="381"/>
      <c r="D27" s="381"/>
      <c r="E27" s="381"/>
      <c r="F27" s="381"/>
      <c r="G27" s="381"/>
      <c r="H27" s="381"/>
      <c r="I27" s="381"/>
      <c r="J27" s="381"/>
      <c r="K27" s="381"/>
    </row>
    <row r="28" spans="1:11" s="382" customFormat="1" x14ac:dyDescent="0.15">
      <c r="A28" s="383" t="s">
        <v>1409</v>
      </c>
      <c r="B28" s="3442" t="s">
        <v>125</v>
      </c>
      <c r="C28" s="3442"/>
      <c r="D28" s="3442"/>
      <c r="E28" s="3442"/>
      <c r="F28" s="3442"/>
      <c r="G28" s="3442"/>
      <c r="H28" s="3442"/>
      <c r="I28" s="3442"/>
      <c r="J28" s="3442"/>
      <c r="K28" s="3442"/>
    </row>
    <row r="29" spans="1:11" s="382" customFormat="1" x14ac:dyDescent="0.15">
      <c r="A29" s="383" t="s">
        <v>1409</v>
      </c>
      <c r="B29" s="3432" t="s">
        <v>126</v>
      </c>
      <c r="C29" s="3432"/>
      <c r="D29" s="3432"/>
      <c r="E29" s="3432"/>
      <c r="F29" s="3432"/>
      <c r="G29" s="3432"/>
      <c r="H29" s="3432"/>
      <c r="I29" s="3432"/>
      <c r="J29" s="3432"/>
      <c r="K29" s="3432"/>
    </row>
    <row r="30" spans="1:11" s="382" customFormat="1" x14ac:dyDescent="0.15">
      <c r="A30" s="383" t="s">
        <v>1409</v>
      </c>
      <c r="B30" s="3443" t="s">
        <v>127</v>
      </c>
      <c r="C30" s="3443"/>
      <c r="D30" s="3443"/>
      <c r="E30" s="3443"/>
      <c r="F30" s="3443"/>
      <c r="G30" s="3443"/>
      <c r="H30" s="3443"/>
      <c r="I30" s="3443"/>
      <c r="J30" s="3443"/>
      <c r="K30" s="3443"/>
    </row>
    <row r="31" spans="1:11" s="382" customFormat="1" x14ac:dyDescent="0.15">
      <c r="A31" s="383" t="s">
        <v>1409</v>
      </c>
      <c r="B31" s="3432" t="s">
        <v>128</v>
      </c>
      <c r="C31" s="3432"/>
      <c r="D31" s="3432"/>
      <c r="E31" s="3432"/>
      <c r="F31" s="3432"/>
      <c r="G31" s="3432"/>
      <c r="H31" s="3432"/>
      <c r="I31" s="3432"/>
      <c r="J31" s="3432"/>
      <c r="K31" s="3432"/>
    </row>
    <row r="32" spans="1:11" s="382" customFormat="1" x14ac:dyDescent="0.15"/>
    <row r="33" s="382" customFormat="1" x14ac:dyDescent="0.15"/>
    <row r="34" s="382" customFormat="1" x14ac:dyDescent="0.15"/>
  </sheetData>
  <mergeCells count="14">
    <mergeCell ref="B31:K31"/>
    <mergeCell ref="A1:K1"/>
    <mergeCell ref="A3:A4"/>
    <mergeCell ref="B3:B4"/>
    <mergeCell ref="C3:C4"/>
    <mergeCell ref="D3:D4"/>
    <mergeCell ref="H3:H4"/>
    <mergeCell ref="I3:J3"/>
    <mergeCell ref="K3:K4"/>
    <mergeCell ref="B5:K5"/>
    <mergeCell ref="B16:K16"/>
    <mergeCell ref="B28:K28"/>
    <mergeCell ref="B29:K29"/>
    <mergeCell ref="B30:K30"/>
  </mergeCells>
  <phoneticPr fontId="3"/>
  <pageMargins left="0.70866141732283472" right="0.70866141732283472" top="0.74803149606299213" bottom="0.74803149606299213" header="0.31496062992125984" footer="0.31496062992125984"/>
  <pageSetup paperSize="9" scale="69" fitToHeight="0" orientation="landscape" r:id="rId1"/>
  <headerFooter>
    <oddHeader>&amp;R&amp;"ＭＳ 明朝,標準"（&amp;A）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view="pageBreakPreview" zoomScale="80" zoomScaleNormal="80" zoomScaleSheetLayoutView="80" workbookViewId="0">
      <selection activeCell="U36" sqref="U36"/>
    </sheetView>
  </sheetViews>
  <sheetFormatPr defaultColWidth="8.25" defaultRowHeight="12" x14ac:dyDescent="0.4"/>
  <cols>
    <col min="1" max="1" width="3.375" style="304" customWidth="1"/>
    <col min="2" max="2" width="11.25" style="304" customWidth="1"/>
    <col min="3" max="3" width="25.75" style="304" customWidth="1"/>
    <col min="4" max="4" width="8" style="304" customWidth="1"/>
    <col min="5" max="8" width="9.625" style="336" customWidth="1"/>
    <col min="9" max="28" width="9.625" style="304" customWidth="1"/>
    <col min="29" max="29" width="11" style="304" customWidth="1"/>
    <col min="30" max="30" width="2.125" style="304" customWidth="1"/>
    <col min="31" max="16384" width="8.25" style="304"/>
  </cols>
  <sheetData>
    <row r="1" spans="1:33" ht="9.9499999999999993" customHeight="1" x14ac:dyDescent="0.4">
      <c r="A1" s="302"/>
      <c r="B1" s="302"/>
      <c r="C1" s="302"/>
      <c r="D1" s="302"/>
      <c r="E1" s="303"/>
      <c r="F1" s="303"/>
      <c r="G1" s="303"/>
      <c r="H1" s="303"/>
      <c r="I1" s="302"/>
      <c r="J1" s="302"/>
      <c r="K1" s="302"/>
      <c r="L1" s="302"/>
      <c r="M1" s="302"/>
      <c r="N1" s="302"/>
      <c r="O1" s="302"/>
      <c r="P1" s="302"/>
      <c r="Q1" s="302"/>
      <c r="R1" s="302"/>
      <c r="S1" s="302"/>
      <c r="T1" s="302"/>
      <c r="U1" s="302"/>
      <c r="V1" s="302"/>
      <c r="W1" s="302"/>
      <c r="X1" s="302"/>
      <c r="Y1" s="302"/>
      <c r="Z1" s="302"/>
      <c r="AA1" s="302"/>
      <c r="AB1" s="302"/>
      <c r="AC1" s="302"/>
      <c r="AD1" s="302"/>
    </row>
    <row r="2" spans="1:33" s="308" customFormat="1" ht="20.100000000000001" customHeight="1" x14ac:dyDescent="0.4">
      <c r="A2" s="305"/>
      <c r="B2" s="306"/>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37"/>
      <c r="AD2" s="305"/>
    </row>
    <row r="3" spans="1:33" s="308" customFormat="1" ht="9.9499999999999993" customHeight="1" x14ac:dyDescent="0.4">
      <c r="A3" s="305"/>
      <c r="B3" s="309"/>
      <c r="C3" s="310"/>
      <c r="D3" s="310"/>
      <c r="E3" s="311"/>
      <c r="F3" s="311"/>
      <c r="G3" s="311"/>
      <c r="H3" s="311"/>
      <c r="I3" s="310"/>
      <c r="J3" s="310"/>
      <c r="K3" s="310"/>
      <c r="L3" s="310"/>
      <c r="M3" s="310"/>
      <c r="N3" s="310"/>
      <c r="O3" s="310"/>
      <c r="P3" s="305"/>
      <c r="Q3" s="305"/>
      <c r="R3" s="312"/>
      <c r="S3" s="312"/>
      <c r="T3" s="312"/>
      <c r="U3" s="312"/>
      <c r="V3" s="312"/>
      <c r="W3" s="312"/>
      <c r="X3" s="312"/>
      <c r="Y3" s="312"/>
      <c r="Z3" s="312"/>
      <c r="AA3" s="312"/>
      <c r="AB3" s="312"/>
      <c r="AC3" s="313"/>
      <c r="AD3" s="305"/>
    </row>
    <row r="4" spans="1:33" s="308" customFormat="1" ht="20.100000000000001" customHeight="1" x14ac:dyDescent="0.4">
      <c r="A4" s="305"/>
      <c r="B4" s="3456" t="s">
        <v>239</v>
      </c>
      <c r="C4" s="3457"/>
      <c r="D4" s="3457"/>
      <c r="E4" s="3457"/>
      <c r="F4" s="3457"/>
      <c r="G4" s="3457"/>
      <c r="H4" s="3457"/>
      <c r="I4" s="3457"/>
      <c r="J4" s="3457"/>
      <c r="K4" s="3457"/>
      <c r="L4" s="3457"/>
      <c r="M4" s="3457"/>
      <c r="N4" s="3457"/>
      <c r="O4" s="3457"/>
      <c r="P4" s="3457"/>
      <c r="Q4" s="3457"/>
      <c r="R4" s="3457"/>
      <c r="S4" s="3457"/>
      <c r="T4" s="3457"/>
      <c r="U4" s="3457"/>
      <c r="V4" s="3457"/>
      <c r="W4" s="3457"/>
      <c r="X4" s="3457"/>
      <c r="Y4" s="3457"/>
      <c r="Z4" s="3457"/>
      <c r="AA4" s="3457"/>
      <c r="AB4" s="3457"/>
      <c r="AC4" s="314"/>
      <c r="AD4" s="315"/>
      <c r="AE4" s="316"/>
      <c r="AF4" s="316"/>
      <c r="AG4" s="316"/>
    </row>
    <row r="5" spans="1:33" s="308" customFormat="1" ht="7.15" customHeight="1" thickBot="1" x14ac:dyDescent="0.45">
      <c r="A5" s="305"/>
      <c r="B5" s="317"/>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5"/>
      <c r="AE5" s="316"/>
      <c r="AF5" s="316"/>
      <c r="AG5" s="316"/>
    </row>
    <row r="6" spans="1:33" s="308" customFormat="1" ht="17.45" customHeight="1" thickBot="1" x14ac:dyDescent="0.45">
      <c r="A6" s="305"/>
      <c r="B6" s="318"/>
      <c r="C6" s="319"/>
      <c r="D6" s="319"/>
      <c r="E6" s="3458" t="s">
        <v>1417</v>
      </c>
      <c r="F6" s="3459"/>
      <c r="G6" s="3459"/>
      <c r="H6" s="3460"/>
      <c r="I6" s="3466"/>
      <c r="J6" s="3467"/>
      <c r="K6" s="3467"/>
      <c r="L6" s="3467"/>
      <c r="M6" s="3467"/>
      <c r="N6" s="3467"/>
      <c r="O6" s="3467"/>
      <c r="P6" s="3467"/>
      <c r="Q6" s="3467"/>
      <c r="R6" s="3467"/>
      <c r="S6" s="3467"/>
      <c r="T6" s="3467"/>
      <c r="U6" s="3467"/>
      <c r="V6" s="3467"/>
      <c r="W6" s="3467"/>
      <c r="X6" s="3467"/>
      <c r="Y6" s="3467"/>
      <c r="Z6" s="3467"/>
      <c r="AA6" s="3467"/>
      <c r="AB6" s="3468"/>
      <c r="AC6" s="3444" t="s">
        <v>104</v>
      </c>
      <c r="AD6" s="315"/>
      <c r="AE6" s="316"/>
      <c r="AF6" s="316"/>
      <c r="AG6" s="316"/>
    </row>
    <row r="7" spans="1:33" ht="20.100000000000001" customHeight="1" thickBot="1" x14ac:dyDescent="0.45">
      <c r="A7" s="302"/>
      <c r="B7" s="3469" t="s">
        <v>245</v>
      </c>
      <c r="C7" s="3470"/>
      <c r="D7" s="3444" t="s">
        <v>167</v>
      </c>
      <c r="E7" s="3464"/>
      <c r="F7" s="3465"/>
      <c r="G7" s="3461" t="s">
        <v>240</v>
      </c>
      <c r="H7" s="3462"/>
      <c r="I7" s="3462"/>
      <c r="J7" s="3462"/>
      <c r="K7" s="3462"/>
      <c r="L7" s="3462"/>
      <c r="M7" s="3462"/>
      <c r="N7" s="3462"/>
      <c r="O7" s="3462"/>
      <c r="P7" s="3462"/>
      <c r="Q7" s="3462"/>
      <c r="R7" s="3462"/>
      <c r="S7" s="3462"/>
      <c r="T7" s="3462"/>
      <c r="U7" s="3462"/>
      <c r="V7" s="3462"/>
      <c r="W7" s="3462"/>
      <c r="X7" s="3462"/>
      <c r="Y7" s="3462"/>
      <c r="Z7" s="3462"/>
      <c r="AA7" s="3462"/>
      <c r="AB7" s="3463"/>
      <c r="AC7" s="3445"/>
      <c r="AD7" s="302"/>
    </row>
    <row r="8" spans="1:33" s="320" customFormat="1" ht="20.100000000000001" customHeight="1" thickBot="1" x14ac:dyDescent="0.45">
      <c r="A8" s="313"/>
      <c r="B8" s="3471"/>
      <c r="C8" s="3472"/>
      <c r="D8" s="3445"/>
      <c r="E8" s="2422" t="s">
        <v>4920</v>
      </c>
      <c r="F8" s="2427" t="s">
        <v>4919</v>
      </c>
      <c r="G8" s="2432" t="s">
        <v>2660</v>
      </c>
      <c r="H8" s="2427" t="s">
        <v>2661</v>
      </c>
      <c r="I8" s="2422" t="s">
        <v>2662</v>
      </c>
      <c r="J8" s="2423" t="s">
        <v>2663</v>
      </c>
      <c r="K8" s="2423" t="s">
        <v>2664</v>
      </c>
      <c r="L8" s="2423" t="s">
        <v>2665</v>
      </c>
      <c r="M8" s="2428" t="s">
        <v>2666</v>
      </c>
      <c r="N8" s="2422" t="s">
        <v>2667</v>
      </c>
      <c r="O8" s="2423" t="s">
        <v>2668</v>
      </c>
      <c r="P8" s="2423" t="s">
        <v>2669</v>
      </c>
      <c r="Q8" s="2423" t="s">
        <v>2670</v>
      </c>
      <c r="R8" s="2428" t="s">
        <v>2671</v>
      </c>
      <c r="S8" s="2422" t="s">
        <v>2672</v>
      </c>
      <c r="T8" s="2423" t="s">
        <v>2673</v>
      </c>
      <c r="U8" s="2423" t="s">
        <v>2674</v>
      </c>
      <c r="V8" s="2423" t="s">
        <v>2675</v>
      </c>
      <c r="W8" s="2428" t="s">
        <v>2676</v>
      </c>
      <c r="X8" s="2429" t="s">
        <v>2677</v>
      </c>
      <c r="Y8" s="2423" t="s">
        <v>2678</v>
      </c>
      <c r="Z8" s="2423" t="s">
        <v>2679</v>
      </c>
      <c r="AA8" s="2423" t="s">
        <v>2680</v>
      </c>
      <c r="AB8" s="2423" t="s">
        <v>2681</v>
      </c>
      <c r="AC8" s="3446"/>
      <c r="AD8" s="310"/>
    </row>
    <row r="9" spans="1:33" s="320" customFormat="1" ht="20.100000000000001" customHeight="1" thickBot="1" x14ac:dyDescent="0.45">
      <c r="A9" s="313"/>
      <c r="B9" s="3473"/>
      <c r="C9" s="3474"/>
      <c r="D9" s="3446"/>
      <c r="E9" s="2425" t="s">
        <v>2570</v>
      </c>
      <c r="F9" s="2430" t="s">
        <v>2569</v>
      </c>
      <c r="G9" s="2433" t="s">
        <v>2567</v>
      </c>
      <c r="H9" s="2430" t="s">
        <v>2568</v>
      </c>
      <c r="I9" s="2425" t="s">
        <v>2682</v>
      </c>
      <c r="J9" s="2426" t="s">
        <v>2683</v>
      </c>
      <c r="K9" s="2426" t="s">
        <v>2684</v>
      </c>
      <c r="L9" s="2426" t="s">
        <v>2685</v>
      </c>
      <c r="M9" s="2431" t="s">
        <v>2686</v>
      </c>
      <c r="N9" s="2425" t="s">
        <v>2687</v>
      </c>
      <c r="O9" s="2426" t="s">
        <v>2688</v>
      </c>
      <c r="P9" s="2426" t="s">
        <v>2689</v>
      </c>
      <c r="Q9" s="2426" t="s">
        <v>2690</v>
      </c>
      <c r="R9" s="2431" t="s">
        <v>2691</v>
      </c>
      <c r="S9" s="2425" t="s">
        <v>2692</v>
      </c>
      <c r="T9" s="2426" t="s">
        <v>2693</v>
      </c>
      <c r="U9" s="2426" t="s">
        <v>2694</v>
      </c>
      <c r="V9" s="2426" t="s">
        <v>2695</v>
      </c>
      <c r="W9" s="2431" t="s">
        <v>2696</v>
      </c>
      <c r="X9" s="2426" t="s">
        <v>2697</v>
      </c>
      <c r="Y9" s="2426" t="s">
        <v>2698</v>
      </c>
      <c r="Z9" s="2426" t="s">
        <v>2699</v>
      </c>
      <c r="AA9" s="2426" t="s">
        <v>2700</v>
      </c>
      <c r="AB9" s="2426" t="s">
        <v>2701</v>
      </c>
      <c r="AC9" s="2321"/>
      <c r="AD9" s="310"/>
    </row>
    <row r="10" spans="1:33" s="320" customFormat="1" ht="20.100000000000001" customHeight="1" x14ac:dyDescent="0.4">
      <c r="A10" s="321"/>
      <c r="B10" s="3452" t="s">
        <v>229</v>
      </c>
      <c r="C10" s="1829" t="s">
        <v>230</v>
      </c>
      <c r="D10" s="1830" t="s">
        <v>231</v>
      </c>
      <c r="E10" s="1861"/>
      <c r="F10" s="1873"/>
      <c r="G10" s="1873"/>
      <c r="H10" s="1868"/>
      <c r="I10" s="1847"/>
      <c r="J10" s="1847"/>
      <c r="K10" s="1847"/>
      <c r="L10" s="1847"/>
      <c r="M10" s="1847"/>
      <c r="N10" s="1847"/>
      <c r="O10" s="1847"/>
      <c r="P10" s="1847"/>
      <c r="Q10" s="1847"/>
      <c r="R10" s="1847"/>
      <c r="S10" s="1847"/>
      <c r="T10" s="1847"/>
      <c r="U10" s="1847"/>
      <c r="V10" s="1847"/>
      <c r="W10" s="1847"/>
      <c r="X10" s="1847"/>
      <c r="Y10" s="1847"/>
      <c r="Z10" s="1847"/>
      <c r="AA10" s="1978"/>
      <c r="AB10" s="1990"/>
      <c r="AC10" s="1831">
        <f t="shared" ref="AC10:AC24" si="0">SUM(E10:H10)</f>
        <v>0</v>
      </c>
      <c r="AD10" s="310"/>
    </row>
    <row r="11" spans="1:33" s="320" customFormat="1" ht="20.100000000000001" customHeight="1" x14ac:dyDescent="0.4">
      <c r="A11" s="321"/>
      <c r="B11" s="3450"/>
      <c r="C11" s="339"/>
      <c r="D11" s="330" t="s">
        <v>231</v>
      </c>
      <c r="E11" s="1835"/>
      <c r="F11" s="1855"/>
      <c r="G11" s="1855"/>
      <c r="H11" s="1842"/>
      <c r="I11" s="1848"/>
      <c r="J11" s="1848"/>
      <c r="K11" s="1848"/>
      <c r="L11" s="1848"/>
      <c r="M11" s="1848"/>
      <c r="N11" s="1848"/>
      <c r="O11" s="1848"/>
      <c r="P11" s="1848"/>
      <c r="Q11" s="1848"/>
      <c r="R11" s="1848"/>
      <c r="S11" s="1848"/>
      <c r="T11" s="1848"/>
      <c r="U11" s="1848"/>
      <c r="V11" s="1848"/>
      <c r="W11" s="1848"/>
      <c r="X11" s="1848"/>
      <c r="Y11" s="1848"/>
      <c r="Z11" s="1848"/>
      <c r="AA11" s="1979"/>
      <c r="AB11" s="1991"/>
      <c r="AC11" s="331">
        <f t="shared" si="0"/>
        <v>0</v>
      </c>
      <c r="AD11" s="310"/>
    </row>
    <row r="12" spans="1:33" s="320" customFormat="1" ht="20.100000000000001" customHeight="1" x14ac:dyDescent="0.4">
      <c r="A12" s="321"/>
      <c r="B12" s="3450"/>
      <c r="C12" s="339"/>
      <c r="D12" s="330" t="s">
        <v>231</v>
      </c>
      <c r="E12" s="1835"/>
      <c r="F12" s="1855"/>
      <c r="G12" s="1855"/>
      <c r="H12" s="1842"/>
      <c r="I12" s="1848"/>
      <c r="J12" s="1848"/>
      <c r="K12" s="1848"/>
      <c r="L12" s="1848"/>
      <c r="M12" s="1848"/>
      <c r="N12" s="1848"/>
      <c r="O12" s="1848"/>
      <c r="P12" s="1848"/>
      <c r="Q12" s="1848"/>
      <c r="R12" s="1848"/>
      <c r="S12" s="1848"/>
      <c r="T12" s="1848"/>
      <c r="U12" s="1848"/>
      <c r="V12" s="1848"/>
      <c r="W12" s="1848"/>
      <c r="X12" s="1848"/>
      <c r="Y12" s="1848"/>
      <c r="Z12" s="1848"/>
      <c r="AA12" s="1979"/>
      <c r="AB12" s="1991"/>
      <c r="AC12" s="331">
        <f t="shared" si="0"/>
        <v>0</v>
      </c>
      <c r="AD12" s="310"/>
    </row>
    <row r="13" spans="1:33" s="320" customFormat="1" ht="20.100000000000001" customHeight="1" x14ac:dyDescent="0.4">
      <c r="A13" s="321"/>
      <c r="B13" s="3450"/>
      <c r="C13" s="339"/>
      <c r="D13" s="330" t="s">
        <v>231</v>
      </c>
      <c r="E13" s="1835"/>
      <c r="F13" s="1855"/>
      <c r="G13" s="1855"/>
      <c r="H13" s="1842"/>
      <c r="I13" s="1848"/>
      <c r="J13" s="1848"/>
      <c r="K13" s="1848"/>
      <c r="L13" s="1848"/>
      <c r="M13" s="1848"/>
      <c r="N13" s="1848"/>
      <c r="O13" s="1848"/>
      <c r="P13" s="1848"/>
      <c r="Q13" s="1848"/>
      <c r="R13" s="1848"/>
      <c r="S13" s="1848"/>
      <c r="T13" s="1848"/>
      <c r="U13" s="1848"/>
      <c r="V13" s="1848"/>
      <c r="W13" s="1848"/>
      <c r="X13" s="1848"/>
      <c r="Y13" s="1848"/>
      <c r="Z13" s="1848"/>
      <c r="AA13" s="1979"/>
      <c r="AB13" s="1991"/>
      <c r="AC13" s="331">
        <f t="shared" si="0"/>
        <v>0</v>
      </c>
      <c r="AD13" s="310"/>
    </row>
    <row r="14" spans="1:33" s="320" customFormat="1" ht="20.100000000000001" customHeight="1" x14ac:dyDescent="0.4">
      <c r="A14" s="321"/>
      <c r="B14" s="3450"/>
      <c r="C14" s="339"/>
      <c r="D14" s="330" t="s">
        <v>231</v>
      </c>
      <c r="E14" s="1835"/>
      <c r="F14" s="1855"/>
      <c r="G14" s="1855"/>
      <c r="H14" s="1842"/>
      <c r="I14" s="1848"/>
      <c r="J14" s="1848"/>
      <c r="K14" s="1848"/>
      <c r="L14" s="1848"/>
      <c r="M14" s="1848"/>
      <c r="N14" s="1848"/>
      <c r="O14" s="1848"/>
      <c r="P14" s="1848"/>
      <c r="Q14" s="1848"/>
      <c r="R14" s="1848"/>
      <c r="S14" s="1848"/>
      <c r="T14" s="1848"/>
      <c r="U14" s="1848"/>
      <c r="V14" s="1848"/>
      <c r="W14" s="1848"/>
      <c r="X14" s="1848"/>
      <c r="Y14" s="1848"/>
      <c r="Z14" s="1848"/>
      <c r="AA14" s="1979"/>
      <c r="AB14" s="1991"/>
      <c r="AC14" s="331">
        <f t="shared" si="0"/>
        <v>0</v>
      </c>
      <c r="AD14" s="310"/>
    </row>
    <row r="15" spans="1:33" s="320" customFormat="1" ht="20.100000000000001" customHeight="1" x14ac:dyDescent="0.4">
      <c r="A15" s="321"/>
      <c r="B15" s="3450"/>
      <c r="C15" s="339"/>
      <c r="D15" s="330" t="s">
        <v>231</v>
      </c>
      <c r="E15" s="1835"/>
      <c r="F15" s="1855"/>
      <c r="G15" s="1855"/>
      <c r="H15" s="1842"/>
      <c r="I15" s="1848"/>
      <c r="J15" s="1848"/>
      <c r="K15" s="1848"/>
      <c r="L15" s="1848"/>
      <c r="M15" s="1848"/>
      <c r="N15" s="1848"/>
      <c r="O15" s="1848"/>
      <c r="P15" s="1848"/>
      <c r="Q15" s="1848"/>
      <c r="R15" s="1848"/>
      <c r="S15" s="1848"/>
      <c r="T15" s="1848"/>
      <c r="U15" s="1848"/>
      <c r="V15" s="1848"/>
      <c r="W15" s="1848"/>
      <c r="X15" s="1848"/>
      <c r="Y15" s="1848"/>
      <c r="Z15" s="1848"/>
      <c r="AA15" s="1979"/>
      <c r="AB15" s="1991"/>
      <c r="AC15" s="331">
        <f t="shared" si="0"/>
        <v>0</v>
      </c>
      <c r="AD15" s="310"/>
    </row>
    <row r="16" spans="1:33" s="320" customFormat="1" ht="20.100000000000001" customHeight="1" x14ac:dyDescent="0.4">
      <c r="A16" s="321"/>
      <c r="B16" s="3450"/>
      <c r="C16" s="1827"/>
      <c r="D16" s="1828" t="s">
        <v>231</v>
      </c>
      <c r="E16" s="1862"/>
      <c r="F16" s="1874"/>
      <c r="G16" s="1874"/>
      <c r="H16" s="1869"/>
      <c r="I16" s="1849"/>
      <c r="J16" s="1849"/>
      <c r="K16" s="1849"/>
      <c r="L16" s="1849"/>
      <c r="M16" s="1849"/>
      <c r="N16" s="1849"/>
      <c r="O16" s="1849"/>
      <c r="P16" s="1849"/>
      <c r="Q16" s="1849"/>
      <c r="R16" s="1849"/>
      <c r="S16" s="1849"/>
      <c r="T16" s="1849"/>
      <c r="U16" s="1849"/>
      <c r="V16" s="1849"/>
      <c r="W16" s="1849"/>
      <c r="X16" s="1849"/>
      <c r="Y16" s="1849"/>
      <c r="Z16" s="1849"/>
      <c r="AA16" s="1980"/>
      <c r="AB16" s="1992"/>
      <c r="AC16" s="1824">
        <f t="shared" si="0"/>
        <v>0</v>
      </c>
      <c r="AD16" s="310"/>
    </row>
    <row r="17" spans="1:30" s="320" customFormat="1" ht="20.100000000000001" customHeight="1" thickBot="1" x14ac:dyDescent="0.45">
      <c r="A17" s="321"/>
      <c r="B17" s="322"/>
      <c r="C17" s="323" t="s">
        <v>232</v>
      </c>
      <c r="D17" s="324" t="s">
        <v>231</v>
      </c>
      <c r="E17" s="1863">
        <f>SUM(E10:E16)</f>
        <v>0</v>
      </c>
      <c r="F17" s="1875">
        <f t="shared" ref="F17:H17" si="1">SUM(F10:F16)</f>
        <v>0</v>
      </c>
      <c r="G17" s="1875">
        <f t="shared" si="1"/>
        <v>0</v>
      </c>
      <c r="H17" s="1870">
        <f t="shared" si="1"/>
        <v>0</v>
      </c>
      <c r="I17" s="1850"/>
      <c r="J17" s="1850"/>
      <c r="K17" s="1850"/>
      <c r="L17" s="1850"/>
      <c r="M17" s="1850"/>
      <c r="N17" s="1850"/>
      <c r="O17" s="1850"/>
      <c r="P17" s="1850"/>
      <c r="Q17" s="1850"/>
      <c r="R17" s="1850"/>
      <c r="S17" s="1850"/>
      <c r="T17" s="1850"/>
      <c r="U17" s="1850"/>
      <c r="V17" s="1850"/>
      <c r="W17" s="1850"/>
      <c r="X17" s="1850"/>
      <c r="Y17" s="1850"/>
      <c r="Z17" s="1850"/>
      <c r="AA17" s="1981"/>
      <c r="AB17" s="1993"/>
      <c r="AC17" s="1822">
        <f t="shared" si="0"/>
        <v>0</v>
      </c>
      <c r="AD17" s="310"/>
    </row>
    <row r="18" spans="1:30" ht="19.899999999999999" customHeight="1" thickTop="1" x14ac:dyDescent="0.4">
      <c r="A18" s="325"/>
      <c r="B18" s="3453" t="s">
        <v>1419</v>
      </c>
      <c r="C18" s="1825" t="s">
        <v>233</v>
      </c>
      <c r="D18" s="1826" t="s">
        <v>231</v>
      </c>
      <c r="E18" s="1864"/>
      <c r="F18" s="1876"/>
      <c r="G18" s="1876"/>
      <c r="H18" s="1871"/>
      <c r="I18" s="1851"/>
      <c r="J18" s="1851"/>
      <c r="K18" s="1851"/>
      <c r="L18" s="1851"/>
      <c r="M18" s="1851"/>
      <c r="N18" s="1851"/>
      <c r="O18" s="1851"/>
      <c r="P18" s="1851"/>
      <c r="Q18" s="1851"/>
      <c r="R18" s="1851"/>
      <c r="S18" s="1851"/>
      <c r="T18" s="1851"/>
      <c r="U18" s="1851"/>
      <c r="V18" s="1851"/>
      <c r="W18" s="1851"/>
      <c r="X18" s="1851"/>
      <c r="Y18" s="1851"/>
      <c r="Z18" s="1851"/>
      <c r="AA18" s="1982"/>
      <c r="AB18" s="1994"/>
      <c r="AC18" s="1823">
        <f t="shared" si="0"/>
        <v>0</v>
      </c>
      <c r="AD18" s="302"/>
    </row>
    <row r="19" spans="1:30" ht="19.899999999999999" customHeight="1" x14ac:dyDescent="0.4">
      <c r="A19" s="325"/>
      <c r="B19" s="3450"/>
      <c r="C19" s="339"/>
      <c r="D19" s="330" t="s">
        <v>231</v>
      </c>
      <c r="E19" s="1835"/>
      <c r="F19" s="1855"/>
      <c r="G19" s="1855"/>
      <c r="H19" s="1842"/>
      <c r="I19" s="1848"/>
      <c r="J19" s="1848"/>
      <c r="K19" s="1848"/>
      <c r="L19" s="1848"/>
      <c r="M19" s="1848"/>
      <c r="N19" s="1848"/>
      <c r="O19" s="1848"/>
      <c r="P19" s="1848"/>
      <c r="Q19" s="1848"/>
      <c r="R19" s="1848"/>
      <c r="S19" s="1848"/>
      <c r="T19" s="1848"/>
      <c r="U19" s="1848"/>
      <c r="V19" s="1848"/>
      <c r="W19" s="1848"/>
      <c r="X19" s="1848"/>
      <c r="Y19" s="1848"/>
      <c r="Z19" s="1848"/>
      <c r="AA19" s="1979"/>
      <c r="AB19" s="1991"/>
      <c r="AC19" s="331">
        <f t="shared" si="0"/>
        <v>0</v>
      </c>
      <c r="AD19" s="302"/>
    </row>
    <row r="20" spans="1:30" ht="19.899999999999999" customHeight="1" x14ac:dyDescent="0.4">
      <c r="A20" s="325"/>
      <c r="B20" s="3450"/>
      <c r="C20" s="339"/>
      <c r="D20" s="330" t="s">
        <v>231</v>
      </c>
      <c r="E20" s="1835"/>
      <c r="F20" s="1855"/>
      <c r="G20" s="1855"/>
      <c r="H20" s="1842"/>
      <c r="I20" s="1848"/>
      <c r="J20" s="1848"/>
      <c r="K20" s="1848"/>
      <c r="L20" s="1848"/>
      <c r="M20" s="1848"/>
      <c r="N20" s="1848"/>
      <c r="O20" s="1848"/>
      <c r="P20" s="1848"/>
      <c r="Q20" s="1848"/>
      <c r="R20" s="1848"/>
      <c r="S20" s="1848"/>
      <c r="T20" s="1848"/>
      <c r="U20" s="1848"/>
      <c r="V20" s="1848"/>
      <c r="W20" s="1848"/>
      <c r="X20" s="1848"/>
      <c r="Y20" s="1848"/>
      <c r="Z20" s="1848"/>
      <c r="AA20" s="1979"/>
      <c r="AB20" s="1991"/>
      <c r="AC20" s="331">
        <f t="shared" si="0"/>
        <v>0</v>
      </c>
      <c r="AD20" s="302"/>
    </row>
    <row r="21" spans="1:30" ht="19.899999999999999" customHeight="1" x14ac:dyDescent="0.4">
      <c r="A21" s="302"/>
      <c r="B21" s="3450"/>
      <c r="C21" s="339"/>
      <c r="D21" s="330" t="s">
        <v>231</v>
      </c>
      <c r="E21" s="1835"/>
      <c r="F21" s="1855"/>
      <c r="G21" s="1855"/>
      <c r="H21" s="1842"/>
      <c r="I21" s="1848"/>
      <c r="J21" s="1848"/>
      <c r="K21" s="1848"/>
      <c r="L21" s="1848"/>
      <c r="M21" s="1848"/>
      <c r="N21" s="1848"/>
      <c r="O21" s="1848"/>
      <c r="P21" s="1848"/>
      <c r="Q21" s="1848"/>
      <c r="R21" s="1848"/>
      <c r="S21" s="1848"/>
      <c r="T21" s="1848"/>
      <c r="U21" s="1848"/>
      <c r="V21" s="1848"/>
      <c r="W21" s="1848"/>
      <c r="X21" s="1848"/>
      <c r="Y21" s="1848"/>
      <c r="Z21" s="1848"/>
      <c r="AA21" s="1979"/>
      <c r="AB21" s="1991"/>
      <c r="AC21" s="331">
        <f t="shared" si="0"/>
        <v>0</v>
      </c>
      <c r="AD21" s="302"/>
    </row>
    <row r="22" spans="1:30" ht="19.899999999999999" customHeight="1" x14ac:dyDescent="0.4">
      <c r="A22" s="302"/>
      <c r="B22" s="3450"/>
      <c r="C22" s="1827"/>
      <c r="D22" s="1828" t="s">
        <v>231</v>
      </c>
      <c r="E22" s="1862"/>
      <c r="F22" s="1874"/>
      <c r="G22" s="1874"/>
      <c r="H22" s="1869"/>
      <c r="I22" s="1849"/>
      <c r="J22" s="1849"/>
      <c r="K22" s="1849"/>
      <c r="L22" s="1849"/>
      <c r="M22" s="1849"/>
      <c r="N22" s="1849"/>
      <c r="O22" s="1849"/>
      <c r="P22" s="1849"/>
      <c r="Q22" s="1849"/>
      <c r="R22" s="1849"/>
      <c r="S22" s="1849"/>
      <c r="T22" s="1849"/>
      <c r="U22" s="1849"/>
      <c r="V22" s="1849"/>
      <c r="W22" s="1849"/>
      <c r="X22" s="1849"/>
      <c r="Y22" s="1849"/>
      <c r="Z22" s="1849"/>
      <c r="AA22" s="1980"/>
      <c r="AB22" s="1992"/>
      <c r="AC22" s="1824">
        <f t="shared" si="0"/>
        <v>0</v>
      </c>
      <c r="AD22" s="302"/>
    </row>
    <row r="23" spans="1:30" ht="19.899999999999999" customHeight="1" thickBot="1" x14ac:dyDescent="0.45">
      <c r="A23" s="302"/>
      <c r="B23" s="1733"/>
      <c r="C23" s="1704" t="s">
        <v>234</v>
      </c>
      <c r="D23" s="326" t="s">
        <v>231</v>
      </c>
      <c r="E23" s="1865">
        <f>SUM(E18:E22)</f>
        <v>0</v>
      </c>
      <c r="F23" s="1877">
        <f t="shared" ref="F23:H23" si="2">SUM(F18:F22)</f>
        <v>0</v>
      </c>
      <c r="G23" s="1877">
        <f t="shared" si="2"/>
        <v>0</v>
      </c>
      <c r="H23" s="1872">
        <f t="shared" si="2"/>
        <v>0</v>
      </c>
      <c r="I23" s="1852"/>
      <c r="J23" s="1852"/>
      <c r="K23" s="1852"/>
      <c r="L23" s="1852"/>
      <c r="M23" s="1852"/>
      <c r="N23" s="1852"/>
      <c r="O23" s="1852"/>
      <c r="P23" s="1852"/>
      <c r="Q23" s="1852"/>
      <c r="R23" s="1852"/>
      <c r="S23" s="1852"/>
      <c r="T23" s="1852"/>
      <c r="U23" s="1852"/>
      <c r="V23" s="1852"/>
      <c r="W23" s="1852"/>
      <c r="X23" s="1852"/>
      <c r="Y23" s="1852"/>
      <c r="Z23" s="1852"/>
      <c r="AA23" s="1983"/>
      <c r="AB23" s="1995"/>
      <c r="AC23" s="327">
        <f t="shared" si="0"/>
        <v>0</v>
      </c>
      <c r="AD23" s="302"/>
    </row>
    <row r="24" spans="1:30" s="320" customFormat="1" ht="20.100000000000001" customHeight="1" thickBot="1" x14ac:dyDescent="0.45">
      <c r="A24" s="313"/>
      <c r="B24" s="3454" t="s">
        <v>241</v>
      </c>
      <c r="C24" s="3455"/>
      <c r="D24" s="1818" t="s">
        <v>231</v>
      </c>
      <c r="E24" s="1833">
        <f>SUM(E17,E23)</f>
        <v>0</v>
      </c>
      <c r="F24" s="1853">
        <f t="shared" ref="F24:H24" si="3">SUM(F17,F23)</f>
        <v>0</v>
      </c>
      <c r="G24" s="1853">
        <f t="shared" si="3"/>
        <v>0</v>
      </c>
      <c r="H24" s="1840">
        <f t="shared" si="3"/>
        <v>0</v>
      </c>
      <c r="I24" s="1853"/>
      <c r="J24" s="1853"/>
      <c r="K24" s="1853"/>
      <c r="L24" s="1853"/>
      <c r="M24" s="1853"/>
      <c r="N24" s="1853"/>
      <c r="O24" s="1853"/>
      <c r="P24" s="1853"/>
      <c r="Q24" s="1853"/>
      <c r="R24" s="1853"/>
      <c r="S24" s="1853"/>
      <c r="T24" s="1853"/>
      <c r="U24" s="1853"/>
      <c r="V24" s="1853"/>
      <c r="W24" s="1853"/>
      <c r="X24" s="1853"/>
      <c r="Y24" s="1853"/>
      <c r="Z24" s="1853"/>
      <c r="AA24" s="1984"/>
      <c r="AB24" s="1996"/>
      <c r="AC24" s="1819">
        <f t="shared" si="0"/>
        <v>0</v>
      </c>
      <c r="AD24" s="310"/>
    </row>
    <row r="25" spans="1:30" ht="19.899999999999999" customHeight="1" x14ac:dyDescent="0.4">
      <c r="A25" s="302"/>
      <c r="B25" s="3450" t="s">
        <v>1418</v>
      </c>
      <c r="C25" s="338" t="s">
        <v>244</v>
      </c>
      <c r="D25" s="328" t="s">
        <v>231</v>
      </c>
      <c r="E25" s="1866"/>
      <c r="F25" s="1878"/>
      <c r="G25" s="1854"/>
      <c r="H25" s="1841"/>
      <c r="I25" s="1854"/>
      <c r="J25" s="1854"/>
      <c r="K25" s="1854"/>
      <c r="L25" s="1854"/>
      <c r="M25" s="1854"/>
      <c r="N25" s="1854"/>
      <c r="O25" s="1854"/>
      <c r="P25" s="1854"/>
      <c r="Q25" s="1854"/>
      <c r="R25" s="1854"/>
      <c r="S25" s="1854"/>
      <c r="T25" s="1854"/>
      <c r="U25" s="1854"/>
      <c r="V25" s="1854"/>
      <c r="W25" s="1854"/>
      <c r="X25" s="1854"/>
      <c r="Y25" s="1854"/>
      <c r="Z25" s="1854"/>
      <c r="AA25" s="1985"/>
      <c r="AB25" s="1997"/>
      <c r="AC25" s="329">
        <f>SUM(G25:AB25)</f>
        <v>0</v>
      </c>
      <c r="AD25" s="302"/>
    </row>
    <row r="26" spans="1:30" ht="19.899999999999999" customHeight="1" x14ac:dyDescent="0.4">
      <c r="A26" s="302"/>
      <c r="B26" s="3450"/>
      <c r="C26" s="339"/>
      <c r="D26" s="330" t="s">
        <v>231</v>
      </c>
      <c r="E26" s="1832"/>
      <c r="F26" s="1848"/>
      <c r="G26" s="1855"/>
      <c r="H26" s="1842"/>
      <c r="I26" s="1855"/>
      <c r="J26" s="1855"/>
      <c r="K26" s="1855"/>
      <c r="L26" s="1855"/>
      <c r="M26" s="1855"/>
      <c r="N26" s="1855"/>
      <c r="O26" s="1855"/>
      <c r="P26" s="1855"/>
      <c r="Q26" s="1855"/>
      <c r="R26" s="1855"/>
      <c r="S26" s="1855"/>
      <c r="T26" s="1855"/>
      <c r="U26" s="1855"/>
      <c r="V26" s="1855"/>
      <c r="W26" s="1855"/>
      <c r="X26" s="1855"/>
      <c r="Y26" s="1855"/>
      <c r="Z26" s="1855"/>
      <c r="AA26" s="1986"/>
      <c r="AB26" s="1998"/>
      <c r="AC26" s="329">
        <f t="shared" ref="AC26:AC31" si="4">SUM(G26:AB26)</f>
        <v>0</v>
      </c>
      <c r="AD26" s="302"/>
    </row>
    <row r="27" spans="1:30" ht="19.899999999999999" customHeight="1" x14ac:dyDescent="0.4">
      <c r="A27" s="302"/>
      <c r="B27" s="3450"/>
      <c r="C27" s="339"/>
      <c r="D27" s="330" t="s">
        <v>231</v>
      </c>
      <c r="E27" s="1832"/>
      <c r="F27" s="1848"/>
      <c r="G27" s="1855"/>
      <c r="H27" s="1842"/>
      <c r="I27" s="1855"/>
      <c r="J27" s="1855"/>
      <c r="K27" s="1855"/>
      <c r="L27" s="1855"/>
      <c r="M27" s="1855"/>
      <c r="N27" s="1855"/>
      <c r="O27" s="1855"/>
      <c r="P27" s="1855"/>
      <c r="Q27" s="1855"/>
      <c r="R27" s="1855"/>
      <c r="S27" s="1855"/>
      <c r="T27" s="1855"/>
      <c r="U27" s="1855"/>
      <c r="V27" s="1855"/>
      <c r="W27" s="1855"/>
      <c r="X27" s="1855"/>
      <c r="Y27" s="1855"/>
      <c r="Z27" s="1855"/>
      <c r="AA27" s="1986"/>
      <c r="AB27" s="1998"/>
      <c r="AC27" s="329">
        <f t="shared" si="4"/>
        <v>0</v>
      </c>
      <c r="AD27" s="302"/>
    </row>
    <row r="28" spans="1:30" ht="19.899999999999999" customHeight="1" x14ac:dyDescent="0.4">
      <c r="A28" s="302"/>
      <c r="B28" s="3450"/>
      <c r="C28" s="339"/>
      <c r="D28" s="330" t="s">
        <v>231</v>
      </c>
      <c r="E28" s="1832"/>
      <c r="F28" s="1848"/>
      <c r="G28" s="1855"/>
      <c r="H28" s="1842"/>
      <c r="I28" s="1855"/>
      <c r="J28" s="1855"/>
      <c r="K28" s="1855"/>
      <c r="L28" s="1855"/>
      <c r="M28" s="1855"/>
      <c r="N28" s="1855"/>
      <c r="O28" s="1855"/>
      <c r="P28" s="1855"/>
      <c r="Q28" s="1855"/>
      <c r="R28" s="1855"/>
      <c r="S28" s="1855"/>
      <c r="T28" s="1855"/>
      <c r="U28" s="1855"/>
      <c r="V28" s="1855"/>
      <c r="W28" s="1855"/>
      <c r="X28" s="1855"/>
      <c r="Y28" s="1855"/>
      <c r="Z28" s="1855"/>
      <c r="AA28" s="1986"/>
      <c r="AB28" s="1998"/>
      <c r="AC28" s="329">
        <f t="shared" si="4"/>
        <v>0</v>
      </c>
      <c r="AD28" s="302"/>
    </row>
    <row r="29" spans="1:30" ht="19.899999999999999" customHeight="1" x14ac:dyDescent="0.4">
      <c r="A29" s="325"/>
      <c r="B29" s="3450"/>
      <c r="C29" s="340"/>
      <c r="D29" s="332" t="s">
        <v>231</v>
      </c>
      <c r="E29" s="1867"/>
      <c r="F29" s="1879"/>
      <c r="G29" s="1856"/>
      <c r="H29" s="1843"/>
      <c r="I29" s="1856"/>
      <c r="J29" s="1856"/>
      <c r="K29" s="1856"/>
      <c r="L29" s="1856"/>
      <c r="M29" s="1856"/>
      <c r="N29" s="1856"/>
      <c r="O29" s="1856"/>
      <c r="P29" s="1856"/>
      <c r="Q29" s="1856"/>
      <c r="R29" s="1856"/>
      <c r="S29" s="1856"/>
      <c r="T29" s="1856"/>
      <c r="U29" s="1856"/>
      <c r="V29" s="1856"/>
      <c r="W29" s="1856"/>
      <c r="X29" s="1856"/>
      <c r="Y29" s="1856"/>
      <c r="Z29" s="1856"/>
      <c r="AA29" s="1987"/>
      <c r="AB29" s="1999"/>
      <c r="AC29" s="1738">
        <f t="shared" si="4"/>
        <v>0</v>
      </c>
      <c r="AD29" s="302"/>
    </row>
    <row r="30" spans="1:30" ht="19.899999999999999" customHeight="1" thickBot="1" x14ac:dyDescent="0.45">
      <c r="A30" s="325"/>
      <c r="B30" s="1735"/>
      <c r="C30" s="1736" t="s">
        <v>235</v>
      </c>
      <c r="D30" s="1737" t="s">
        <v>231</v>
      </c>
      <c r="E30" s="1837"/>
      <c r="F30" s="1857"/>
      <c r="G30" s="1857">
        <f ca="1">SUM(G25:G30)</f>
        <v>0</v>
      </c>
      <c r="H30" s="1844">
        <f>SUM(H25:H29)</f>
        <v>0</v>
      </c>
      <c r="I30" s="1857">
        <f t="shared" ref="I30:Z30" si="5">SUM(I25:I29)</f>
        <v>0</v>
      </c>
      <c r="J30" s="1857">
        <f t="shared" si="5"/>
        <v>0</v>
      </c>
      <c r="K30" s="1857">
        <f t="shared" si="5"/>
        <v>0</v>
      </c>
      <c r="L30" s="1857">
        <f t="shared" si="5"/>
        <v>0</v>
      </c>
      <c r="M30" s="1857">
        <f t="shared" si="5"/>
        <v>0</v>
      </c>
      <c r="N30" s="1857">
        <f t="shared" si="5"/>
        <v>0</v>
      </c>
      <c r="O30" s="1857">
        <f t="shared" si="5"/>
        <v>0</v>
      </c>
      <c r="P30" s="1857">
        <f t="shared" si="5"/>
        <v>0</v>
      </c>
      <c r="Q30" s="1857">
        <f t="shared" si="5"/>
        <v>0</v>
      </c>
      <c r="R30" s="1857">
        <f t="shared" si="5"/>
        <v>0</v>
      </c>
      <c r="S30" s="1857">
        <f t="shared" si="5"/>
        <v>0</v>
      </c>
      <c r="T30" s="1857">
        <f t="shared" si="5"/>
        <v>0</v>
      </c>
      <c r="U30" s="1857">
        <f t="shared" si="5"/>
        <v>0</v>
      </c>
      <c r="V30" s="1857">
        <f t="shared" si="5"/>
        <v>0</v>
      </c>
      <c r="W30" s="1857">
        <f t="shared" si="5"/>
        <v>0</v>
      </c>
      <c r="X30" s="1857">
        <f t="shared" si="5"/>
        <v>0</v>
      </c>
      <c r="Y30" s="1857">
        <f t="shared" si="5"/>
        <v>0</v>
      </c>
      <c r="Z30" s="1857">
        <f t="shared" si="5"/>
        <v>0</v>
      </c>
      <c r="AA30" s="1857">
        <f t="shared" ref="AA30:AB30" si="6">SUM(AA25:AA29)</f>
        <v>0</v>
      </c>
      <c r="AB30" s="1857">
        <f t="shared" si="6"/>
        <v>0</v>
      </c>
      <c r="AC30" s="2029">
        <f t="shared" ca="1" si="4"/>
        <v>0</v>
      </c>
      <c r="AD30" s="302"/>
    </row>
    <row r="31" spans="1:30" ht="19.899999999999999" customHeight="1" thickBot="1" x14ac:dyDescent="0.45">
      <c r="A31" s="325"/>
      <c r="B31" s="3454" t="s">
        <v>242</v>
      </c>
      <c r="C31" s="3455"/>
      <c r="D31" s="1818" t="s">
        <v>231</v>
      </c>
      <c r="E31" s="1833"/>
      <c r="F31" s="1853"/>
      <c r="G31" s="1853">
        <f ca="1">G30</f>
        <v>0</v>
      </c>
      <c r="H31" s="1840">
        <f>H30</f>
        <v>0</v>
      </c>
      <c r="I31" s="1853">
        <f t="shared" ref="I31:Z31" si="7">I30</f>
        <v>0</v>
      </c>
      <c r="J31" s="1853">
        <f t="shared" si="7"/>
        <v>0</v>
      </c>
      <c r="K31" s="1853">
        <f t="shared" si="7"/>
        <v>0</v>
      </c>
      <c r="L31" s="1853">
        <f t="shared" si="7"/>
        <v>0</v>
      </c>
      <c r="M31" s="1853">
        <f t="shared" si="7"/>
        <v>0</v>
      </c>
      <c r="N31" s="1853">
        <f t="shared" si="7"/>
        <v>0</v>
      </c>
      <c r="O31" s="1853">
        <f t="shared" si="7"/>
        <v>0</v>
      </c>
      <c r="P31" s="1853">
        <f t="shared" si="7"/>
        <v>0</v>
      </c>
      <c r="Q31" s="1853">
        <f t="shared" si="7"/>
        <v>0</v>
      </c>
      <c r="R31" s="1853">
        <f t="shared" si="7"/>
        <v>0</v>
      </c>
      <c r="S31" s="1853">
        <f t="shared" si="7"/>
        <v>0</v>
      </c>
      <c r="T31" s="1853">
        <f t="shared" si="7"/>
        <v>0</v>
      </c>
      <c r="U31" s="1853">
        <f t="shared" si="7"/>
        <v>0</v>
      </c>
      <c r="V31" s="1853">
        <f t="shared" si="7"/>
        <v>0</v>
      </c>
      <c r="W31" s="1853">
        <f t="shared" si="7"/>
        <v>0</v>
      </c>
      <c r="X31" s="1853">
        <f t="shared" si="7"/>
        <v>0</v>
      </c>
      <c r="Y31" s="1853">
        <f t="shared" si="7"/>
        <v>0</v>
      </c>
      <c r="Z31" s="1853">
        <f t="shared" si="7"/>
        <v>0</v>
      </c>
      <c r="AA31" s="1853">
        <f t="shared" ref="AA31:AB31" si="8">AA30</f>
        <v>0</v>
      </c>
      <c r="AB31" s="1853">
        <f t="shared" si="8"/>
        <v>0</v>
      </c>
      <c r="AC31" s="2030">
        <f t="shared" ca="1" si="4"/>
        <v>0</v>
      </c>
      <c r="AD31" s="302"/>
    </row>
    <row r="32" spans="1:30" ht="19.899999999999999" customHeight="1" x14ac:dyDescent="0.4">
      <c r="A32" s="302"/>
      <c r="B32" s="3450" t="s">
        <v>236</v>
      </c>
      <c r="C32" s="338" t="s">
        <v>1421</v>
      </c>
      <c r="D32" s="328" t="s">
        <v>231</v>
      </c>
      <c r="E32" s="1834"/>
      <c r="F32" s="1854"/>
      <c r="G32" s="1854"/>
      <c r="H32" s="1841"/>
      <c r="I32" s="1854"/>
      <c r="J32" s="1854"/>
      <c r="K32" s="1854"/>
      <c r="L32" s="1854"/>
      <c r="M32" s="1854"/>
      <c r="N32" s="1854"/>
      <c r="O32" s="1854"/>
      <c r="P32" s="1854"/>
      <c r="Q32" s="1854"/>
      <c r="R32" s="1854"/>
      <c r="S32" s="1854"/>
      <c r="T32" s="1854"/>
      <c r="U32" s="1854"/>
      <c r="V32" s="1854"/>
      <c r="W32" s="1854"/>
      <c r="X32" s="1854"/>
      <c r="Y32" s="1854"/>
      <c r="Z32" s="1854"/>
      <c r="AA32" s="1985"/>
      <c r="AB32" s="1997"/>
      <c r="AC32" s="329">
        <f t="shared" ref="AC32:AC44" si="9">SUM(E32:AB32)</f>
        <v>0</v>
      </c>
      <c r="AD32" s="302"/>
    </row>
    <row r="33" spans="1:30" ht="19.899999999999999" customHeight="1" x14ac:dyDescent="0.4">
      <c r="A33" s="302"/>
      <c r="B33" s="3450"/>
      <c r="C33" s="339"/>
      <c r="D33" s="330" t="s">
        <v>231</v>
      </c>
      <c r="E33" s="1835"/>
      <c r="F33" s="1855"/>
      <c r="G33" s="1855"/>
      <c r="H33" s="1842"/>
      <c r="I33" s="1855"/>
      <c r="J33" s="1855"/>
      <c r="K33" s="1855"/>
      <c r="L33" s="1855"/>
      <c r="M33" s="1855"/>
      <c r="N33" s="1855"/>
      <c r="O33" s="1855"/>
      <c r="P33" s="1855"/>
      <c r="Q33" s="1855"/>
      <c r="R33" s="1855"/>
      <c r="S33" s="1855"/>
      <c r="T33" s="1855"/>
      <c r="U33" s="1855"/>
      <c r="V33" s="1855"/>
      <c r="W33" s="1855"/>
      <c r="X33" s="1855"/>
      <c r="Y33" s="1855"/>
      <c r="Z33" s="1855"/>
      <c r="AA33" s="1986"/>
      <c r="AB33" s="1998"/>
      <c r="AC33" s="329">
        <f t="shared" si="9"/>
        <v>0</v>
      </c>
      <c r="AD33" s="302"/>
    </row>
    <row r="34" spans="1:30" ht="19.899999999999999" customHeight="1" x14ac:dyDescent="0.4">
      <c r="A34" s="302"/>
      <c r="B34" s="3450"/>
      <c r="C34" s="339"/>
      <c r="D34" s="330" t="s">
        <v>231</v>
      </c>
      <c r="E34" s="1835"/>
      <c r="F34" s="1855"/>
      <c r="G34" s="1855"/>
      <c r="H34" s="1842"/>
      <c r="I34" s="1855"/>
      <c r="J34" s="1855"/>
      <c r="K34" s="1855"/>
      <c r="L34" s="1855"/>
      <c r="M34" s="1855"/>
      <c r="N34" s="1855"/>
      <c r="O34" s="1855"/>
      <c r="P34" s="1855"/>
      <c r="Q34" s="1855"/>
      <c r="R34" s="1855"/>
      <c r="S34" s="1855"/>
      <c r="T34" s="1855"/>
      <c r="U34" s="1855"/>
      <c r="V34" s="1855"/>
      <c r="W34" s="1855"/>
      <c r="X34" s="1855"/>
      <c r="Y34" s="1855"/>
      <c r="Z34" s="1855"/>
      <c r="AA34" s="1986"/>
      <c r="AB34" s="1998"/>
      <c r="AC34" s="329">
        <f t="shared" si="9"/>
        <v>0</v>
      </c>
      <c r="AD34" s="302"/>
    </row>
    <row r="35" spans="1:30" ht="19.899999999999999" customHeight="1" x14ac:dyDescent="0.4">
      <c r="A35" s="302"/>
      <c r="B35" s="3450"/>
      <c r="C35" s="339"/>
      <c r="D35" s="330" t="s">
        <v>231</v>
      </c>
      <c r="E35" s="1835"/>
      <c r="F35" s="1855"/>
      <c r="G35" s="1855"/>
      <c r="H35" s="1842"/>
      <c r="I35" s="1855"/>
      <c r="J35" s="1855"/>
      <c r="K35" s="1855"/>
      <c r="L35" s="1855"/>
      <c r="M35" s="1855"/>
      <c r="N35" s="1855"/>
      <c r="O35" s="1855"/>
      <c r="P35" s="1855"/>
      <c r="Q35" s="1855"/>
      <c r="R35" s="1855"/>
      <c r="S35" s="1855"/>
      <c r="T35" s="1855"/>
      <c r="U35" s="1855"/>
      <c r="V35" s="1855"/>
      <c r="W35" s="1855"/>
      <c r="X35" s="1855"/>
      <c r="Y35" s="1855"/>
      <c r="Z35" s="1855"/>
      <c r="AA35" s="1986"/>
      <c r="AB35" s="1998"/>
      <c r="AC35" s="329">
        <f t="shared" si="9"/>
        <v>0</v>
      </c>
      <c r="AD35" s="302"/>
    </row>
    <row r="36" spans="1:30" ht="19.899999999999999" customHeight="1" x14ac:dyDescent="0.4">
      <c r="A36" s="325"/>
      <c r="B36" s="3450"/>
      <c r="C36" s="340"/>
      <c r="D36" s="332" t="s">
        <v>231</v>
      </c>
      <c r="E36" s="1836"/>
      <c r="F36" s="1856"/>
      <c r="G36" s="1856"/>
      <c r="H36" s="1843"/>
      <c r="I36" s="1856"/>
      <c r="J36" s="1856"/>
      <c r="K36" s="1856"/>
      <c r="L36" s="1856"/>
      <c r="M36" s="1856"/>
      <c r="N36" s="1856"/>
      <c r="O36" s="1856"/>
      <c r="P36" s="1856"/>
      <c r="Q36" s="1856"/>
      <c r="R36" s="1856"/>
      <c r="S36" s="1856"/>
      <c r="T36" s="1856"/>
      <c r="U36" s="1856"/>
      <c r="V36" s="1856"/>
      <c r="W36" s="1856"/>
      <c r="X36" s="1856"/>
      <c r="Y36" s="1856"/>
      <c r="Z36" s="1856"/>
      <c r="AA36" s="1987"/>
      <c r="AB36" s="1999"/>
      <c r="AC36" s="333">
        <f t="shared" si="9"/>
        <v>0</v>
      </c>
      <c r="AD36" s="302"/>
    </row>
    <row r="37" spans="1:30" ht="19.899999999999999" customHeight="1" thickBot="1" x14ac:dyDescent="0.45">
      <c r="A37" s="325"/>
      <c r="B37" s="1733"/>
      <c r="C37" s="1734" t="s">
        <v>237</v>
      </c>
      <c r="D37" s="326" t="s">
        <v>231</v>
      </c>
      <c r="E37" s="1865">
        <f>SUM(E32:E36)</f>
        <v>0</v>
      </c>
      <c r="F37" s="1877">
        <f t="shared" ref="F37:H37" si="10">SUM(F32:F36)</f>
        <v>0</v>
      </c>
      <c r="G37" s="1877">
        <f t="shared" si="10"/>
        <v>0</v>
      </c>
      <c r="H37" s="1872">
        <f t="shared" si="10"/>
        <v>0</v>
      </c>
      <c r="I37" s="1852">
        <f t="shared" ref="I37:Z37" si="11">SUM(I32:I36)</f>
        <v>0</v>
      </c>
      <c r="J37" s="1852">
        <f t="shared" si="11"/>
        <v>0</v>
      </c>
      <c r="K37" s="1852">
        <f t="shared" si="11"/>
        <v>0</v>
      </c>
      <c r="L37" s="1852">
        <f t="shared" si="11"/>
        <v>0</v>
      </c>
      <c r="M37" s="1852">
        <f t="shared" si="11"/>
        <v>0</v>
      </c>
      <c r="N37" s="1852">
        <f t="shared" si="11"/>
        <v>0</v>
      </c>
      <c r="O37" s="1852">
        <f t="shared" si="11"/>
        <v>0</v>
      </c>
      <c r="P37" s="1852">
        <f t="shared" si="11"/>
        <v>0</v>
      </c>
      <c r="Q37" s="1852">
        <f t="shared" si="11"/>
        <v>0</v>
      </c>
      <c r="R37" s="1852">
        <f t="shared" si="11"/>
        <v>0</v>
      </c>
      <c r="S37" s="1852">
        <f t="shared" si="11"/>
        <v>0</v>
      </c>
      <c r="T37" s="1852">
        <f t="shared" si="11"/>
        <v>0</v>
      </c>
      <c r="U37" s="1852">
        <f t="shared" si="11"/>
        <v>0</v>
      </c>
      <c r="V37" s="1852">
        <f t="shared" si="11"/>
        <v>0</v>
      </c>
      <c r="W37" s="1852">
        <f t="shared" si="11"/>
        <v>0</v>
      </c>
      <c r="X37" s="1852">
        <f t="shared" si="11"/>
        <v>0</v>
      </c>
      <c r="Y37" s="1852">
        <f t="shared" si="11"/>
        <v>0</v>
      </c>
      <c r="Z37" s="1852">
        <f t="shared" si="11"/>
        <v>0</v>
      </c>
      <c r="AA37" s="1852">
        <f t="shared" ref="AA37:AB37" si="12">SUM(AA32:AA36)</f>
        <v>0</v>
      </c>
      <c r="AB37" s="1852">
        <f t="shared" si="12"/>
        <v>0</v>
      </c>
      <c r="AC37" s="327">
        <f t="shared" si="9"/>
        <v>0</v>
      </c>
      <c r="AD37" s="302"/>
    </row>
    <row r="38" spans="1:30" ht="30.75" customHeight="1" thickBot="1" x14ac:dyDescent="0.45">
      <c r="A38" s="302"/>
      <c r="B38" s="3447" t="s">
        <v>238</v>
      </c>
      <c r="C38" s="3448"/>
      <c r="D38" s="1820" t="s">
        <v>231</v>
      </c>
      <c r="E38" s="1838">
        <f>SUM(E24,E37)</f>
        <v>0</v>
      </c>
      <c r="F38" s="1858">
        <f>SUM(F24,F37)</f>
        <v>0</v>
      </c>
      <c r="G38" s="1858">
        <f ca="1">SUM(G24,G31,G37)</f>
        <v>0</v>
      </c>
      <c r="H38" s="1845">
        <f t="shared" ref="H38" si="13">SUM(H24,H31,H37)</f>
        <v>0</v>
      </c>
      <c r="I38" s="1858">
        <f t="shared" ref="I38:Z38" si="14">SUM(I24,I31,I37)</f>
        <v>0</v>
      </c>
      <c r="J38" s="1858">
        <f t="shared" si="14"/>
        <v>0</v>
      </c>
      <c r="K38" s="1858">
        <f t="shared" si="14"/>
        <v>0</v>
      </c>
      <c r="L38" s="1858">
        <f t="shared" si="14"/>
        <v>0</v>
      </c>
      <c r="M38" s="1858">
        <f t="shared" si="14"/>
        <v>0</v>
      </c>
      <c r="N38" s="1858">
        <f t="shared" si="14"/>
        <v>0</v>
      </c>
      <c r="O38" s="1858">
        <f t="shared" si="14"/>
        <v>0</v>
      </c>
      <c r="P38" s="1858">
        <f t="shared" si="14"/>
        <v>0</v>
      </c>
      <c r="Q38" s="1858">
        <f t="shared" si="14"/>
        <v>0</v>
      </c>
      <c r="R38" s="1858">
        <f t="shared" si="14"/>
        <v>0</v>
      </c>
      <c r="S38" s="1858">
        <f t="shared" si="14"/>
        <v>0</v>
      </c>
      <c r="T38" s="1858">
        <f t="shared" si="14"/>
        <v>0</v>
      </c>
      <c r="U38" s="1858">
        <f t="shared" si="14"/>
        <v>0</v>
      </c>
      <c r="V38" s="1858">
        <f t="shared" si="14"/>
        <v>0</v>
      </c>
      <c r="W38" s="1858">
        <f t="shared" si="14"/>
        <v>0</v>
      </c>
      <c r="X38" s="1858">
        <f t="shared" si="14"/>
        <v>0</v>
      </c>
      <c r="Y38" s="1858">
        <f t="shared" si="14"/>
        <v>0</v>
      </c>
      <c r="Z38" s="1858">
        <f t="shared" si="14"/>
        <v>0</v>
      </c>
      <c r="AA38" s="1858">
        <f t="shared" ref="AA38:AB38" si="15">SUM(AA24,AA31,AA37)</f>
        <v>0</v>
      </c>
      <c r="AB38" s="1858">
        <f t="shared" si="15"/>
        <v>0</v>
      </c>
      <c r="AC38" s="1821">
        <f t="shared" ca="1" si="9"/>
        <v>0</v>
      </c>
      <c r="AD38" s="302"/>
    </row>
    <row r="39" spans="1:30" ht="19.899999999999999" customHeight="1" x14ac:dyDescent="0.4">
      <c r="A39" s="302"/>
      <c r="B39" s="3450" t="s">
        <v>1422</v>
      </c>
      <c r="C39" s="338" t="s">
        <v>4972</v>
      </c>
      <c r="D39" s="328" t="s">
        <v>243</v>
      </c>
      <c r="E39" s="1834"/>
      <c r="F39" s="1854"/>
      <c r="G39" s="1854"/>
      <c r="H39" s="1841"/>
      <c r="I39" s="1854"/>
      <c r="J39" s="1854"/>
      <c r="K39" s="1854"/>
      <c r="L39" s="1854"/>
      <c r="M39" s="1854"/>
      <c r="N39" s="1854"/>
      <c r="O39" s="1854"/>
      <c r="P39" s="1854"/>
      <c r="Q39" s="1854"/>
      <c r="R39" s="1854"/>
      <c r="S39" s="1854"/>
      <c r="T39" s="1854"/>
      <c r="U39" s="1854"/>
      <c r="V39" s="1854"/>
      <c r="W39" s="1854"/>
      <c r="X39" s="1854"/>
      <c r="Y39" s="1854"/>
      <c r="Z39" s="1854"/>
      <c r="AA39" s="1985"/>
      <c r="AB39" s="1997"/>
      <c r="AC39" s="1738">
        <f t="shared" si="9"/>
        <v>0</v>
      </c>
      <c r="AD39" s="302"/>
    </row>
    <row r="40" spans="1:30" ht="19.899999999999999" customHeight="1" x14ac:dyDescent="0.4">
      <c r="A40" s="302"/>
      <c r="B40" s="3450"/>
      <c r="C40" s="339" t="s">
        <v>1420</v>
      </c>
      <c r="D40" s="330" t="s">
        <v>243</v>
      </c>
      <c r="E40" s="1835"/>
      <c r="F40" s="1855"/>
      <c r="G40" s="1855"/>
      <c r="H40" s="1842"/>
      <c r="I40" s="1855"/>
      <c r="J40" s="1855"/>
      <c r="K40" s="1855"/>
      <c r="L40" s="1855"/>
      <c r="M40" s="1855"/>
      <c r="N40" s="1855"/>
      <c r="O40" s="1855"/>
      <c r="P40" s="1855"/>
      <c r="Q40" s="1855"/>
      <c r="R40" s="1855"/>
      <c r="S40" s="1855"/>
      <c r="T40" s="1855"/>
      <c r="U40" s="1855"/>
      <c r="V40" s="1855"/>
      <c r="W40" s="1855"/>
      <c r="X40" s="1855"/>
      <c r="Y40" s="1855"/>
      <c r="Z40" s="1855"/>
      <c r="AA40" s="1986"/>
      <c r="AB40" s="1998"/>
      <c r="AC40" s="331">
        <f t="shared" si="9"/>
        <v>0</v>
      </c>
      <c r="AD40" s="302"/>
    </row>
    <row r="41" spans="1:30" ht="19.899999999999999" customHeight="1" x14ac:dyDescent="0.4">
      <c r="A41" s="302"/>
      <c r="B41" s="3450"/>
      <c r="C41" s="339"/>
      <c r="D41" s="330" t="s">
        <v>243</v>
      </c>
      <c r="E41" s="1835"/>
      <c r="F41" s="1855"/>
      <c r="G41" s="1855"/>
      <c r="H41" s="1842"/>
      <c r="I41" s="1855"/>
      <c r="J41" s="1855"/>
      <c r="K41" s="1855"/>
      <c r="L41" s="1855"/>
      <c r="M41" s="1855"/>
      <c r="N41" s="1855"/>
      <c r="O41" s="1855"/>
      <c r="P41" s="1855"/>
      <c r="Q41" s="1855"/>
      <c r="R41" s="1855"/>
      <c r="S41" s="1855"/>
      <c r="T41" s="1855"/>
      <c r="U41" s="1855"/>
      <c r="V41" s="1855"/>
      <c r="W41" s="1855"/>
      <c r="X41" s="1855"/>
      <c r="Y41" s="1855"/>
      <c r="Z41" s="1855"/>
      <c r="AA41" s="1986"/>
      <c r="AB41" s="1998"/>
      <c r="AC41" s="331">
        <f t="shared" si="9"/>
        <v>0</v>
      </c>
      <c r="AD41" s="302"/>
    </row>
    <row r="42" spans="1:30" ht="19.899999999999999" customHeight="1" x14ac:dyDescent="0.4">
      <c r="A42" s="302"/>
      <c r="B42" s="3450"/>
      <c r="C42" s="339"/>
      <c r="D42" s="330" t="s">
        <v>243</v>
      </c>
      <c r="E42" s="1835"/>
      <c r="F42" s="1855"/>
      <c r="G42" s="1855"/>
      <c r="H42" s="1842"/>
      <c r="I42" s="1855"/>
      <c r="J42" s="1855"/>
      <c r="K42" s="1855"/>
      <c r="L42" s="1855"/>
      <c r="M42" s="1855"/>
      <c r="N42" s="1855"/>
      <c r="O42" s="1855"/>
      <c r="P42" s="1855"/>
      <c r="Q42" s="1855"/>
      <c r="R42" s="1855"/>
      <c r="S42" s="1855"/>
      <c r="T42" s="1855"/>
      <c r="U42" s="1855"/>
      <c r="V42" s="1855"/>
      <c r="W42" s="1855"/>
      <c r="X42" s="1855"/>
      <c r="Y42" s="1855"/>
      <c r="Z42" s="1855"/>
      <c r="AA42" s="1986"/>
      <c r="AB42" s="1998"/>
      <c r="AC42" s="331">
        <f t="shared" si="9"/>
        <v>0</v>
      </c>
      <c r="AD42" s="302"/>
    </row>
    <row r="43" spans="1:30" ht="19.899999999999999" customHeight="1" thickBot="1" x14ac:dyDescent="0.45">
      <c r="A43" s="325"/>
      <c r="B43" s="3451"/>
      <c r="C43" s="1745"/>
      <c r="D43" s="1746" t="s">
        <v>243</v>
      </c>
      <c r="E43" s="1839"/>
      <c r="F43" s="1859"/>
      <c r="G43" s="1859"/>
      <c r="H43" s="1846"/>
      <c r="I43" s="1859"/>
      <c r="J43" s="1859"/>
      <c r="K43" s="1859"/>
      <c r="L43" s="1859"/>
      <c r="M43" s="1859"/>
      <c r="N43" s="1859"/>
      <c r="O43" s="1859"/>
      <c r="P43" s="1859"/>
      <c r="Q43" s="1859"/>
      <c r="R43" s="1859"/>
      <c r="S43" s="1859"/>
      <c r="T43" s="1859"/>
      <c r="U43" s="1859"/>
      <c r="V43" s="1859"/>
      <c r="W43" s="1859"/>
      <c r="X43" s="1859"/>
      <c r="Y43" s="1859"/>
      <c r="Z43" s="1859"/>
      <c r="AA43" s="1988"/>
      <c r="AB43" s="2000"/>
      <c r="AC43" s="327">
        <f t="shared" si="9"/>
        <v>0</v>
      </c>
      <c r="AD43" s="302"/>
    </row>
    <row r="44" spans="1:30" s="1744" customFormat="1" ht="28.5" customHeight="1" thickBot="1" x14ac:dyDescent="0.45">
      <c r="A44" s="1739"/>
      <c r="B44" s="1740"/>
      <c r="C44" s="1741" t="s">
        <v>50</v>
      </c>
      <c r="D44" s="1741" t="s">
        <v>243</v>
      </c>
      <c r="E44" s="1838">
        <f>SUM(E39:E43)</f>
        <v>0</v>
      </c>
      <c r="F44" s="1858">
        <f t="shared" ref="F44:H44" si="16">SUM(F39:F43)</f>
        <v>0</v>
      </c>
      <c r="G44" s="1858">
        <f t="shared" si="16"/>
        <v>0</v>
      </c>
      <c r="H44" s="1845">
        <f t="shared" si="16"/>
        <v>0</v>
      </c>
      <c r="I44" s="1860">
        <f t="shared" ref="I44:AB44" si="17">SUM(I39:I43)</f>
        <v>0</v>
      </c>
      <c r="J44" s="1860">
        <f t="shared" si="17"/>
        <v>0</v>
      </c>
      <c r="K44" s="1860">
        <f t="shared" si="17"/>
        <v>0</v>
      </c>
      <c r="L44" s="1860">
        <f t="shared" si="17"/>
        <v>0</v>
      </c>
      <c r="M44" s="1860">
        <f t="shared" si="17"/>
        <v>0</v>
      </c>
      <c r="N44" s="1860">
        <f t="shared" si="17"/>
        <v>0</v>
      </c>
      <c r="O44" s="1860">
        <f t="shared" si="17"/>
        <v>0</v>
      </c>
      <c r="P44" s="1860">
        <f t="shared" si="17"/>
        <v>0</v>
      </c>
      <c r="Q44" s="1860">
        <f t="shared" si="17"/>
        <v>0</v>
      </c>
      <c r="R44" s="1860">
        <f t="shared" si="17"/>
        <v>0</v>
      </c>
      <c r="S44" s="1860">
        <f t="shared" si="17"/>
        <v>0</v>
      </c>
      <c r="T44" s="1860">
        <f t="shared" si="17"/>
        <v>0</v>
      </c>
      <c r="U44" s="1860">
        <f t="shared" si="17"/>
        <v>0</v>
      </c>
      <c r="V44" s="1860">
        <f t="shared" si="17"/>
        <v>0</v>
      </c>
      <c r="W44" s="1860">
        <f t="shared" si="17"/>
        <v>0</v>
      </c>
      <c r="X44" s="1860">
        <f t="shared" si="17"/>
        <v>0</v>
      </c>
      <c r="Y44" s="1860">
        <f t="shared" si="17"/>
        <v>0</v>
      </c>
      <c r="Z44" s="1860">
        <f t="shared" si="17"/>
        <v>0</v>
      </c>
      <c r="AA44" s="1989"/>
      <c r="AB44" s="2001">
        <f t="shared" si="17"/>
        <v>0</v>
      </c>
      <c r="AC44" s="1742">
        <f t="shared" si="9"/>
        <v>0</v>
      </c>
      <c r="AD44" s="1743"/>
    </row>
    <row r="45" spans="1:30" ht="15" customHeight="1" x14ac:dyDescent="0.4">
      <c r="A45" s="302"/>
      <c r="B45" s="334" t="s">
        <v>1463</v>
      </c>
      <c r="C45" s="302"/>
      <c r="D45" s="302"/>
      <c r="E45" s="303"/>
      <c r="F45" s="303"/>
      <c r="G45" s="303"/>
      <c r="H45" s="303"/>
      <c r="I45" s="302"/>
      <c r="J45" s="302"/>
      <c r="K45" s="302"/>
      <c r="L45" s="302"/>
      <c r="M45" s="302"/>
      <c r="N45" s="335"/>
      <c r="O45" s="302"/>
      <c r="P45" s="302"/>
      <c r="Q45" s="302"/>
      <c r="R45" s="302"/>
      <c r="S45" s="302"/>
      <c r="T45" s="302"/>
      <c r="U45" s="302"/>
      <c r="V45" s="302"/>
      <c r="W45" s="302"/>
      <c r="X45" s="302"/>
      <c r="Y45" s="302"/>
      <c r="Z45" s="302"/>
      <c r="AA45" s="302"/>
      <c r="AB45" s="302"/>
      <c r="AC45" s="302"/>
      <c r="AD45" s="302"/>
    </row>
    <row r="46" spans="1:30" ht="15" customHeight="1" x14ac:dyDescent="0.4">
      <c r="A46" s="302"/>
      <c r="B46" s="302" t="s">
        <v>2594</v>
      </c>
      <c r="C46" s="302"/>
      <c r="D46" s="302"/>
      <c r="E46" s="303"/>
      <c r="F46" s="303"/>
      <c r="G46" s="303"/>
      <c r="H46" s="303"/>
      <c r="I46" s="302"/>
      <c r="J46" s="302"/>
      <c r="K46" s="302"/>
      <c r="L46" s="302"/>
      <c r="M46" s="302"/>
      <c r="N46" s="302"/>
      <c r="O46" s="302"/>
      <c r="P46" s="302"/>
      <c r="Q46" s="302"/>
      <c r="R46" s="302"/>
      <c r="S46" s="302"/>
      <c r="T46" s="302"/>
      <c r="U46" s="302"/>
      <c r="V46" s="302"/>
      <c r="W46" s="302"/>
      <c r="X46" s="302"/>
      <c r="Y46" s="3449"/>
      <c r="Z46" s="3449"/>
      <c r="AA46" s="3449"/>
      <c r="AB46" s="3449"/>
      <c r="AC46" s="3449"/>
      <c r="AD46" s="302"/>
    </row>
    <row r="47" spans="1:30" ht="15" customHeight="1" x14ac:dyDescent="0.4">
      <c r="A47" s="302"/>
      <c r="B47" s="302" t="s">
        <v>1464</v>
      </c>
      <c r="C47" s="302"/>
      <c r="D47" s="302"/>
      <c r="E47" s="303"/>
      <c r="F47" s="303"/>
      <c r="G47" s="303"/>
      <c r="H47" s="303"/>
      <c r="I47" s="302"/>
      <c r="J47" s="302"/>
      <c r="K47" s="302"/>
      <c r="L47" s="302"/>
      <c r="M47" s="302"/>
      <c r="N47" s="302"/>
      <c r="O47" s="302"/>
      <c r="P47" s="302"/>
      <c r="Q47" s="302"/>
      <c r="R47" s="302"/>
      <c r="S47" s="302"/>
      <c r="T47" s="302"/>
      <c r="U47" s="302"/>
      <c r="V47" s="302"/>
      <c r="W47" s="302"/>
      <c r="X47" s="302"/>
      <c r="Y47" s="3449"/>
      <c r="Z47" s="3449"/>
      <c r="AA47" s="3449"/>
      <c r="AB47" s="3449"/>
      <c r="AC47" s="3449"/>
      <c r="AD47" s="302"/>
    </row>
    <row r="48" spans="1:30" ht="15" customHeight="1" x14ac:dyDescent="0.4">
      <c r="A48" s="302"/>
      <c r="B48" s="302" t="s">
        <v>2595</v>
      </c>
      <c r="C48" s="302"/>
      <c r="D48" s="302"/>
      <c r="E48" s="303"/>
      <c r="F48" s="303"/>
      <c r="G48" s="303"/>
      <c r="H48" s="303"/>
      <c r="I48" s="302"/>
      <c r="J48" s="302"/>
      <c r="K48" s="302"/>
      <c r="L48" s="302"/>
      <c r="M48" s="302"/>
      <c r="N48" s="302"/>
      <c r="O48" s="302"/>
      <c r="P48" s="302"/>
      <c r="Q48" s="302"/>
      <c r="R48" s="302"/>
      <c r="S48" s="302"/>
      <c r="T48" s="302"/>
      <c r="U48" s="302"/>
      <c r="V48" s="302"/>
      <c r="W48" s="302"/>
      <c r="X48" s="302"/>
      <c r="Y48" s="302"/>
      <c r="Z48" s="302"/>
      <c r="AA48" s="302"/>
      <c r="AB48" s="302"/>
      <c r="AC48" s="302"/>
      <c r="AD48" s="302"/>
    </row>
    <row r="49" spans="1:30" x14ac:dyDescent="0.4">
      <c r="A49" s="302"/>
      <c r="B49" s="302"/>
      <c r="C49" s="302"/>
      <c r="D49" s="302"/>
      <c r="E49" s="303"/>
      <c r="F49" s="303"/>
      <c r="G49" s="303"/>
      <c r="H49" s="303"/>
      <c r="I49" s="302"/>
      <c r="J49" s="302"/>
      <c r="K49" s="302"/>
      <c r="L49" s="302"/>
      <c r="M49" s="302"/>
      <c r="N49" s="302"/>
      <c r="O49" s="302"/>
      <c r="P49" s="302"/>
      <c r="Q49" s="302"/>
      <c r="R49" s="302"/>
      <c r="S49" s="302"/>
      <c r="T49" s="302"/>
      <c r="U49" s="302"/>
      <c r="V49" s="302"/>
      <c r="W49" s="302"/>
      <c r="X49" s="302"/>
      <c r="Y49" s="302"/>
      <c r="Z49" s="302"/>
      <c r="AA49" s="302"/>
      <c r="AB49" s="302"/>
      <c r="AC49" s="302"/>
      <c r="AD49" s="302"/>
    </row>
  </sheetData>
  <mergeCells count="17">
    <mergeCell ref="B4:AB4"/>
    <mergeCell ref="E6:H6"/>
    <mergeCell ref="G7:AB7"/>
    <mergeCell ref="E7:F7"/>
    <mergeCell ref="I6:AB6"/>
    <mergeCell ref="D7:D9"/>
    <mergeCell ref="B7:C9"/>
    <mergeCell ref="AC6:AC8"/>
    <mergeCell ref="B38:C38"/>
    <mergeCell ref="Y46:AC47"/>
    <mergeCell ref="B39:B43"/>
    <mergeCell ref="B10:B16"/>
    <mergeCell ref="B18:B22"/>
    <mergeCell ref="B24:C24"/>
    <mergeCell ref="B25:B29"/>
    <mergeCell ref="B31:C31"/>
    <mergeCell ref="B32:B36"/>
  </mergeCells>
  <phoneticPr fontId="3"/>
  <pageMargins left="0.70866141732283472" right="0.49" top="0.74803149606299213" bottom="0.74803149606299213" header="0.31496062992125984" footer="0.31496062992125984"/>
  <pageSetup paperSize="8" scale="57" orientation="landscape" r:id="rId1"/>
  <headerFooter>
    <oddHeader>&amp;R&amp;"ＭＳ 明朝,標準"（&amp;A）</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view="pageBreakPreview" zoomScaleNormal="100" zoomScaleSheetLayoutView="100" workbookViewId="0">
      <selection activeCell="K35" sqref="K35"/>
    </sheetView>
  </sheetViews>
  <sheetFormatPr defaultColWidth="8.25" defaultRowHeight="13.5" x14ac:dyDescent="0.4"/>
  <cols>
    <col min="1" max="1" width="1.125" style="237" customWidth="1"/>
    <col min="2" max="2" width="4.625" style="237" customWidth="1"/>
    <col min="3" max="3" width="9.25" style="237" customWidth="1"/>
    <col min="4" max="4" width="22.25" style="237" bestFit="1" customWidth="1"/>
    <col min="5" max="5" width="10.125" style="238" customWidth="1"/>
    <col min="6" max="7" width="10.375" style="238" customWidth="1"/>
    <col min="8" max="10" width="9.75" style="237" customWidth="1"/>
    <col min="11" max="11" width="25" style="237" customWidth="1"/>
    <col min="12" max="12" width="11.125" style="237" customWidth="1"/>
    <col min="13" max="13" width="9.75" style="237" bestFit="1" customWidth="1"/>
    <col min="14" max="16384" width="8.25" style="237"/>
  </cols>
  <sheetData>
    <row r="1" spans="2:12" ht="18.75" x14ac:dyDescent="0.4">
      <c r="B1" s="3492" t="s">
        <v>1376</v>
      </c>
      <c r="C1" s="3492"/>
      <c r="D1" s="3492"/>
      <c r="E1" s="3492"/>
      <c r="F1" s="3492"/>
      <c r="G1" s="3492"/>
      <c r="H1" s="3492"/>
      <c r="I1" s="3492"/>
      <c r="J1" s="3492"/>
      <c r="K1" s="3492"/>
    </row>
    <row r="2" spans="2:12" s="202" customFormat="1" ht="15.75" customHeight="1" x14ac:dyDescent="0.4">
      <c r="B2" s="198"/>
      <c r="C2" s="199"/>
      <c r="D2" s="198"/>
      <c r="E2" s="200"/>
      <c r="F2" s="200"/>
      <c r="G2" s="200"/>
      <c r="H2" s="201"/>
      <c r="I2" s="201"/>
      <c r="J2" s="201"/>
    </row>
    <row r="3" spans="2:12" s="202" customFormat="1" ht="15.75" customHeight="1" x14ac:dyDescent="0.4">
      <c r="B3" s="3493"/>
      <c r="C3" s="3494"/>
      <c r="D3" s="3495"/>
      <c r="E3" s="3499" t="s">
        <v>167</v>
      </c>
      <c r="F3" s="3500" t="s">
        <v>168</v>
      </c>
      <c r="G3" s="3501"/>
      <c r="H3" s="3504" t="s">
        <v>169</v>
      </c>
      <c r="I3" s="3504" t="s">
        <v>170</v>
      </c>
      <c r="J3" s="3504" t="s">
        <v>171</v>
      </c>
      <c r="K3" s="3506" t="s">
        <v>172</v>
      </c>
    </row>
    <row r="4" spans="2:12" s="202" customFormat="1" ht="15.95" customHeight="1" x14ac:dyDescent="0.4">
      <c r="B4" s="3496"/>
      <c r="C4" s="3497"/>
      <c r="D4" s="3498"/>
      <c r="E4" s="3499"/>
      <c r="F4" s="3502"/>
      <c r="G4" s="3503"/>
      <c r="H4" s="3505"/>
      <c r="I4" s="3505"/>
      <c r="J4" s="3505"/>
      <c r="K4" s="3507"/>
    </row>
    <row r="5" spans="2:12" s="202" customFormat="1" ht="19.5" customHeight="1" x14ac:dyDescent="0.4">
      <c r="B5" s="203" t="s">
        <v>173</v>
      </c>
      <c r="C5" s="204"/>
      <c r="D5" s="205"/>
      <c r="E5" s="206" t="s">
        <v>174</v>
      </c>
      <c r="F5" s="3508" t="s">
        <v>187</v>
      </c>
      <c r="G5" s="3509"/>
      <c r="H5" s="207">
        <v>40833</v>
      </c>
      <c r="I5" s="207">
        <v>40833</v>
      </c>
      <c r="J5" s="207">
        <v>40833</v>
      </c>
      <c r="K5" s="208"/>
    </row>
    <row r="6" spans="2:12" s="202" customFormat="1" ht="19.5" customHeight="1" x14ac:dyDescent="0.4">
      <c r="B6" s="209" t="s">
        <v>176</v>
      </c>
      <c r="C6" s="210"/>
      <c r="D6" s="211"/>
      <c r="E6" s="212" t="s">
        <v>177</v>
      </c>
      <c r="F6" s="3510" t="s">
        <v>188</v>
      </c>
      <c r="G6" s="3511"/>
      <c r="H6" s="213">
        <v>6100</v>
      </c>
      <c r="I6" s="213">
        <v>9300</v>
      </c>
      <c r="J6" s="213">
        <v>12600</v>
      </c>
      <c r="K6" s="214"/>
    </row>
    <row r="7" spans="2:12" s="202" customFormat="1" ht="19.5" customHeight="1" x14ac:dyDescent="0.4">
      <c r="B7" s="3512" t="s">
        <v>2703</v>
      </c>
      <c r="C7" s="3515" t="s">
        <v>180</v>
      </c>
      <c r="D7" s="2434" t="s">
        <v>181</v>
      </c>
      <c r="E7" s="206" t="s">
        <v>182</v>
      </c>
      <c r="F7" s="215"/>
      <c r="G7" s="216"/>
      <c r="H7" s="387"/>
      <c r="I7" s="387"/>
      <c r="J7" s="387"/>
      <c r="K7" s="208"/>
    </row>
    <row r="8" spans="2:12" s="202" customFormat="1" ht="20.100000000000001" customHeight="1" x14ac:dyDescent="0.4">
      <c r="B8" s="3513"/>
      <c r="C8" s="3516"/>
      <c r="D8" s="2435" t="s">
        <v>189</v>
      </c>
      <c r="E8" s="212" t="s">
        <v>190</v>
      </c>
      <c r="F8" s="2031">
        <v>2.49E-3</v>
      </c>
      <c r="G8" s="243" t="s">
        <v>191</v>
      </c>
      <c r="H8" s="244">
        <f>ROUND(H7*$F8,0)</f>
        <v>0</v>
      </c>
      <c r="I8" s="244">
        <f>ROUND(I7*$F8,0)</f>
        <v>0</v>
      </c>
      <c r="J8" s="244">
        <f>ROUND(J7*$F8,0)</f>
        <v>0</v>
      </c>
      <c r="K8" s="245" t="s">
        <v>192</v>
      </c>
    </row>
    <row r="9" spans="2:12" s="202" customFormat="1" ht="20.100000000000001" customHeight="1" x14ac:dyDescent="0.4">
      <c r="B9" s="3513"/>
      <c r="C9" s="2436" t="s">
        <v>183</v>
      </c>
      <c r="D9" s="2434" t="s">
        <v>181</v>
      </c>
      <c r="E9" s="206" t="s">
        <v>182</v>
      </c>
      <c r="F9" s="217"/>
      <c r="G9" s="218"/>
      <c r="H9" s="388"/>
      <c r="I9" s="388"/>
      <c r="J9" s="388"/>
      <c r="K9" s="219"/>
    </row>
    <row r="10" spans="2:12" s="202" customFormat="1" ht="20.100000000000001" customHeight="1" x14ac:dyDescent="0.4">
      <c r="B10" s="3514"/>
      <c r="C10" s="2436"/>
      <c r="D10" s="2435" t="s">
        <v>189</v>
      </c>
      <c r="E10" s="212" t="s">
        <v>190</v>
      </c>
      <c r="F10" s="2032"/>
      <c r="G10" s="243" t="s">
        <v>193</v>
      </c>
      <c r="H10" s="244">
        <f>ROUND(H9*$F10,0)</f>
        <v>0</v>
      </c>
      <c r="I10" s="244">
        <f>ROUND(I9*$F10,0)</f>
        <v>0</v>
      </c>
      <c r="J10" s="244">
        <f>ROUND(J9*$F10,0)</f>
        <v>0</v>
      </c>
      <c r="K10" s="245" t="s">
        <v>194</v>
      </c>
    </row>
    <row r="11" spans="2:12" s="202" customFormat="1" ht="18.75" customHeight="1" x14ac:dyDescent="0.4">
      <c r="B11" s="3480" t="s">
        <v>2702</v>
      </c>
      <c r="C11" s="3481"/>
      <c r="D11" s="2434" t="s">
        <v>1395</v>
      </c>
      <c r="E11" s="206" t="s">
        <v>186</v>
      </c>
      <c r="F11" s="220"/>
      <c r="G11" s="216"/>
      <c r="H11" s="387"/>
      <c r="I11" s="387"/>
      <c r="J11" s="387"/>
      <c r="K11" s="221"/>
    </row>
    <row r="12" spans="2:12" s="202" customFormat="1" ht="18.75" customHeight="1" x14ac:dyDescent="0.4">
      <c r="B12" s="3482"/>
      <c r="C12" s="3483"/>
      <c r="D12" s="2435" t="s">
        <v>195</v>
      </c>
      <c r="E12" s="212" t="s">
        <v>190</v>
      </c>
      <c r="F12" s="2033">
        <v>4.3199999999999998E-4</v>
      </c>
      <c r="G12" s="243" t="s">
        <v>196</v>
      </c>
      <c r="H12" s="244">
        <f>ROUND(H11*$F12,0)</f>
        <v>0</v>
      </c>
      <c r="I12" s="244">
        <f>ROUND(I11*$F12,0)</f>
        <v>0</v>
      </c>
      <c r="J12" s="244">
        <f>ROUND(J11*$F12,0)</f>
        <v>0</v>
      </c>
      <c r="K12" s="245" t="s">
        <v>2704</v>
      </c>
      <c r="L12" s="202" t="s">
        <v>2654</v>
      </c>
    </row>
    <row r="13" spans="2:12" s="202" customFormat="1" ht="20.100000000000001" customHeight="1" x14ac:dyDescent="0.4">
      <c r="B13" s="3478" t="s">
        <v>197</v>
      </c>
      <c r="C13" s="3479"/>
      <c r="D13" s="2437" t="s">
        <v>198</v>
      </c>
      <c r="E13" s="212" t="s">
        <v>190</v>
      </c>
      <c r="F13" s="2034"/>
      <c r="G13" s="246"/>
      <c r="H13" s="1693">
        <f>ROUND(SUM(H8,H10,H12),0)</f>
        <v>0</v>
      </c>
      <c r="I13" s="1693">
        <f>ROUND(SUM(I8,I10,I12),0)</f>
        <v>0</v>
      </c>
      <c r="J13" s="1693">
        <f>ROUND(SUM(J8,J10,J12),0)</f>
        <v>0</v>
      </c>
      <c r="K13" s="247"/>
    </row>
    <row r="14" spans="2:12" s="202" customFormat="1" ht="20.100000000000001" customHeight="1" x14ac:dyDescent="0.4">
      <c r="B14" s="3480" t="s">
        <v>4956</v>
      </c>
      <c r="C14" s="3481"/>
      <c r="D14" s="2438" t="s">
        <v>4957</v>
      </c>
      <c r="E14" s="248" t="s">
        <v>186</v>
      </c>
      <c r="F14" s="2035"/>
      <c r="G14" s="249"/>
      <c r="H14" s="389"/>
      <c r="I14" s="389"/>
      <c r="J14" s="389"/>
      <c r="K14" s="250"/>
    </row>
    <row r="15" spans="2:12" s="202" customFormat="1" ht="20.100000000000001" customHeight="1" x14ac:dyDescent="0.4">
      <c r="B15" s="3482"/>
      <c r="C15" s="3483"/>
      <c r="D15" s="2435" t="s">
        <v>199</v>
      </c>
      <c r="E15" s="212" t="s">
        <v>190</v>
      </c>
      <c r="F15" s="2033">
        <v>4.3199999999999998E-4</v>
      </c>
      <c r="G15" s="243" t="s">
        <v>200</v>
      </c>
      <c r="H15" s="244">
        <f>ROUND(H14*$F15,0)</f>
        <v>0</v>
      </c>
      <c r="I15" s="244">
        <f>ROUND(I14*$F15,0)</f>
        <v>0</v>
      </c>
      <c r="J15" s="244">
        <f>ROUND(J14*$F15,0)</f>
        <v>0</v>
      </c>
      <c r="K15" s="245" t="s">
        <v>4958</v>
      </c>
    </row>
    <row r="16" spans="2:12" s="202" customFormat="1" ht="20.100000000000001" customHeight="1" x14ac:dyDescent="0.4">
      <c r="B16" s="3484" t="s">
        <v>201</v>
      </c>
      <c r="C16" s="3485"/>
      <c r="D16" s="251" t="s">
        <v>202</v>
      </c>
      <c r="E16" s="212" t="s">
        <v>190</v>
      </c>
      <c r="F16" s="3486" t="s">
        <v>188</v>
      </c>
      <c r="G16" s="3487"/>
      <c r="H16" s="1693">
        <f>H15</f>
        <v>0</v>
      </c>
      <c r="I16" s="1693">
        <f>I15</f>
        <v>0</v>
      </c>
      <c r="J16" s="1693">
        <f>J15</f>
        <v>0</v>
      </c>
      <c r="K16" s="247"/>
    </row>
    <row r="17" spans="2:12" s="202" customFormat="1" ht="20.100000000000001" customHeight="1" x14ac:dyDescent="0.4">
      <c r="B17" s="3488" t="s">
        <v>203</v>
      </c>
      <c r="C17" s="3489"/>
      <c r="D17" s="3490"/>
      <c r="E17" s="252" t="s">
        <v>190</v>
      </c>
      <c r="F17" s="253"/>
      <c r="G17" s="254"/>
      <c r="H17" s="255">
        <f>H13-H16</f>
        <v>0</v>
      </c>
      <c r="I17" s="255">
        <f>I13-I16</f>
        <v>0</v>
      </c>
      <c r="J17" s="255">
        <f>J13-J16</f>
        <v>0</v>
      </c>
      <c r="K17" s="256"/>
      <c r="L17" s="257"/>
    </row>
    <row r="18" spans="2:12" s="202" customFormat="1" ht="13.5" customHeight="1" x14ac:dyDescent="0.4">
      <c r="B18" s="3491"/>
      <c r="C18" s="3491"/>
      <c r="D18" s="3491"/>
      <c r="E18" s="3491"/>
      <c r="F18" s="3491"/>
      <c r="G18" s="3491"/>
      <c r="H18" s="3491"/>
      <c r="I18" s="3491"/>
      <c r="J18" s="3491"/>
      <c r="K18" s="222"/>
    </row>
    <row r="19" spans="2:12" s="202" customFormat="1" ht="13.5" customHeight="1" x14ac:dyDescent="0.4">
      <c r="B19" s="3475"/>
      <c r="C19" s="3475"/>
      <c r="D19" s="3475"/>
      <c r="E19" s="3475"/>
      <c r="F19" s="3475"/>
      <c r="G19" s="3475"/>
      <c r="H19" s="3475"/>
      <c r="I19" s="3475"/>
      <c r="J19" s="3475"/>
      <c r="K19" s="3475"/>
    </row>
    <row r="20" spans="2:12" s="202" customFormat="1" ht="9" customHeight="1" x14ac:dyDescent="0.4">
      <c r="B20" s="3476"/>
      <c r="C20" s="3476"/>
      <c r="D20" s="3476"/>
      <c r="E20" s="3476"/>
      <c r="F20" s="3476"/>
      <c r="G20" s="3476"/>
      <c r="H20" s="3476"/>
      <c r="I20" s="3476"/>
      <c r="J20" s="3476"/>
      <c r="K20" s="223"/>
    </row>
    <row r="21" spans="2:12" s="202" customFormat="1" ht="15" customHeight="1" x14ac:dyDescent="0.4">
      <c r="B21" s="3476"/>
      <c r="C21" s="3476"/>
      <c r="D21" s="3476"/>
      <c r="E21" s="3476"/>
      <c r="F21" s="3476"/>
      <c r="G21" s="3476"/>
      <c r="H21" s="3476"/>
      <c r="I21" s="3476"/>
      <c r="J21" s="3476"/>
      <c r="K21" s="224"/>
    </row>
    <row r="22" spans="2:12" s="202" customFormat="1" ht="15" customHeight="1" x14ac:dyDescent="0.4">
      <c r="B22" s="225"/>
      <c r="C22" s="225"/>
      <c r="D22" s="225"/>
      <c r="E22" s="225"/>
      <c r="F22" s="225"/>
      <c r="G22" s="225"/>
      <c r="H22" s="225"/>
      <c r="I22" s="225"/>
      <c r="J22" s="225"/>
      <c r="K22" s="224"/>
    </row>
    <row r="23" spans="2:12" s="202" customFormat="1" ht="15" customHeight="1" x14ac:dyDescent="0.4">
      <c r="B23" s="225"/>
      <c r="C23" s="225"/>
      <c r="D23" s="225"/>
      <c r="E23" s="225"/>
      <c r="F23" s="225"/>
      <c r="G23" s="225"/>
      <c r="H23" s="225"/>
      <c r="I23" s="225"/>
      <c r="J23" s="225"/>
      <c r="K23" s="224"/>
    </row>
    <row r="24" spans="2:12" s="202" customFormat="1" ht="13.5" customHeight="1" x14ac:dyDescent="0.4">
      <c r="B24" s="3477"/>
      <c r="C24" s="3477"/>
      <c r="D24" s="3477"/>
      <c r="E24" s="3477"/>
      <c r="F24" s="3477"/>
      <c r="G24" s="3477"/>
      <c r="H24" s="3477"/>
      <c r="I24" s="3477"/>
      <c r="J24" s="3477"/>
      <c r="K24" s="3477"/>
    </row>
    <row r="25" spans="2:12" s="202" customFormat="1" ht="21" customHeight="1" x14ac:dyDescent="0.4">
      <c r="B25" s="226"/>
      <c r="C25" s="227"/>
      <c r="D25" s="228"/>
      <c r="E25" s="229"/>
      <c r="F25" s="229"/>
      <c r="G25" s="229"/>
      <c r="H25" s="230"/>
      <c r="I25" s="230"/>
      <c r="J25" s="230"/>
      <c r="K25" s="231"/>
    </row>
    <row r="26" spans="2:12" s="202" customFormat="1" ht="14.25" customHeight="1" x14ac:dyDescent="0.4">
      <c r="B26" s="232"/>
      <c r="C26" s="233"/>
      <c r="D26" s="234"/>
      <c r="E26" s="229"/>
      <c r="F26" s="229"/>
      <c r="G26" s="229"/>
      <c r="H26" s="234"/>
      <c r="I26" s="234"/>
      <c r="J26" s="234"/>
      <c r="K26" s="235"/>
    </row>
    <row r="27" spans="2:12" ht="14.25" customHeight="1" x14ac:dyDescent="0.4">
      <c r="B27" s="236"/>
      <c r="K27" s="235"/>
    </row>
    <row r="28" spans="2:12" ht="14.25" customHeight="1" x14ac:dyDescent="0.4">
      <c r="B28" s="239"/>
      <c r="C28" s="240"/>
      <c r="D28" s="240"/>
      <c r="E28" s="241"/>
      <c r="F28" s="241"/>
      <c r="G28" s="241"/>
      <c r="H28" s="240"/>
      <c r="I28" s="240"/>
      <c r="J28" s="240"/>
    </row>
    <row r="29" spans="2:12" x14ac:dyDescent="0.4">
      <c r="B29" s="242"/>
    </row>
    <row r="30" spans="2:12" x14ac:dyDescent="0.4">
      <c r="B30" s="242"/>
    </row>
    <row r="31" spans="2:12" x14ac:dyDescent="0.4">
      <c r="B31" s="242"/>
    </row>
  </sheetData>
  <mergeCells count="23">
    <mergeCell ref="B1:K1"/>
    <mergeCell ref="B11:C12"/>
    <mergeCell ref="B3:D4"/>
    <mergeCell ref="E3:E4"/>
    <mergeCell ref="F3:G4"/>
    <mergeCell ref="H3:H4"/>
    <mergeCell ref="K3:K4"/>
    <mergeCell ref="F5:G5"/>
    <mergeCell ref="F6:G6"/>
    <mergeCell ref="B7:B10"/>
    <mergeCell ref="C7:C8"/>
    <mergeCell ref="I3:I4"/>
    <mergeCell ref="J3:J4"/>
    <mergeCell ref="B19:K19"/>
    <mergeCell ref="B20:J20"/>
    <mergeCell ref="B21:J21"/>
    <mergeCell ref="B24:K24"/>
    <mergeCell ref="B13:C13"/>
    <mergeCell ref="B14:C15"/>
    <mergeCell ref="B16:C16"/>
    <mergeCell ref="F16:G16"/>
    <mergeCell ref="B17:D17"/>
    <mergeCell ref="B18:J18"/>
  </mergeCells>
  <phoneticPr fontId="3"/>
  <printOptions horizontalCentered="1"/>
  <pageMargins left="0.78740157480314965" right="0.39370078740157483" top="0.78740157480314965" bottom="0.78740157480314965" header="0.59055118110236227" footer="0.51181102362204722"/>
  <pageSetup paperSize="9" scale="56" firstPageNumber="9" orientation="landscape" r:id="rId1"/>
  <headerFooter alignWithMargins="0">
    <oddHeader>&amp;R&amp;"ＭＳ 明朝,標準"（&amp;A）</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view="pageBreakPreview" zoomScaleNormal="100" zoomScaleSheetLayoutView="100" workbookViewId="0">
      <selection activeCell="K7" sqref="K7"/>
    </sheetView>
  </sheetViews>
  <sheetFormatPr defaultColWidth="8.25" defaultRowHeight="13.5" x14ac:dyDescent="0.4"/>
  <cols>
    <col min="1" max="1" width="1.125" style="237" customWidth="1"/>
    <col min="2" max="2" width="8.375" style="237" customWidth="1"/>
    <col min="3" max="4" width="9.25" style="237" customWidth="1"/>
    <col min="5" max="5" width="9.375" style="237" customWidth="1"/>
    <col min="6" max="6" width="10.125" style="238" customWidth="1"/>
    <col min="7" max="8" width="10.375" style="238" hidden="1" customWidth="1"/>
    <col min="9" max="11" width="9.75" style="237" customWidth="1"/>
    <col min="12" max="12" width="25" style="237" customWidth="1"/>
    <col min="13" max="13" width="11.125" style="237" customWidth="1"/>
    <col min="14" max="14" width="9.75" style="237" bestFit="1" customWidth="1"/>
    <col min="15" max="16384" width="8.25" style="237"/>
  </cols>
  <sheetData>
    <row r="1" spans="2:12" ht="14.25" x14ac:dyDescent="0.4">
      <c r="B1" s="3492" t="s">
        <v>1375</v>
      </c>
      <c r="C1" s="3492"/>
      <c r="D1" s="3492"/>
      <c r="E1" s="3492"/>
      <c r="F1" s="3492"/>
      <c r="G1" s="3492"/>
      <c r="H1" s="3492"/>
      <c r="I1" s="3492"/>
      <c r="J1" s="3492"/>
      <c r="K1" s="3492"/>
      <c r="L1" s="3492"/>
    </row>
    <row r="2" spans="2:12" s="202" customFormat="1" ht="15.75" customHeight="1" x14ac:dyDescent="0.4">
      <c r="B2" s="198"/>
      <c r="C2" s="199"/>
      <c r="D2" s="199"/>
      <c r="E2" s="198"/>
      <c r="F2" s="200"/>
      <c r="G2" s="200"/>
      <c r="H2" s="200"/>
      <c r="I2" s="201"/>
      <c r="J2" s="201"/>
      <c r="K2" s="201"/>
    </row>
    <row r="3" spans="2:12" s="202" customFormat="1" ht="15.75" customHeight="1" x14ac:dyDescent="0.4">
      <c r="B3" s="3493"/>
      <c r="C3" s="3494"/>
      <c r="D3" s="3494"/>
      <c r="E3" s="3495"/>
      <c r="F3" s="3499" t="s">
        <v>167</v>
      </c>
      <c r="G3" s="3500" t="s">
        <v>168</v>
      </c>
      <c r="H3" s="3501"/>
      <c r="I3" s="3504" t="s">
        <v>169</v>
      </c>
      <c r="J3" s="3504" t="s">
        <v>170</v>
      </c>
      <c r="K3" s="3504" t="s">
        <v>171</v>
      </c>
      <c r="L3" s="3506" t="s">
        <v>172</v>
      </c>
    </row>
    <row r="4" spans="2:12" s="202" customFormat="1" ht="15.95" customHeight="1" x14ac:dyDescent="0.4">
      <c r="B4" s="3496"/>
      <c r="C4" s="3497"/>
      <c r="D4" s="3497"/>
      <c r="E4" s="3498"/>
      <c r="F4" s="3499"/>
      <c r="G4" s="3502"/>
      <c r="H4" s="3503"/>
      <c r="I4" s="3505"/>
      <c r="J4" s="3505"/>
      <c r="K4" s="3505"/>
      <c r="L4" s="3507"/>
    </row>
    <row r="5" spans="2:12" s="202" customFormat="1" ht="19.5" customHeight="1" x14ac:dyDescent="0.4">
      <c r="B5" s="203" t="s">
        <v>173</v>
      </c>
      <c r="C5" s="204"/>
      <c r="D5" s="204"/>
      <c r="E5" s="205"/>
      <c r="F5" s="206" t="s">
        <v>174</v>
      </c>
      <c r="G5" s="3508" t="s">
        <v>175</v>
      </c>
      <c r="H5" s="3509"/>
      <c r="I5" s="207">
        <v>40833</v>
      </c>
      <c r="J5" s="207">
        <v>40833</v>
      </c>
      <c r="K5" s="207">
        <v>40833</v>
      </c>
      <c r="L5" s="208"/>
    </row>
    <row r="6" spans="2:12" s="202" customFormat="1" ht="19.5" customHeight="1" x14ac:dyDescent="0.4">
      <c r="B6" s="209" t="s">
        <v>176</v>
      </c>
      <c r="C6" s="210"/>
      <c r="D6" s="210"/>
      <c r="E6" s="211"/>
      <c r="F6" s="212" t="s">
        <v>177</v>
      </c>
      <c r="G6" s="3510" t="s">
        <v>178</v>
      </c>
      <c r="H6" s="3511"/>
      <c r="I6" s="213">
        <v>6100</v>
      </c>
      <c r="J6" s="213">
        <v>9300</v>
      </c>
      <c r="K6" s="213">
        <v>12600</v>
      </c>
      <c r="L6" s="214"/>
    </row>
    <row r="7" spans="2:12" s="202" customFormat="1" ht="19.5" customHeight="1" x14ac:dyDescent="0.4">
      <c r="B7" s="3519" t="s">
        <v>179</v>
      </c>
      <c r="C7" s="3517" t="s">
        <v>180</v>
      </c>
      <c r="D7" s="3518"/>
      <c r="E7" s="264" t="s">
        <v>181</v>
      </c>
      <c r="F7" s="265" t="s">
        <v>182</v>
      </c>
      <c r="G7" s="291"/>
      <c r="H7" s="292"/>
      <c r="I7" s="386"/>
      <c r="J7" s="386"/>
      <c r="K7" s="386"/>
      <c r="L7" s="290"/>
    </row>
    <row r="8" spans="2:12" s="202" customFormat="1" ht="20.100000000000001" customHeight="1" x14ac:dyDescent="0.4">
      <c r="B8" s="3520"/>
      <c r="C8" s="295" t="s">
        <v>183</v>
      </c>
      <c r="D8" s="384"/>
      <c r="E8" s="203" t="s">
        <v>181</v>
      </c>
      <c r="F8" s="206" t="s">
        <v>182</v>
      </c>
      <c r="G8" s="296"/>
      <c r="H8" s="216"/>
      <c r="I8" s="387"/>
      <c r="J8" s="387"/>
      <c r="K8" s="387"/>
      <c r="L8" s="221"/>
    </row>
    <row r="9" spans="2:12" s="202" customFormat="1" ht="20.100000000000001" customHeight="1" x14ac:dyDescent="0.4">
      <c r="B9" s="3521"/>
      <c r="C9" s="289"/>
      <c r="D9" s="385"/>
      <c r="E9" s="293"/>
      <c r="F9" s="294"/>
      <c r="G9" s="217"/>
      <c r="H9" s="218"/>
      <c r="I9" s="388"/>
      <c r="J9" s="388"/>
      <c r="K9" s="388"/>
      <c r="L9" s="219"/>
    </row>
    <row r="10" spans="2:12" s="202" customFormat="1" ht="18.75" customHeight="1" x14ac:dyDescent="0.4">
      <c r="B10" s="3522" t="s">
        <v>184</v>
      </c>
      <c r="C10" s="3523"/>
      <c r="D10" s="3524"/>
      <c r="E10" s="203" t="s">
        <v>185</v>
      </c>
      <c r="F10" s="206" t="s">
        <v>186</v>
      </c>
      <c r="G10" s="220"/>
      <c r="H10" s="216"/>
      <c r="I10" s="387"/>
      <c r="J10" s="387"/>
      <c r="K10" s="387"/>
      <c r="L10" s="221"/>
    </row>
    <row r="11" spans="2:12" s="202" customFormat="1" ht="13.5" customHeight="1" x14ac:dyDescent="0.4">
      <c r="B11" s="3491"/>
      <c r="C11" s="3491"/>
      <c r="D11" s="3491"/>
      <c r="E11" s="3491"/>
      <c r="F11" s="3491"/>
      <c r="G11" s="3491"/>
      <c r="H11" s="3491"/>
      <c r="I11" s="3491"/>
      <c r="J11" s="3491"/>
      <c r="K11" s="3491"/>
      <c r="L11" s="222"/>
    </row>
    <row r="12" spans="2:12" s="202" customFormat="1" ht="13.5" customHeight="1" x14ac:dyDescent="0.4">
      <c r="B12" s="3475"/>
      <c r="C12" s="3475"/>
      <c r="D12" s="3475"/>
      <c r="E12" s="3475"/>
      <c r="F12" s="3475"/>
      <c r="G12" s="3475"/>
      <c r="H12" s="3475"/>
      <c r="I12" s="3475"/>
      <c r="J12" s="3475"/>
      <c r="K12" s="3475"/>
      <c r="L12" s="3475"/>
    </row>
    <row r="13" spans="2:12" s="202" customFormat="1" ht="9" customHeight="1" x14ac:dyDescent="0.4">
      <c r="B13" s="3476"/>
      <c r="C13" s="3476"/>
      <c r="D13" s="3476"/>
      <c r="E13" s="3476"/>
      <c r="F13" s="3476"/>
      <c r="G13" s="3476"/>
      <c r="H13" s="3476"/>
      <c r="I13" s="3476"/>
      <c r="J13" s="3476"/>
      <c r="K13" s="3476"/>
      <c r="L13" s="223"/>
    </row>
    <row r="14" spans="2:12" s="202" customFormat="1" ht="15" customHeight="1" x14ac:dyDescent="0.4">
      <c r="B14" s="3476"/>
      <c r="C14" s="3476"/>
      <c r="D14" s="3476"/>
      <c r="E14" s="3476"/>
      <c r="F14" s="3476"/>
      <c r="G14" s="3476"/>
      <c r="H14" s="3476"/>
      <c r="I14" s="3476"/>
      <c r="J14" s="3476"/>
      <c r="K14" s="3476"/>
      <c r="L14" s="224"/>
    </row>
    <row r="15" spans="2:12" s="202" customFormat="1" ht="15" customHeight="1" x14ac:dyDescent="0.4">
      <c r="B15" s="225"/>
      <c r="C15" s="225"/>
      <c r="D15" s="225"/>
      <c r="E15" s="225"/>
      <c r="F15" s="225"/>
      <c r="G15" s="225"/>
      <c r="H15" s="225"/>
      <c r="I15" s="225"/>
      <c r="J15" s="225"/>
      <c r="K15" s="225"/>
      <c r="L15" s="224"/>
    </row>
    <row r="16" spans="2:12" s="202" customFormat="1" ht="15" customHeight="1" x14ac:dyDescent="0.4">
      <c r="B16" s="225"/>
      <c r="C16" s="225"/>
      <c r="D16" s="225"/>
      <c r="E16" s="225"/>
      <c r="F16" s="225"/>
      <c r="G16" s="225"/>
      <c r="H16" s="225"/>
      <c r="I16" s="225"/>
      <c r="J16" s="225"/>
      <c r="K16" s="225"/>
      <c r="L16" s="224"/>
    </row>
    <row r="17" spans="2:12" s="202" customFormat="1" ht="13.5" customHeight="1" x14ac:dyDescent="0.4">
      <c r="B17" s="3477"/>
      <c r="C17" s="3477"/>
      <c r="D17" s="3477"/>
      <c r="E17" s="3477"/>
      <c r="F17" s="3477"/>
      <c r="G17" s="3477"/>
      <c r="H17" s="3477"/>
      <c r="I17" s="3477"/>
      <c r="J17" s="3477"/>
      <c r="K17" s="3477"/>
      <c r="L17" s="3477"/>
    </row>
    <row r="18" spans="2:12" s="202" customFormat="1" ht="21" customHeight="1" x14ac:dyDescent="0.4">
      <c r="B18" s="226"/>
      <c r="C18" s="227"/>
      <c r="D18" s="227"/>
      <c r="E18" s="228"/>
      <c r="F18" s="229"/>
      <c r="G18" s="229"/>
      <c r="H18" s="229"/>
      <c r="I18" s="230"/>
      <c r="J18" s="230"/>
      <c r="K18" s="230"/>
      <c r="L18" s="231"/>
    </row>
    <row r="19" spans="2:12" s="202" customFormat="1" ht="14.25" customHeight="1" x14ac:dyDescent="0.4">
      <c r="B19" s="232"/>
      <c r="C19" s="233"/>
      <c r="D19" s="233"/>
      <c r="E19" s="234"/>
      <c r="F19" s="229"/>
      <c r="G19" s="229"/>
      <c r="H19" s="229"/>
      <c r="I19" s="234"/>
      <c r="J19" s="234"/>
      <c r="K19" s="234"/>
      <c r="L19" s="235"/>
    </row>
    <row r="20" spans="2:12" ht="14.25" customHeight="1" x14ac:dyDescent="0.4">
      <c r="B20" s="236"/>
      <c r="L20" s="235"/>
    </row>
    <row r="21" spans="2:12" ht="14.25" customHeight="1" x14ac:dyDescent="0.4">
      <c r="B21" s="239"/>
      <c r="C21" s="240"/>
      <c r="D21" s="240"/>
      <c r="E21" s="240"/>
      <c r="F21" s="241"/>
      <c r="G21" s="241"/>
      <c r="H21" s="241"/>
      <c r="I21" s="240"/>
      <c r="J21" s="240"/>
      <c r="K21" s="240"/>
    </row>
    <row r="22" spans="2:12" x14ac:dyDescent="0.4">
      <c r="B22" s="242"/>
    </row>
    <row r="23" spans="2:12" x14ac:dyDescent="0.4">
      <c r="B23" s="242"/>
    </row>
    <row r="24" spans="2:12" x14ac:dyDescent="0.4">
      <c r="B24" s="242"/>
    </row>
  </sheetData>
  <mergeCells count="18">
    <mergeCell ref="B1:L1"/>
    <mergeCell ref="L3:L4"/>
    <mergeCell ref="G5:H5"/>
    <mergeCell ref="G6:H6"/>
    <mergeCell ref="B11:K11"/>
    <mergeCell ref="B3:E4"/>
    <mergeCell ref="F3:F4"/>
    <mergeCell ref="G3:H4"/>
    <mergeCell ref="I3:I4"/>
    <mergeCell ref="J3:J4"/>
    <mergeCell ref="K3:K4"/>
    <mergeCell ref="B12:L12"/>
    <mergeCell ref="B13:K13"/>
    <mergeCell ref="B14:K14"/>
    <mergeCell ref="B17:L17"/>
    <mergeCell ref="C7:D7"/>
    <mergeCell ref="B7:B9"/>
    <mergeCell ref="B10:D10"/>
  </mergeCells>
  <phoneticPr fontId="3"/>
  <printOptions horizontalCentered="1"/>
  <pageMargins left="0.78740157480314965" right="0.39370078740157483" top="0.78740157480314965" bottom="0.78740157480314965" header="0.59055118110236227" footer="0.51181102362204722"/>
  <pageSetup paperSize="9" scale="81" firstPageNumber="9" orientation="portrait" r:id="rId1"/>
  <headerFooter alignWithMargins="0">
    <oddHeader>&amp;R&amp;"ＭＳ 明朝,標準"（&amp;A）</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30"/>
  <sheetViews>
    <sheetView showGridLines="0" view="pageBreakPreview" topLeftCell="A4" zoomScaleNormal="100" zoomScaleSheetLayoutView="100" workbookViewId="0">
      <selection activeCell="P36" sqref="P36"/>
    </sheetView>
  </sheetViews>
  <sheetFormatPr defaultColWidth="8.25" defaultRowHeight="13.5" x14ac:dyDescent="0.4"/>
  <cols>
    <col min="1" max="2" width="1.125" style="237" customWidth="1"/>
    <col min="3" max="3" width="8.375" style="237" customWidth="1"/>
    <col min="4" max="4" width="8.625" style="237" customWidth="1"/>
    <col min="5" max="5" width="15.875" style="237" customWidth="1"/>
    <col min="6" max="6" width="10.125" style="238" customWidth="1"/>
    <col min="7" max="12" width="9.75" style="237" customWidth="1"/>
    <col min="13" max="13" width="17.5" style="237" customWidth="1"/>
    <col min="14" max="14" width="1.875" style="237" customWidth="1"/>
    <col min="15" max="15" width="9.75" style="237" bestFit="1" customWidth="1"/>
    <col min="16" max="16384" width="8.25" style="237"/>
  </cols>
  <sheetData>
    <row r="1" spans="3:13" ht="14.25" x14ac:dyDescent="0.4">
      <c r="C1" s="3492" t="s">
        <v>4937</v>
      </c>
      <c r="D1" s="3492"/>
      <c r="E1" s="3492"/>
      <c r="F1" s="3492"/>
      <c r="G1" s="3492"/>
      <c r="H1" s="3492"/>
      <c r="I1" s="3492"/>
      <c r="J1" s="3492"/>
      <c r="K1" s="3492"/>
      <c r="L1" s="3492"/>
      <c r="M1" s="3492"/>
    </row>
    <row r="2" spans="3:13" s="202" customFormat="1" ht="15.75" customHeight="1" x14ac:dyDescent="0.4">
      <c r="D2" s="198"/>
      <c r="E2" s="198"/>
      <c r="F2" s="200"/>
      <c r="G2" s="201"/>
      <c r="H2" s="201"/>
      <c r="I2" s="201"/>
      <c r="J2" s="201"/>
      <c r="K2" s="201"/>
      <c r="L2" s="201"/>
    </row>
    <row r="3" spans="3:13" s="202" customFormat="1" ht="15.75" customHeight="1" x14ac:dyDescent="0.4">
      <c r="C3" s="3493"/>
      <c r="D3" s="3494"/>
      <c r="E3" s="3495"/>
      <c r="F3" s="3499" t="s">
        <v>167</v>
      </c>
      <c r="G3" s="3554" t="s">
        <v>169</v>
      </c>
      <c r="H3" s="3555"/>
      <c r="I3" s="3554" t="s">
        <v>170</v>
      </c>
      <c r="J3" s="3555"/>
      <c r="K3" s="3554" t="s">
        <v>171</v>
      </c>
      <c r="L3" s="3555"/>
      <c r="M3" s="3506" t="s">
        <v>172</v>
      </c>
    </row>
    <row r="4" spans="3:13" s="202" customFormat="1" ht="15.95" customHeight="1" x14ac:dyDescent="0.4">
      <c r="C4" s="3496"/>
      <c r="D4" s="3497"/>
      <c r="E4" s="3498"/>
      <c r="F4" s="3499"/>
      <c r="G4" s="258" t="s">
        <v>204</v>
      </c>
      <c r="H4" s="259" t="s">
        <v>205</v>
      </c>
      <c r="I4" s="258" t="s">
        <v>204</v>
      </c>
      <c r="J4" s="259" t="s">
        <v>205</v>
      </c>
      <c r="K4" s="258" t="s">
        <v>204</v>
      </c>
      <c r="L4" s="259" t="s">
        <v>205</v>
      </c>
      <c r="M4" s="3507"/>
    </row>
    <row r="5" spans="3:13" s="202" customFormat="1" ht="23.25" customHeight="1" x14ac:dyDescent="0.4">
      <c r="C5" s="3527" t="s">
        <v>173</v>
      </c>
      <c r="D5" s="3528"/>
      <c r="E5" s="3529"/>
      <c r="F5" s="252" t="s">
        <v>174</v>
      </c>
      <c r="G5" s="3530">
        <v>40833</v>
      </c>
      <c r="H5" s="3531"/>
      <c r="I5" s="3530">
        <v>40833</v>
      </c>
      <c r="J5" s="3531"/>
      <c r="K5" s="3530">
        <v>40833</v>
      </c>
      <c r="L5" s="3531"/>
      <c r="M5" s="260"/>
    </row>
    <row r="6" spans="3:13" s="202" customFormat="1" ht="23.25" customHeight="1" x14ac:dyDescent="0.4">
      <c r="C6" s="3527" t="s">
        <v>206</v>
      </c>
      <c r="D6" s="3528"/>
      <c r="E6" s="3529"/>
      <c r="F6" s="262" t="s">
        <v>177</v>
      </c>
      <c r="G6" s="3532">
        <v>6100</v>
      </c>
      <c r="H6" s="3533"/>
      <c r="I6" s="3532">
        <v>9300</v>
      </c>
      <c r="J6" s="3533"/>
      <c r="K6" s="3532">
        <v>12600</v>
      </c>
      <c r="L6" s="3533"/>
      <c r="M6" s="2449"/>
    </row>
    <row r="7" spans="3:13" s="202" customFormat="1" ht="23.25" customHeight="1" x14ac:dyDescent="0.4">
      <c r="C7" s="3527" t="s">
        <v>207</v>
      </c>
      <c r="D7" s="3528"/>
      <c r="E7" s="3529"/>
      <c r="F7" s="252" t="s">
        <v>208</v>
      </c>
      <c r="G7" s="3525"/>
      <c r="H7" s="3526"/>
      <c r="I7" s="3525"/>
      <c r="J7" s="3526"/>
      <c r="K7" s="3525"/>
      <c r="L7" s="3526"/>
      <c r="M7" s="256"/>
    </row>
    <row r="8" spans="3:13" s="202" customFormat="1" ht="23.25" customHeight="1" x14ac:dyDescent="0.4">
      <c r="C8" s="3527" t="s">
        <v>209</v>
      </c>
      <c r="D8" s="3528"/>
      <c r="E8" s="3529"/>
      <c r="F8" s="252" t="s">
        <v>210</v>
      </c>
      <c r="G8" s="298"/>
      <c r="H8" s="299"/>
      <c r="I8" s="298"/>
      <c r="J8" s="299"/>
      <c r="K8" s="298"/>
      <c r="L8" s="299"/>
      <c r="M8" s="256"/>
    </row>
    <row r="9" spans="3:13" s="202" customFormat="1" ht="23.25" customHeight="1" x14ac:dyDescent="0.4">
      <c r="C9" s="3527" t="s">
        <v>211</v>
      </c>
      <c r="D9" s="3528"/>
      <c r="E9" s="3529"/>
      <c r="F9" s="252" t="s">
        <v>212</v>
      </c>
      <c r="G9" s="3525"/>
      <c r="H9" s="3526"/>
      <c r="I9" s="3525"/>
      <c r="J9" s="3526"/>
      <c r="K9" s="3525"/>
      <c r="L9" s="3526"/>
      <c r="M9" s="256"/>
    </row>
    <row r="10" spans="3:13" s="202" customFormat="1" ht="23.25" customHeight="1" x14ac:dyDescent="0.4">
      <c r="C10" s="3549" t="s">
        <v>227</v>
      </c>
      <c r="D10" s="203" t="s">
        <v>226</v>
      </c>
      <c r="E10" s="204"/>
      <c r="F10" s="206" t="s">
        <v>213</v>
      </c>
      <c r="G10" s="3550"/>
      <c r="H10" s="3551"/>
      <c r="I10" s="3550"/>
      <c r="J10" s="3551"/>
      <c r="K10" s="3550"/>
      <c r="L10" s="3551"/>
      <c r="M10" s="221"/>
    </row>
    <row r="11" spans="3:13" s="202" customFormat="1" ht="23.25" customHeight="1" x14ac:dyDescent="0.4">
      <c r="C11" s="3549"/>
      <c r="D11" s="297" t="s">
        <v>1395</v>
      </c>
      <c r="E11" s="300"/>
      <c r="F11" s="262" t="s">
        <v>213</v>
      </c>
      <c r="G11" s="3552"/>
      <c r="H11" s="3553"/>
      <c r="I11" s="3552"/>
      <c r="J11" s="3553"/>
      <c r="K11" s="3552"/>
      <c r="L11" s="3553"/>
      <c r="M11" s="219"/>
    </row>
    <row r="12" spans="3:13" s="202" customFormat="1" ht="23.25" customHeight="1" x14ac:dyDescent="0.4">
      <c r="C12" s="3549"/>
      <c r="D12" s="261"/>
      <c r="E12" s="260" t="s">
        <v>214</v>
      </c>
      <c r="F12" s="265" t="s">
        <v>213</v>
      </c>
      <c r="G12" s="3538">
        <f>SUM(G10,G11)</f>
        <v>0</v>
      </c>
      <c r="H12" s="3539"/>
      <c r="I12" s="3538">
        <f>SUM(I10,I11)</f>
        <v>0</v>
      </c>
      <c r="J12" s="3539"/>
      <c r="K12" s="3538">
        <f>SUM(K10,K11)</f>
        <v>0</v>
      </c>
      <c r="L12" s="3539"/>
      <c r="M12" s="266"/>
    </row>
    <row r="13" spans="3:13" s="202" customFormat="1" ht="23.25" customHeight="1" x14ac:dyDescent="0.4">
      <c r="C13" s="3542" t="s">
        <v>228</v>
      </c>
      <c r="D13" s="3540" t="s">
        <v>2596</v>
      </c>
      <c r="E13" s="3541"/>
      <c r="F13" s="206" t="s">
        <v>213</v>
      </c>
      <c r="G13" s="3536"/>
      <c r="H13" s="3537"/>
      <c r="I13" s="3536"/>
      <c r="J13" s="3537"/>
      <c r="K13" s="3536"/>
      <c r="L13" s="3537"/>
      <c r="M13" s="290"/>
    </row>
    <row r="14" spans="3:13" s="202" customFormat="1" ht="23.25" customHeight="1" x14ac:dyDescent="0.4">
      <c r="C14" s="3543"/>
      <c r="D14" s="267"/>
      <c r="E14" s="260" t="s">
        <v>214</v>
      </c>
      <c r="F14" s="252" t="s">
        <v>213</v>
      </c>
      <c r="G14" s="3538">
        <f>SUM(G13)</f>
        <v>0</v>
      </c>
      <c r="H14" s="3539"/>
      <c r="I14" s="3538">
        <f t="shared" ref="I14" si="0">SUM(I13)</f>
        <v>0</v>
      </c>
      <c r="J14" s="3539"/>
      <c r="K14" s="3538">
        <f t="shared" ref="K14" si="1">SUM(K13)</f>
        <v>0</v>
      </c>
      <c r="L14" s="3539"/>
      <c r="M14" s="1694"/>
    </row>
    <row r="15" spans="3:13" s="202" customFormat="1" ht="23.25" customHeight="1" x14ac:dyDescent="0.4">
      <c r="C15" s="3544" t="s">
        <v>4922</v>
      </c>
      <c r="D15" s="3545"/>
      <c r="E15" s="3546"/>
      <c r="F15" s="262" t="s">
        <v>213</v>
      </c>
      <c r="G15" s="3534">
        <f>G12-G14</f>
        <v>0</v>
      </c>
      <c r="H15" s="3535"/>
      <c r="I15" s="3534">
        <f>I12-I14</f>
        <v>0</v>
      </c>
      <c r="J15" s="3535"/>
      <c r="K15" s="3534">
        <f>K12-K14</f>
        <v>0</v>
      </c>
      <c r="L15" s="3535"/>
      <c r="M15" s="263"/>
    </row>
    <row r="16" spans="3:13" s="202" customFormat="1" ht="23.25" customHeight="1" x14ac:dyDescent="0.4">
      <c r="C16" s="3527" t="s">
        <v>2597</v>
      </c>
      <c r="D16" s="3528"/>
      <c r="E16" s="3529"/>
      <c r="F16" s="252" t="s">
        <v>215</v>
      </c>
      <c r="G16" s="3547">
        <f>ROUND(7.15*G15*0.46+17*G15*0.54,0)</f>
        <v>0</v>
      </c>
      <c r="H16" s="3548"/>
      <c r="I16" s="3547">
        <f>ROUND(7.15*I15*0.46+17*I15*0.54,0)</f>
        <v>0</v>
      </c>
      <c r="J16" s="3548"/>
      <c r="K16" s="3547">
        <f>ROUND(7.15*K15*0.46+17*K15*0.54,0)</f>
        <v>0</v>
      </c>
      <c r="L16" s="3548"/>
      <c r="M16" s="256"/>
    </row>
    <row r="17" spans="4:13" s="202" customFormat="1" ht="13.5" customHeight="1" x14ac:dyDescent="0.4">
      <c r="D17" s="3477"/>
      <c r="E17" s="3477"/>
      <c r="F17" s="3491"/>
      <c r="G17" s="3491"/>
      <c r="H17" s="3491"/>
      <c r="I17" s="3491"/>
      <c r="J17" s="3491"/>
      <c r="K17" s="3491"/>
      <c r="L17" s="268"/>
      <c r="M17" s="222"/>
    </row>
    <row r="18" spans="4:13" s="202" customFormat="1" ht="13.5" customHeight="1" x14ac:dyDescent="0.4">
      <c r="D18" s="3475"/>
      <c r="E18" s="3475"/>
      <c r="F18" s="3475"/>
      <c r="G18" s="3475"/>
      <c r="H18" s="3475"/>
      <c r="I18" s="3475"/>
      <c r="J18" s="3475"/>
      <c r="K18" s="3475"/>
      <c r="L18" s="3475"/>
      <c r="M18" s="3475"/>
    </row>
    <row r="19" spans="4:13" s="202" customFormat="1" ht="15" customHeight="1" x14ac:dyDescent="0.4">
      <c r="D19" s="3476"/>
      <c r="E19" s="3476"/>
      <c r="F19" s="3476"/>
      <c r="G19" s="3476"/>
      <c r="H19" s="3476"/>
      <c r="I19" s="3476"/>
      <c r="J19" s="3476"/>
      <c r="K19" s="3476"/>
      <c r="L19" s="225"/>
      <c r="M19" s="223"/>
    </row>
    <row r="20" spans="4:13" s="202" customFormat="1" ht="15" customHeight="1" x14ac:dyDescent="0.4">
      <c r="D20" s="3476"/>
      <c r="E20" s="3476"/>
      <c r="F20" s="3476"/>
      <c r="G20" s="3476"/>
      <c r="H20" s="3476"/>
      <c r="I20" s="3476"/>
      <c r="J20" s="3476"/>
      <c r="K20" s="3476"/>
      <c r="L20" s="225"/>
      <c r="M20" s="224"/>
    </row>
    <row r="21" spans="4:13" s="202" customFormat="1" ht="15" customHeight="1" x14ac:dyDescent="0.4">
      <c r="D21" s="225"/>
      <c r="E21" s="269"/>
      <c r="F21" s="225"/>
      <c r="G21" s="225"/>
      <c r="H21" s="225"/>
      <c r="I21" s="225"/>
      <c r="J21" s="225"/>
      <c r="K21" s="225"/>
      <c r="L21" s="225"/>
      <c r="M21" s="224"/>
    </row>
    <row r="22" spans="4:13" s="202" customFormat="1" ht="15" customHeight="1" x14ac:dyDescent="0.4">
      <c r="D22" s="225"/>
      <c r="E22" s="225"/>
      <c r="F22" s="225"/>
      <c r="G22" s="225"/>
      <c r="H22" s="225"/>
      <c r="I22" s="225"/>
      <c r="J22" s="225"/>
      <c r="K22" s="225"/>
      <c r="L22" s="225"/>
      <c r="M22" s="224"/>
    </row>
    <row r="23" spans="4:13" s="202" customFormat="1" ht="13.5" customHeight="1" x14ac:dyDescent="0.4">
      <c r="D23" s="270"/>
      <c r="E23" s="270"/>
      <c r="F23" s="270"/>
      <c r="G23" s="270"/>
      <c r="H23" s="270"/>
      <c r="I23" s="270"/>
      <c r="J23" s="270"/>
      <c r="K23" s="270"/>
      <c r="L23" s="270"/>
      <c r="M23" s="270"/>
    </row>
    <row r="24" spans="4:13" s="202" customFormat="1" ht="21" customHeight="1" x14ac:dyDescent="0.4">
      <c r="D24" s="226"/>
      <c r="E24" s="228"/>
      <c r="F24" s="271"/>
      <c r="G24" s="230"/>
      <c r="H24" s="230"/>
      <c r="I24" s="230"/>
      <c r="J24" s="230"/>
      <c r="K24" s="230"/>
      <c r="L24" s="230"/>
      <c r="M24" s="231"/>
    </row>
    <row r="25" spans="4:13" s="202" customFormat="1" ht="14.25" customHeight="1" x14ac:dyDescent="0.4">
      <c r="D25" s="232"/>
      <c r="E25" s="234"/>
      <c r="F25" s="229"/>
      <c r="G25" s="234"/>
      <c r="H25" s="234"/>
      <c r="I25" s="234"/>
      <c r="J25" s="234"/>
      <c r="K25" s="234"/>
      <c r="L25" s="234"/>
      <c r="M25" s="235"/>
    </row>
    <row r="26" spans="4:13" ht="14.25" customHeight="1" x14ac:dyDescent="0.4">
      <c r="D26" s="236"/>
    </row>
    <row r="27" spans="4:13" ht="14.25" customHeight="1" x14ac:dyDescent="0.4">
      <c r="D27" s="239"/>
      <c r="E27" s="240"/>
      <c r="F27" s="241"/>
      <c r="G27" s="240"/>
      <c r="H27" s="240"/>
      <c r="I27" s="240"/>
      <c r="J27" s="240"/>
      <c r="K27" s="240"/>
      <c r="L27" s="240"/>
    </row>
    <row r="28" spans="4:13" x14ac:dyDescent="0.4">
      <c r="D28" s="242"/>
    </row>
    <row r="29" spans="4:13" x14ac:dyDescent="0.4">
      <c r="D29" s="242"/>
    </row>
    <row r="30" spans="4:13" x14ac:dyDescent="0.4">
      <c r="D30" s="242"/>
    </row>
  </sheetData>
  <mergeCells count="54">
    <mergeCell ref="C1:M1"/>
    <mergeCell ref="M3:M4"/>
    <mergeCell ref="C3:E4"/>
    <mergeCell ref="K6:L6"/>
    <mergeCell ref="F3:F4"/>
    <mergeCell ref="G3:H3"/>
    <mergeCell ref="I3:J3"/>
    <mergeCell ref="K3:L3"/>
    <mergeCell ref="C10:C12"/>
    <mergeCell ref="G10:H10"/>
    <mergeCell ref="I10:J10"/>
    <mergeCell ref="K10:L10"/>
    <mergeCell ref="G11:H11"/>
    <mergeCell ref="G12:H12"/>
    <mergeCell ref="I12:J12"/>
    <mergeCell ref="K12:L12"/>
    <mergeCell ref="I11:J11"/>
    <mergeCell ref="K11:L11"/>
    <mergeCell ref="D19:K19"/>
    <mergeCell ref="D20:K20"/>
    <mergeCell ref="D17:K17"/>
    <mergeCell ref="D18:M18"/>
    <mergeCell ref="G16:H16"/>
    <mergeCell ref="I16:J16"/>
    <mergeCell ref="K16:L16"/>
    <mergeCell ref="G15:H15"/>
    <mergeCell ref="I15:J15"/>
    <mergeCell ref="K15:L15"/>
    <mergeCell ref="C16:E16"/>
    <mergeCell ref="G13:H13"/>
    <mergeCell ref="I13:J13"/>
    <mergeCell ref="K13:L13"/>
    <mergeCell ref="I14:J14"/>
    <mergeCell ref="K14:L14"/>
    <mergeCell ref="D13:E13"/>
    <mergeCell ref="G14:H14"/>
    <mergeCell ref="C13:C14"/>
    <mergeCell ref="C15:E15"/>
    <mergeCell ref="K9:L9"/>
    <mergeCell ref="C5:E5"/>
    <mergeCell ref="C6:E6"/>
    <mergeCell ref="C7:E7"/>
    <mergeCell ref="C8:E8"/>
    <mergeCell ref="C9:E9"/>
    <mergeCell ref="G7:H7"/>
    <mergeCell ref="I7:J7"/>
    <mergeCell ref="K7:L7"/>
    <mergeCell ref="G9:H9"/>
    <mergeCell ref="I9:J9"/>
    <mergeCell ref="G5:H5"/>
    <mergeCell ref="I5:J5"/>
    <mergeCell ref="K5:L5"/>
    <mergeCell ref="G6:H6"/>
    <mergeCell ref="I6:J6"/>
  </mergeCells>
  <phoneticPr fontId="3"/>
  <printOptions horizontalCentered="1"/>
  <pageMargins left="0.78740157480314965" right="0.39370078740157483" top="0.78740157480314965" bottom="0.78740157480314965" header="0.59055118110236227" footer="0.51181102362204722"/>
  <pageSetup paperSize="9" firstPageNumber="9" orientation="landscape" r:id="rId1"/>
  <headerFooter alignWithMargins="0">
    <oddHeader>&amp;R&amp;"ＭＳ 明朝,標準"（&amp;A）</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showGridLines="0" view="pageBreakPreview" zoomScale="80" zoomScaleNormal="100" zoomScaleSheetLayoutView="80" workbookViewId="0">
      <selection activeCell="P47" sqref="P47"/>
    </sheetView>
  </sheetViews>
  <sheetFormatPr defaultColWidth="8.25" defaultRowHeight="13.5" x14ac:dyDescent="0.4"/>
  <cols>
    <col min="1" max="1" width="16.625" style="285" customWidth="1"/>
    <col min="2" max="2" width="6.625" style="285" customWidth="1"/>
    <col min="3" max="3" width="16.625" style="286" customWidth="1"/>
    <col min="4" max="5" width="16.625" style="285" customWidth="1"/>
    <col min="6" max="6" width="11.125" style="285" customWidth="1"/>
    <col min="7" max="7" width="9.75" style="285" bestFit="1" customWidth="1"/>
    <col min="8" max="255" width="8.25" style="285"/>
    <col min="256" max="256" width="22.875" style="285" customWidth="1"/>
    <col min="257" max="261" width="13.375" style="285" customWidth="1"/>
    <col min="262" max="262" width="11.125" style="285" customWidth="1"/>
    <col min="263" max="263" width="9.75" style="285" bestFit="1" customWidth="1"/>
    <col min="264" max="511" width="8.25" style="285"/>
    <col min="512" max="512" width="22.875" style="285" customWidth="1"/>
    <col min="513" max="517" width="13.375" style="285" customWidth="1"/>
    <col min="518" max="518" width="11.125" style="285" customWidth="1"/>
    <col min="519" max="519" width="9.75" style="285" bestFit="1" customWidth="1"/>
    <col min="520" max="767" width="8.25" style="285"/>
    <col min="768" max="768" width="22.875" style="285" customWidth="1"/>
    <col min="769" max="773" width="13.375" style="285" customWidth="1"/>
    <col min="774" max="774" width="11.125" style="285" customWidth="1"/>
    <col min="775" max="775" width="9.75" style="285" bestFit="1" customWidth="1"/>
    <col min="776" max="1023" width="8.25" style="285"/>
    <col min="1024" max="1024" width="22.875" style="285" customWidth="1"/>
    <col min="1025" max="1029" width="13.375" style="285" customWidth="1"/>
    <col min="1030" max="1030" width="11.125" style="285" customWidth="1"/>
    <col min="1031" max="1031" width="9.75" style="285" bestFit="1" customWidth="1"/>
    <col min="1032" max="1279" width="8.25" style="285"/>
    <col min="1280" max="1280" width="22.875" style="285" customWidth="1"/>
    <col min="1281" max="1285" width="13.375" style="285" customWidth="1"/>
    <col min="1286" max="1286" width="11.125" style="285" customWidth="1"/>
    <col min="1287" max="1287" width="9.75" style="285" bestFit="1" customWidth="1"/>
    <col min="1288" max="1535" width="8.25" style="285"/>
    <col min="1536" max="1536" width="22.875" style="285" customWidth="1"/>
    <col min="1537" max="1541" width="13.375" style="285" customWidth="1"/>
    <col min="1542" max="1542" width="11.125" style="285" customWidth="1"/>
    <col min="1543" max="1543" width="9.75" style="285" bestFit="1" customWidth="1"/>
    <col min="1544" max="1791" width="8.25" style="285"/>
    <col min="1792" max="1792" width="22.875" style="285" customWidth="1"/>
    <col min="1793" max="1797" width="13.375" style="285" customWidth="1"/>
    <col min="1798" max="1798" width="11.125" style="285" customWidth="1"/>
    <col min="1799" max="1799" width="9.75" style="285" bestFit="1" customWidth="1"/>
    <col min="1800" max="2047" width="8.25" style="285"/>
    <col min="2048" max="2048" width="22.875" style="285" customWidth="1"/>
    <col min="2049" max="2053" width="13.375" style="285" customWidth="1"/>
    <col min="2054" max="2054" width="11.125" style="285" customWidth="1"/>
    <col min="2055" max="2055" width="9.75" style="285" bestFit="1" customWidth="1"/>
    <col min="2056" max="2303" width="8.25" style="285"/>
    <col min="2304" max="2304" width="22.875" style="285" customWidth="1"/>
    <col min="2305" max="2309" width="13.375" style="285" customWidth="1"/>
    <col min="2310" max="2310" width="11.125" style="285" customWidth="1"/>
    <col min="2311" max="2311" width="9.75" style="285" bestFit="1" customWidth="1"/>
    <col min="2312" max="2559" width="8.25" style="285"/>
    <col min="2560" max="2560" width="22.875" style="285" customWidth="1"/>
    <col min="2561" max="2565" width="13.375" style="285" customWidth="1"/>
    <col min="2566" max="2566" width="11.125" style="285" customWidth="1"/>
    <col min="2567" max="2567" width="9.75" style="285" bestFit="1" customWidth="1"/>
    <col min="2568" max="2815" width="8.25" style="285"/>
    <col min="2816" max="2816" width="22.875" style="285" customWidth="1"/>
    <col min="2817" max="2821" width="13.375" style="285" customWidth="1"/>
    <col min="2822" max="2822" width="11.125" style="285" customWidth="1"/>
    <col min="2823" max="2823" width="9.75" style="285" bestFit="1" customWidth="1"/>
    <col min="2824" max="3071" width="8.25" style="285"/>
    <col min="3072" max="3072" width="22.875" style="285" customWidth="1"/>
    <col min="3073" max="3077" width="13.375" style="285" customWidth="1"/>
    <col min="3078" max="3078" width="11.125" style="285" customWidth="1"/>
    <col min="3079" max="3079" width="9.75" style="285" bestFit="1" customWidth="1"/>
    <col min="3080" max="3327" width="8.25" style="285"/>
    <col min="3328" max="3328" width="22.875" style="285" customWidth="1"/>
    <col min="3329" max="3333" width="13.375" style="285" customWidth="1"/>
    <col min="3334" max="3334" width="11.125" style="285" customWidth="1"/>
    <col min="3335" max="3335" width="9.75" style="285" bestFit="1" customWidth="1"/>
    <col min="3336" max="3583" width="8.25" style="285"/>
    <col min="3584" max="3584" width="22.875" style="285" customWidth="1"/>
    <col min="3585" max="3589" width="13.375" style="285" customWidth="1"/>
    <col min="3590" max="3590" width="11.125" style="285" customWidth="1"/>
    <col min="3591" max="3591" width="9.75" style="285" bestFit="1" customWidth="1"/>
    <col min="3592" max="3839" width="8.25" style="285"/>
    <col min="3840" max="3840" width="22.875" style="285" customWidth="1"/>
    <col min="3841" max="3845" width="13.375" style="285" customWidth="1"/>
    <col min="3846" max="3846" width="11.125" style="285" customWidth="1"/>
    <col min="3847" max="3847" width="9.75" style="285" bestFit="1" customWidth="1"/>
    <col min="3848" max="4095" width="8.25" style="285"/>
    <col min="4096" max="4096" width="22.875" style="285" customWidth="1"/>
    <col min="4097" max="4101" width="13.375" style="285" customWidth="1"/>
    <col min="4102" max="4102" width="11.125" style="285" customWidth="1"/>
    <col min="4103" max="4103" width="9.75" style="285" bestFit="1" customWidth="1"/>
    <col min="4104" max="4351" width="8.25" style="285"/>
    <col min="4352" max="4352" width="22.875" style="285" customWidth="1"/>
    <col min="4353" max="4357" width="13.375" style="285" customWidth="1"/>
    <col min="4358" max="4358" width="11.125" style="285" customWidth="1"/>
    <col min="4359" max="4359" width="9.75" style="285" bestFit="1" customWidth="1"/>
    <col min="4360" max="4607" width="8.25" style="285"/>
    <col min="4608" max="4608" width="22.875" style="285" customWidth="1"/>
    <col min="4609" max="4613" width="13.375" style="285" customWidth="1"/>
    <col min="4614" max="4614" width="11.125" style="285" customWidth="1"/>
    <col min="4615" max="4615" width="9.75" style="285" bestFit="1" customWidth="1"/>
    <col min="4616" max="4863" width="8.25" style="285"/>
    <col min="4864" max="4864" width="22.875" style="285" customWidth="1"/>
    <col min="4865" max="4869" width="13.375" style="285" customWidth="1"/>
    <col min="4870" max="4870" width="11.125" style="285" customWidth="1"/>
    <col min="4871" max="4871" width="9.75" style="285" bestFit="1" customWidth="1"/>
    <col min="4872" max="5119" width="8.25" style="285"/>
    <col min="5120" max="5120" width="22.875" style="285" customWidth="1"/>
    <col min="5121" max="5125" width="13.375" style="285" customWidth="1"/>
    <col min="5126" max="5126" width="11.125" style="285" customWidth="1"/>
    <col min="5127" max="5127" width="9.75" style="285" bestFit="1" customWidth="1"/>
    <col min="5128" max="5375" width="8.25" style="285"/>
    <col min="5376" max="5376" width="22.875" style="285" customWidth="1"/>
    <col min="5377" max="5381" width="13.375" style="285" customWidth="1"/>
    <col min="5382" max="5382" width="11.125" style="285" customWidth="1"/>
    <col min="5383" max="5383" width="9.75" style="285" bestFit="1" customWidth="1"/>
    <col min="5384" max="5631" width="8.25" style="285"/>
    <col min="5632" max="5632" width="22.875" style="285" customWidth="1"/>
    <col min="5633" max="5637" width="13.375" style="285" customWidth="1"/>
    <col min="5638" max="5638" width="11.125" style="285" customWidth="1"/>
    <col min="5639" max="5639" width="9.75" style="285" bestFit="1" customWidth="1"/>
    <col min="5640" max="5887" width="8.25" style="285"/>
    <col min="5888" max="5888" width="22.875" style="285" customWidth="1"/>
    <col min="5889" max="5893" width="13.375" style="285" customWidth="1"/>
    <col min="5894" max="5894" width="11.125" style="285" customWidth="1"/>
    <col min="5895" max="5895" width="9.75" style="285" bestFit="1" customWidth="1"/>
    <col min="5896" max="6143" width="8.25" style="285"/>
    <col min="6144" max="6144" width="22.875" style="285" customWidth="1"/>
    <col min="6145" max="6149" width="13.375" style="285" customWidth="1"/>
    <col min="6150" max="6150" width="11.125" style="285" customWidth="1"/>
    <col min="6151" max="6151" width="9.75" style="285" bestFit="1" customWidth="1"/>
    <col min="6152" max="6399" width="8.25" style="285"/>
    <col min="6400" max="6400" width="22.875" style="285" customWidth="1"/>
    <col min="6401" max="6405" width="13.375" style="285" customWidth="1"/>
    <col min="6406" max="6406" width="11.125" style="285" customWidth="1"/>
    <col min="6407" max="6407" width="9.75" style="285" bestFit="1" customWidth="1"/>
    <col min="6408" max="6655" width="8.25" style="285"/>
    <col min="6656" max="6656" width="22.875" style="285" customWidth="1"/>
    <col min="6657" max="6661" width="13.375" style="285" customWidth="1"/>
    <col min="6662" max="6662" width="11.125" style="285" customWidth="1"/>
    <col min="6663" max="6663" width="9.75" style="285" bestFit="1" customWidth="1"/>
    <col min="6664" max="6911" width="8.25" style="285"/>
    <col min="6912" max="6912" width="22.875" style="285" customWidth="1"/>
    <col min="6913" max="6917" width="13.375" style="285" customWidth="1"/>
    <col min="6918" max="6918" width="11.125" style="285" customWidth="1"/>
    <col min="6919" max="6919" width="9.75" style="285" bestFit="1" customWidth="1"/>
    <col min="6920" max="7167" width="8.25" style="285"/>
    <col min="7168" max="7168" width="22.875" style="285" customWidth="1"/>
    <col min="7169" max="7173" width="13.375" style="285" customWidth="1"/>
    <col min="7174" max="7174" width="11.125" style="285" customWidth="1"/>
    <col min="7175" max="7175" width="9.75" style="285" bestFit="1" customWidth="1"/>
    <col min="7176" max="7423" width="8.25" style="285"/>
    <col min="7424" max="7424" width="22.875" style="285" customWidth="1"/>
    <col min="7425" max="7429" width="13.375" style="285" customWidth="1"/>
    <col min="7430" max="7430" width="11.125" style="285" customWidth="1"/>
    <col min="7431" max="7431" width="9.75" style="285" bestFit="1" customWidth="1"/>
    <col min="7432" max="7679" width="8.25" style="285"/>
    <col min="7680" max="7680" width="22.875" style="285" customWidth="1"/>
    <col min="7681" max="7685" width="13.375" style="285" customWidth="1"/>
    <col min="7686" max="7686" width="11.125" style="285" customWidth="1"/>
    <col min="7687" max="7687" width="9.75" style="285" bestFit="1" customWidth="1"/>
    <col min="7688" max="7935" width="8.25" style="285"/>
    <col min="7936" max="7936" width="22.875" style="285" customWidth="1"/>
    <col min="7937" max="7941" width="13.375" style="285" customWidth="1"/>
    <col min="7942" max="7942" width="11.125" style="285" customWidth="1"/>
    <col min="7943" max="7943" width="9.75" style="285" bestFit="1" customWidth="1"/>
    <col min="7944" max="8191" width="8.25" style="285"/>
    <col min="8192" max="8192" width="22.875" style="285" customWidth="1"/>
    <col min="8193" max="8197" width="13.375" style="285" customWidth="1"/>
    <col min="8198" max="8198" width="11.125" style="285" customWidth="1"/>
    <col min="8199" max="8199" width="9.75" style="285" bestFit="1" customWidth="1"/>
    <col min="8200" max="8447" width="8.25" style="285"/>
    <col min="8448" max="8448" width="22.875" style="285" customWidth="1"/>
    <col min="8449" max="8453" width="13.375" style="285" customWidth="1"/>
    <col min="8454" max="8454" width="11.125" style="285" customWidth="1"/>
    <col min="8455" max="8455" width="9.75" style="285" bestFit="1" customWidth="1"/>
    <col min="8456" max="8703" width="8.25" style="285"/>
    <col min="8704" max="8704" width="22.875" style="285" customWidth="1"/>
    <col min="8705" max="8709" width="13.375" style="285" customWidth="1"/>
    <col min="8710" max="8710" width="11.125" style="285" customWidth="1"/>
    <col min="8711" max="8711" width="9.75" style="285" bestFit="1" customWidth="1"/>
    <col min="8712" max="8959" width="8.25" style="285"/>
    <col min="8960" max="8960" width="22.875" style="285" customWidth="1"/>
    <col min="8961" max="8965" width="13.375" style="285" customWidth="1"/>
    <col min="8966" max="8966" width="11.125" style="285" customWidth="1"/>
    <col min="8967" max="8967" width="9.75" style="285" bestFit="1" customWidth="1"/>
    <col min="8968" max="9215" width="8.25" style="285"/>
    <col min="9216" max="9216" width="22.875" style="285" customWidth="1"/>
    <col min="9217" max="9221" width="13.375" style="285" customWidth="1"/>
    <col min="9222" max="9222" width="11.125" style="285" customWidth="1"/>
    <col min="9223" max="9223" width="9.75" style="285" bestFit="1" customWidth="1"/>
    <col min="9224" max="9471" width="8.25" style="285"/>
    <col min="9472" max="9472" width="22.875" style="285" customWidth="1"/>
    <col min="9473" max="9477" width="13.375" style="285" customWidth="1"/>
    <col min="9478" max="9478" width="11.125" style="285" customWidth="1"/>
    <col min="9479" max="9479" width="9.75" style="285" bestFit="1" customWidth="1"/>
    <col min="9480" max="9727" width="8.25" style="285"/>
    <col min="9728" max="9728" width="22.875" style="285" customWidth="1"/>
    <col min="9729" max="9733" width="13.375" style="285" customWidth="1"/>
    <col min="9734" max="9734" width="11.125" style="285" customWidth="1"/>
    <col min="9735" max="9735" width="9.75" style="285" bestFit="1" customWidth="1"/>
    <col min="9736" max="9983" width="8.25" style="285"/>
    <col min="9984" max="9984" width="22.875" style="285" customWidth="1"/>
    <col min="9985" max="9989" width="13.375" style="285" customWidth="1"/>
    <col min="9990" max="9990" width="11.125" style="285" customWidth="1"/>
    <col min="9991" max="9991" width="9.75" style="285" bestFit="1" customWidth="1"/>
    <col min="9992" max="10239" width="8.25" style="285"/>
    <col min="10240" max="10240" width="22.875" style="285" customWidth="1"/>
    <col min="10241" max="10245" width="13.375" style="285" customWidth="1"/>
    <col min="10246" max="10246" width="11.125" style="285" customWidth="1"/>
    <col min="10247" max="10247" width="9.75" style="285" bestFit="1" customWidth="1"/>
    <col min="10248" max="10495" width="8.25" style="285"/>
    <col min="10496" max="10496" width="22.875" style="285" customWidth="1"/>
    <col min="10497" max="10501" width="13.375" style="285" customWidth="1"/>
    <col min="10502" max="10502" width="11.125" style="285" customWidth="1"/>
    <col min="10503" max="10503" width="9.75" style="285" bestFit="1" customWidth="1"/>
    <col min="10504" max="10751" width="8.25" style="285"/>
    <col min="10752" max="10752" width="22.875" style="285" customWidth="1"/>
    <col min="10753" max="10757" width="13.375" style="285" customWidth="1"/>
    <col min="10758" max="10758" width="11.125" style="285" customWidth="1"/>
    <col min="10759" max="10759" width="9.75" style="285" bestFit="1" customWidth="1"/>
    <col min="10760" max="11007" width="8.25" style="285"/>
    <col min="11008" max="11008" width="22.875" style="285" customWidth="1"/>
    <col min="11009" max="11013" width="13.375" style="285" customWidth="1"/>
    <col min="11014" max="11014" width="11.125" style="285" customWidth="1"/>
    <col min="11015" max="11015" width="9.75" style="285" bestFit="1" customWidth="1"/>
    <col min="11016" max="11263" width="8.25" style="285"/>
    <col min="11264" max="11264" width="22.875" style="285" customWidth="1"/>
    <col min="11265" max="11269" width="13.375" style="285" customWidth="1"/>
    <col min="11270" max="11270" width="11.125" style="285" customWidth="1"/>
    <col min="11271" max="11271" width="9.75" style="285" bestFit="1" customWidth="1"/>
    <col min="11272" max="11519" width="8.25" style="285"/>
    <col min="11520" max="11520" width="22.875" style="285" customWidth="1"/>
    <col min="11521" max="11525" width="13.375" style="285" customWidth="1"/>
    <col min="11526" max="11526" width="11.125" style="285" customWidth="1"/>
    <col min="11527" max="11527" width="9.75" style="285" bestFit="1" customWidth="1"/>
    <col min="11528" max="11775" width="8.25" style="285"/>
    <col min="11776" max="11776" width="22.875" style="285" customWidth="1"/>
    <col min="11777" max="11781" width="13.375" style="285" customWidth="1"/>
    <col min="11782" max="11782" width="11.125" style="285" customWidth="1"/>
    <col min="11783" max="11783" width="9.75" style="285" bestFit="1" customWidth="1"/>
    <col min="11784" max="12031" width="8.25" style="285"/>
    <col min="12032" max="12032" width="22.875" style="285" customWidth="1"/>
    <col min="12033" max="12037" width="13.375" style="285" customWidth="1"/>
    <col min="12038" max="12038" width="11.125" style="285" customWidth="1"/>
    <col min="12039" max="12039" width="9.75" style="285" bestFit="1" customWidth="1"/>
    <col min="12040" max="12287" width="8.25" style="285"/>
    <col min="12288" max="12288" width="22.875" style="285" customWidth="1"/>
    <col min="12289" max="12293" width="13.375" style="285" customWidth="1"/>
    <col min="12294" max="12294" width="11.125" style="285" customWidth="1"/>
    <col min="12295" max="12295" width="9.75" style="285" bestFit="1" customWidth="1"/>
    <col min="12296" max="12543" width="8.25" style="285"/>
    <col min="12544" max="12544" width="22.875" style="285" customWidth="1"/>
    <col min="12545" max="12549" width="13.375" style="285" customWidth="1"/>
    <col min="12550" max="12550" width="11.125" style="285" customWidth="1"/>
    <col min="12551" max="12551" width="9.75" style="285" bestFit="1" customWidth="1"/>
    <col min="12552" max="12799" width="8.25" style="285"/>
    <col min="12800" max="12800" width="22.875" style="285" customWidth="1"/>
    <col min="12801" max="12805" width="13.375" style="285" customWidth="1"/>
    <col min="12806" max="12806" width="11.125" style="285" customWidth="1"/>
    <col min="12807" max="12807" width="9.75" style="285" bestFit="1" customWidth="1"/>
    <col min="12808" max="13055" width="8.25" style="285"/>
    <col min="13056" max="13056" width="22.875" style="285" customWidth="1"/>
    <col min="13057" max="13061" width="13.375" style="285" customWidth="1"/>
    <col min="13062" max="13062" width="11.125" style="285" customWidth="1"/>
    <col min="13063" max="13063" width="9.75" style="285" bestFit="1" customWidth="1"/>
    <col min="13064" max="13311" width="8.25" style="285"/>
    <col min="13312" max="13312" width="22.875" style="285" customWidth="1"/>
    <col min="13313" max="13317" width="13.375" style="285" customWidth="1"/>
    <col min="13318" max="13318" width="11.125" style="285" customWidth="1"/>
    <col min="13319" max="13319" width="9.75" style="285" bestFit="1" customWidth="1"/>
    <col min="13320" max="13567" width="8.25" style="285"/>
    <col min="13568" max="13568" width="22.875" style="285" customWidth="1"/>
    <col min="13569" max="13573" width="13.375" style="285" customWidth="1"/>
    <col min="13574" max="13574" width="11.125" style="285" customWidth="1"/>
    <col min="13575" max="13575" width="9.75" style="285" bestFit="1" customWidth="1"/>
    <col min="13576" max="13823" width="8.25" style="285"/>
    <col min="13824" max="13824" width="22.875" style="285" customWidth="1"/>
    <col min="13825" max="13829" width="13.375" style="285" customWidth="1"/>
    <col min="13830" max="13830" width="11.125" style="285" customWidth="1"/>
    <col min="13831" max="13831" width="9.75" style="285" bestFit="1" customWidth="1"/>
    <col min="13832" max="14079" width="8.25" style="285"/>
    <col min="14080" max="14080" width="22.875" style="285" customWidth="1"/>
    <col min="14081" max="14085" width="13.375" style="285" customWidth="1"/>
    <col min="14086" max="14086" width="11.125" style="285" customWidth="1"/>
    <col min="14087" max="14087" width="9.75" style="285" bestFit="1" customWidth="1"/>
    <col min="14088" max="14335" width="8.25" style="285"/>
    <col min="14336" max="14336" width="22.875" style="285" customWidth="1"/>
    <col min="14337" max="14341" width="13.375" style="285" customWidth="1"/>
    <col min="14342" max="14342" width="11.125" style="285" customWidth="1"/>
    <col min="14343" max="14343" width="9.75" style="285" bestFit="1" customWidth="1"/>
    <col min="14344" max="14591" width="8.25" style="285"/>
    <col min="14592" max="14592" width="22.875" style="285" customWidth="1"/>
    <col min="14593" max="14597" width="13.375" style="285" customWidth="1"/>
    <col min="14598" max="14598" width="11.125" style="285" customWidth="1"/>
    <col min="14599" max="14599" width="9.75" style="285" bestFit="1" customWidth="1"/>
    <col min="14600" max="14847" width="8.25" style="285"/>
    <col min="14848" max="14848" width="22.875" style="285" customWidth="1"/>
    <col min="14849" max="14853" width="13.375" style="285" customWidth="1"/>
    <col min="14854" max="14854" width="11.125" style="285" customWidth="1"/>
    <col min="14855" max="14855" width="9.75" style="285" bestFit="1" customWidth="1"/>
    <col min="14856" max="15103" width="8.25" style="285"/>
    <col min="15104" max="15104" width="22.875" style="285" customWidth="1"/>
    <col min="15105" max="15109" width="13.375" style="285" customWidth="1"/>
    <col min="15110" max="15110" width="11.125" style="285" customWidth="1"/>
    <col min="15111" max="15111" width="9.75" style="285" bestFit="1" customWidth="1"/>
    <col min="15112" max="15359" width="8.25" style="285"/>
    <col min="15360" max="15360" width="22.875" style="285" customWidth="1"/>
    <col min="15361" max="15365" width="13.375" style="285" customWidth="1"/>
    <col min="15366" max="15366" width="11.125" style="285" customWidth="1"/>
    <col min="15367" max="15367" width="9.75" style="285" bestFit="1" customWidth="1"/>
    <col min="15368" max="15615" width="8.25" style="285"/>
    <col min="15616" max="15616" width="22.875" style="285" customWidth="1"/>
    <col min="15617" max="15621" width="13.375" style="285" customWidth="1"/>
    <col min="15622" max="15622" width="11.125" style="285" customWidth="1"/>
    <col min="15623" max="15623" width="9.75" style="285" bestFit="1" customWidth="1"/>
    <col min="15624" max="15871" width="8.25" style="285"/>
    <col min="15872" max="15872" width="22.875" style="285" customWidth="1"/>
    <col min="15873" max="15877" width="13.375" style="285" customWidth="1"/>
    <col min="15878" max="15878" width="11.125" style="285" customWidth="1"/>
    <col min="15879" max="15879" width="9.75" style="285" bestFit="1" customWidth="1"/>
    <col min="15880" max="16127" width="8.25" style="285"/>
    <col min="16128" max="16128" width="22.875" style="285" customWidth="1"/>
    <col min="16129" max="16133" width="13.375" style="285" customWidth="1"/>
    <col min="16134" max="16134" width="11.125" style="285" customWidth="1"/>
    <col min="16135" max="16135" width="9.75" style="285" bestFit="1" customWidth="1"/>
    <col min="16136" max="16384" width="8.25" style="285"/>
  </cols>
  <sheetData>
    <row r="1" spans="1:5" ht="14.25" x14ac:dyDescent="0.4">
      <c r="A1" s="3557" t="s">
        <v>4939</v>
      </c>
      <c r="B1" s="3557"/>
      <c r="C1" s="3557"/>
      <c r="D1" s="3557"/>
      <c r="E1" s="3557"/>
    </row>
    <row r="2" spans="1:5" s="275" customFormat="1" ht="15.75" customHeight="1" x14ac:dyDescent="0.4">
      <c r="A2" s="272"/>
      <c r="B2" s="272"/>
      <c r="C2" s="273"/>
      <c r="D2" s="274"/>
      <c r="E2" s="274"/>
    </row>
    <row r="3" spans="1:5" s="275" customFormat="1" ht="20.45" customHeight="1" x14ac:dyDescent="0.4">
      <c r="A3" s="276" t="s">
        <v>216</v>
      </c>
      <c r="B3" s="276" t="s">
        <v>217</v>
      </c>
      <c r="C3" s="276" t="s">
        <v>218</v>
      </c>
      <c r="D3" s="276" t="s">
        <v>219</v>
      </c>
      <c r="E3" s="276" t="s">
        <v>220</v>
      </c>
    </row>
    <row r="4" spans="1:5" s="275" customFormat="1" ht="26.25" customHeight="1" x14ac:dyDescent="0.4">
      <c r="A4" s="277" t="s">
        <v>221</v>
      </c>
      <c r="B4" s="277" t="s">
        <v>222</v>
      </c>
      <c r="C4" s="301"/>
      <c r="D4" s="301"/>
      <c r="E4" s="301"/>
    </row>
    <row r="5" spans="1:5" s="275" customFormat="1" ht="26.25" customHeight="1" x14ac:dyDescent="0.4">
      <c r="A5" s="277" t="s">
        <v>4938</v>
      </c>
      <c r="B5" s="277" t="s">
        <v>222</v>
      </c>
      <c r="C5" s="301"/>
      <c r="D5" s="301"/>
      <c r="E5" s="301"/>
    </row>
    <row r="6" spans="1:5" s="275" customFormat="1" ht="25.5" customHeight="1" x14ac:dyDescent="0.4">
      <c r="A6" s="277" t="s">
        <v>223</v>
      </c>
      <c r="B6" s="277" t="s">
        <v>222</v>
      </c>
      <c r="C6" s="301"/>
      <c r="D6" s="301"/>
      <c r="E6" s="301"/>
    </row>
    <row r="7" spans="1:5" s="275" customFormat="1" ht="25.5" customHeight="1" x14ac:dyDescent="0.4">
      <c r="A7" s="277" t="s">
        <v>224</v>
      </c>
      <c r="B7" s="277" t="s">
        <v>225</v>
      </c>
      <c r="C7" s="301"/>
      <c r="D7" s="301"/>
      <c r="E7" s="301"/>
    </row>
    <row r="8" spans="1:5" s="275" customFormat="1" ht="13.5" customHeight="1" x14ac:dyDescent="0.4">
      <c r="A8" s="3558"/>
      <c r="B8" s="3558"/>
      <c r="C8" s="3558"/>
      <c r="D8" s="3558"/>
      <c r="E8" s="3558"/>
    </row>
    <row r="9" spans="1:5" s="275" customFormat="1" ht="13.5" customHeight="1" x14ac:dyDescent="0.4">
      <c r="A9" s="3559"/>
      <c r="B9" s="3559"/>
      <c r="C9" s="3559"/>
      <c r="D9" s="3559"/>
      <c r="E9" s="3559"/>
    </row>
    <row r="10" spans="1:5" s="275" customFormat="1" ht="15" customHeight="1" x14ac:dyDescent="0.4">
      <c r="A10" s="3560"/>
      <c r="B10" s="3560"/>
      <c r="C10" s="3560"/>
      <c r="D10" s="3560"/>
      <c r="E10" s="3560"/>
    </row>
    <row r="11" spans="1:5" s="275" customFormat="1" ht="15" customHeight="1" x14ac:dyDescent="0.4">
      <c r="A11" s="3560"/>
      <c r="B11" s="3560"/>
      <c r="C11" s="3560"/>
      <c r="D11" s="3560"/>
      <c r="E11" s="3560"/>
    </row>
    <row r="12" spans="1:5" s="275" customFormat="1" ht="15" customHeight="1" x14ac:dyDescent="0.4">
      <c r="A12" s="278"/>
      <c r="B12" s="278"/>
      <c r="C12" s="278"/>
      <c r="D12" s="278"/>
      <c r="E12" s="278"/>
    </row>
    <row r="13" spans="1:5" s="275" customFormat="1" ht="15" customHeight="1" x14ac:dyDescent="0.4">
      <c r="A13" s="278"/>
      <c r="B13" s="278"/>
      <c r="C13" s="278"/>
      <c r="D13" s="278"/>
      <c r="E13" s="278"/>
    </row>
    <row r="14" spans="1:5" s="275" customFormat="1" ht="13.5" customHeight="1" x14ac:dyDescent="0.4">
      <c r="A14" s="3556"/>
      <c r="B14" s="3556"/>
      <c r="C14" s="3556"/>
      <c r="D14" s="3556"/>
      <c r="E14" s="3556"/>
    </row>
    <row r="15" spans="1:5" s="275" customFormat="1" ht="21" customHeight="1" x14ac:dyDescent="0.4">
      <c r="A15" s="279"/>
      <c r="B15" s="279"/>
      <c r="C15" s="280"/>
      <c r="D15" s="281"/>
      <c r="E15" s="281"/>
    </row>
    <row r="16" spans="1:5" s="284" customFormat="1" ht="14.25" customHeight="1" x14ac:dyDescent="0.4">
      <c r="A16" s="282"/>
      <c r="B16" s="282"/>
      <c r="C16" s="283"/>
      <c r="D16" s="282"/>
      <c r="E16" s="282"/>
    </row>
    <row r="17" spans="1:5" ht="14.25" customHeight="1" x14ac:dyDescent="0.4"/>
    <row r="18" spans="1:5" ht="14.25" customHeight="1" x14ac:dyDescent="0.4">
      <c r="A18" s="287"/>
      <c r="B18" s="287"/>
      <c r="C18" s="288"/>
      <c r="D18" s="287"/>
      <c r="E18" s="287"/>
    </row>
  </sheetData>
  <mergeCells count="6">
    <mergeCell ref="A14:E14"/>
    <mergeCell ref="A1:E1"/>
    <mergeCell ref="A8:E8"/>
    <mergeCell ref="A9:E9"/>
    <mergeCell ref="A10:E10"/>
    <mergeCell ref="A11:E11"/>
  </mergeCells>
  <phoneticPr fontId="3"/>
  <printOptions horizontalCentered="1"/>
  <pageMargins left="0.78740157480314965" right="0.39370078740157483" top="0.78740157480314965" bottom="0.78740157480314965" header="0.59055118110236227" footer="0.51181102362204722"/>
  <pageSetup paperSize="9" firstPageNumber="9" orientation="portrait" horizontalDpi="300" verticalDpi="300" r:id="rId1"/>
  <headerFooter alignWithMargins="0">
    <oddHeader>&amp;R&amp;"ＭＳ 明朝,標準"（&amp;A）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topLeftCell="A4" zoomScale="80" zoomScaleNormal="85" zoomScaleSheetLayoutView="80" zoomScalePageLayoutView="80" workbookViewId="0">
      <selection activeCell="R16" sqref="R16"/>
    </sheetView>
  </sheetViews>
  <sheetFormatPr defaultColWidth="9" defaultRowHeight="13.5" x14ac:dyDescent="0.4"/>
  <cols>
    <col min="1" max="1" width="6" style="2" customWidth="1"/>
    <col min="2" max="2" width="16.75" style="2" customWidth="1"/>
    <col min="3" max="3" width="6.375" style="2" customWidth="1"/>
    <col min="4" max="9" width="5.125" style="2" customWidth="1"/>
    <col min="10" max="10" width="15.125" style="2" customWidth="1"/>
    <col min="11" max="11" width="5.5" style="2" customWidth="1"/>
    <col min="12" max="12" width="9.125" style="2" customWidth="1"/>
    <col min="13" max="13" width="47.875" style="2" customWidth="1"/>
    <col min="14" max="16384" width="9" style="2"/>
  </cols>
  <sheetData>
    <row r="1" spans="1:15" ht="20.100000000000001" customHeight="1" x14ac:dyDescent="0.4">
      <c r="A1" s="2009"/>
      <c r="B1" s="2009"/>
      <c r="C1" s="2009"/>
      <c r="D1" s="2009"/>
      <c r="E1" s="2009"/>
      <c r="F1" s="2009"/>
      <c r="G1" s="2009"/>
      <c r="H1" s="2009"/>
      <c r="I1" s="2009"/>
      <c r="J1" s="2009"/>
      <c r="K1" s="2009"/>
      <c r="L1" s="2009"/>
      <c r="M1" s="2010"/>
    </row>
    <row r="2" spans="1:15" ht="17.25" x14ac:dyDescent="0.4">
      <c r="A2" s="2897" t="s">
        <v>1956</v>
      </c>
      <c r="B2" s="2897"/>
      <c r="C2" s="2897"/>
      <c r="D2" s="2897"/>
      <c r="E2" s="2897"/>
      <c r="F2" s="2897"/>
      <c r="G2" s="2897"/>
      <c r="H2" s="2897"/>
      <c r="I2" s="2897"/>
      <c r="J2" s="2897"/>
      <c r="K2" s="2897"/>
      <c r="L2" s="2897"/>
      <c r="M2" s="2897"/>
      <c r="O2" s="12" t="s">
        <v>12</v>
      </c>
    </row>
    <row r="3" spans="1:15" ht="20.45" customHeight="1" x14ac:dyDescent="0.4">
      <c r="A3" s="2006"/>
      <c r="B3" s="2006"/>
      <c r="C3" s="2006"/>
      <c r="D3" s="2006"/>
      <c r="E3" s="2006"/>
      <c r="F3" s="2006"/>
      <c r="G3" s="2006"/>
      <c r="H3" s="2006"/>
      <c r="I3" s="2006"/>
      <c r="J3" s="2006"/>
      <c r="K3" s="2006"/>
      <c r="L3" s="2006"/>
      <c r="M3" s="2006"/>
      <c r="O3" s="12" t="s">
        <v>13</v>
      </c>
    </row>
    <row r="4" spans="1:15" ht="18.75" x14ac:dyDescent="0.4">
      <c r="A4" s="2895" t="s">
        <v>1342</v>
      </c>
      <c r="B4" s="2895"/>
      <c r="C4" s="2895"/>
      <c r="D4" s="2895"/>
      <c r="E4" s="2895"/>
      <c r="F4" s="2895"/>
      <c r="G4" s="2895"/>
      <c r="H4" s="2895"/>
      <c r="I4" s="2895"/>
      <c r="J4" s="2895"/>
      <c r="K4" s="2895"/>
      <c r="L4" s="2895"/>
      <c r="M4" s="2895"/>
      <c r="N4" s="1"/>
      <c r="O4" s="12" t="s">
        <v>14</v>
      </c>
    </row>
    <row r="5" spans="1:15" ht="18.75" x14ac:dyDescent="0.4">
      <c r="A5" s="29"/>
      <c r="B5" s="29"/>
      <c r="C5" s="29"/>
      <c r="D5" s="29"/>
      <c r="E5" s="29"/>
      <c r="F5" s="29"/>
      <c r="G5" s="29"/>
      <c r="H5" s="29"/>
      <c r="I5" s="29"/>
      <c r="J5" s="29"/>
      <c r="K5" s="29"/>
      <c r="L5" s="29"/>
      <c r="M5" s="29"/>
      <c r="N5" s="1"/>
      <c r="O5" s="12" t="s">
        <v>15</v>
      </c>
    </row>
    <row r="6" spans="1:15" ht="18.75" x14ac:dyDescent="0.4">
      <c r="A6" s="29"/>
      <c r="B6" s="29"/>
      <c r="C6" s="29"/>
      <c r="D6" s="48"/>
      <c r="E6" s="29"/>
      <c r="F6" s="29"/>
      <c r="G6" s="29"/>
      <c r="H6" s="29"/>
      <c r="I6" s="29"/>
      <c r="J6" s="29"/>
      <c r="K6" s="29"/>
      <c r="L6" s="29"/>
      <c r="M6" s="2007" t="s">
        <v>38</v>
      </c>
      <c r="N6" s="1"/>
      <c r="O6" s="12" t="s">
        <v>16</v>
      </c>
    </row>
    <row r="7" spans="1:15" ht="18.75" x14ac:dyDescent="0.4">
      <c r="A7" s="2899" t="s">
        <v>1960</v>
      </c>
      <c r="B7" s="2899"/>
      <c r="C7" s="2899"/>
      <c r="D7" s="2899"/>
      <c r="E7" s="2899"/>
      <c r="F7" s="2899"/>
      <c r="G7" s="2899"/>
      <c r="H7" s="2899"/>
      <c r="I7" s="2899"/>
      <c r="J7" s="2899"/>
      <c r="K7" s="29"/>
      <c r="L7" s="29"/>
      <c r="M7" s="29"/>
      <c r="N7" s="1"/>
      <c r="O7" s="12" t="s">
        <v>17</v>
      </c>
    </row>
    <row r="8" spans="1:15" ht="18.75" x14ac:dyDescent="0.4">
      <c r="A8" s="29"/>
      <c r="B8" s="29"/>
      <c r="C8" s="29"/>
      <c r="D8" s="29"/>
      <c r="E8" s="29"/>
      <c r="F8" s="29"/>
      <c r="G8" s="29"/>
      <c r="H8" s="29"/>
      <c r="I8" s="29"/>
      <c r="J8" s="29"/>
      <c r="K8" s="29"/>
      <c r="L8" s="29"/>
      <c r="M8" s="29"/>
      <c r="N8" s="1"/>
      <c r="O8" s="12" t="s">
        <v>19</v>
      </c>
    </row>
    <row r="9" spans="1:15" ht="18.75" x14ac:dyDescent="0.4">
      <c r="A9" s="2900" t="s">
        <v>2420</v>
      </c>
      <c r="B9" s="2900"/>
      <c r="C9" s="2900"/>
      <c r="D9" s="2900"/>
      <c r="E9" s="2900"/>
      <c r="F9" s="2900"/>
      <c r="G9" s="2900"/>
      <c r="H9" s="2900"/>
      <c r="I9" s="2900"/>
      <c r="J9" s="2900"/>
      <c r="K9" s="2900"/>
      <c r="L9" s="2900"/>
      <c r="M9" s="2900"/>
      <c r="N9" s="1"/>
      <c r="O9" s="12" t="s">
        <v>18</v>
      </c>
    </row>
    <row r="10" spans="1:15" ht="18.75" x14ac:dyDescent="0.4">
      <c r="A10" s="2900"/>
      <c r="B10" s="2900"/>
      <c r="C10" s="2900"/>
      <c r="D10" s="2900"/>
      <c r="E10" s="2900"/>
      <c r="F10" s="2900"/>
      <c r="G10" s="2900"/>
      <c r="H10" s="2900"/>
      <c r="I10" s="2900"/>
      <c r="J10" s="2900"/>
      <c r="K10" s="2900"/>
      <c r="L10" s="2900"/>
      <c r="M10" s="2900"/>
      <c r="N10" s="1"/>
    </row>
    <row r="11" spans="1:15" ht="18.75" x14ac:dyDescent="0.4">
      <c r="A11" s="49"/>
      <c r="B11" s="49"/>
      <c r="C11" s="49"/>
      <c r="D11" s="49"/>
      <c r="E11" s="49"/>
      <c r="F11" s="49"/>
      <c r="G11" s="49"/>
      <c r="H11" s="49"/>
      <c r="I11" s="49"/>
      <c r="J11" s="49"/>
      <c r="K11" s="49"/>
      <c r="L11" s="49"/>
      <c r="M11" s="49"/>
      <c r="N11" s="1"/>
    </row>
    <row r="12" spans="1:15" ht="15.75" customHeight="1" x14ac:dyDescent="0.4">
      <c r="A12" s="3"/>
      <c r="B12" s="3"/>
      <c r="C12" s="3"/>
      <c r="D12" s="3"/>
      <c r="E12" s="3"/>
      <c r="F12" s="3"/>
      <c r="G12" s="3"/>
      <c r="H12" s="3"/>
      <c r="I12" s="3"/>
      <c r="J12" s="3"/>
      <c r="K12" s="2906" t="s">
        <v>7</v>
      </c>
      <c r="L12" s="2906"/>
      <c r="M12" s="3"/>
    </row>
    <row r="13" spans="1:15" ht="21" customHeight="1" x14ac:dyDescent="0.4">
      <c r="A13" s="3"/>
      <c r="B13" s="3"/>
      <c r="C13" s="3"/>
      <c r="D13" s="3"/>
      <c r="E13" s="3"/>
      <c r="F13" s="3"/>
      <c r="G13" s="3"/>
      <c r="H13" s="3"/>
      <c r="I13" s="3"/>
      <c r="J13" s="3"/>
      <c r="K13" s="2898" t="s">
        <v>9</v>
      </c>
      <c r="L13" s="2898"/>
      <c r="M13" s="9"/>
    </row>
    <row r="14" spans="1:15" ht="21" customHeight="1" x14ac:dyDescent="0.4">
      <c r="A14" s="3"/>
      <c r="B14" s="3"/>
      <c r="C14" s="3"/>
      <c r="D14" s="3"/>
      <c r="E14" s="3"/>
      <c r="F14" s="3"/>
      <c r="G14" s="3"/>
      <c r="H14" s="3"/>
      <c r="I14" s="3"/>
      <c r="J14" s="3"/>
      <c r="K14" s="30" t="s">
        <v>39</v>
      </c>
      <c r="L14" s="30"/>
      <c r="M14" s="9"/>
    </row>
    <row r="15" spans="1:15" ht="21" customHeight="1" x14ac:dyDescent="0.4">
      <c r="A15" s="3"/>
      <c r="B15" s="3"/>
      <c r="C15" s="3"/>
      <c r="D15" s="3"/>
      <c r="E15" s="3"/>
      <c r="F15" s="3"/>
      <c r="G15" s="3"/>
      <c r="J15" s="3"/>
      <c r="K15" s="2896" t="s">
        <v>40</v>
      </c>
      <c r="L15" s="2896"/>
      <c r="M15" s="9"/>
    </row>
    <row r="16" spans="1:15" ht="21" customHeight="1" x14ac:dyDescent="0.4">
      <c r="A16" s="3"/>
      <c r="B16" s="3"/>
      <c r="C16" s="3"/>
      <c r="D16" s="3"/>
      <c r="E16" s="3"/>
      <c r="F16" s="3"/>
      <c r="G16" s="3"/>
      <c r="J16" s="3"/>
      <c r="K16" s="2896" t="s">
        <v>41</v>
      </c>
      <c r="L16" s="2896"/>
      <c r="M16" s="9"/>
    </row>
    <row r="17" spans="1:15" ht="21" customHeight="1" x14ac:dyDescent="0.4">
      <c r="A17" s="3"/>
      <c r="B17" s="3"/>
      <c r="C17" s="3"/>
      <c r="D17" s="3"/>
      <c r="E17" s="3"/>
      <c r="F17" s="3"/>
      <c r="G17" s="3"/>
      <c r="H17" s="3"/>
      <c r="I17" s="3"/>
      <c r="J17" s="3"/>
      <c r="K17" s="2896" t="s">
        <v>10</v>
      </c>
      <c r="L17" s="2896"/>
      <c r="M17" s="9"/>
    </row>
    <row r="18" spans="1:15" ht="21" customHeight="1" x14ac:dyDescent="0.4">
      <c r="A18" s="3"/>
      <c r="B18" s="3"/>
      <c r="C18" s="3"/>
      <c r="D18" s="3"/>
      <c r="E18" s="3"/>
      <c r="F18" s="3"/>
      <c r="G18" s="3"/>
      <c r="H18" s="3"/>
      <c r="I18" s="3"/>
      <c r="J18" s="3"/>
      <c r="K18" s="2896" t="s">
        <v>42</v>
      </c>
      <c r="L18" s="2896"/>
      <c r="M18" s="9"/>
    </row>
    <row r="19" spans="1:15" ht="21" customHeight="1" x14ac:dyDescent="0.4">
      <c r="A19" s="3"/>
      <c r="B19" s="3"/>
      <c r="C19" s="3"/>
      <c r="D19" s="3"/>
      <c r="E19" s="3"/>
      <c r="F19" s="3"/>
      <c r="G19" s="3"/>
      <c r="H19" s="3"/>
      <c r="I19" s="3"/>
      <c r="J19" s="3"/>
      <c r="K19" s="2898" t="s">
        <v>11</v>
      </c>
      <c r="L19" s="2898"/>
      <c r="M19" s="9"/>
    </row>
    <row r="20" spans="1:15" ht="26.25" customHeight="1" x14ac:dyDescent="0.4">
      <c r="A20" s="3"/>
      <c r="B20" s="3"/>
      <c r="C20" s="3"/>
      <c r="D20" s="3"/>
      <c r="E20" s="3"/>
      <c r="F20" s="3"/>
      <c r="G20" s="3"/>
      <c r="H20" s="3"/>
      <c r="I20" s="3"/>
      <c r="J20" s="3"/>
      <c r="K20" s="3"/>
      <c r="L20" s="3"/>
      <c r="M20" s="3"/>
    </row>
    <row r="21" spans="1:15" ht="45.75" customHeight="1" x14ac:dyDescent="0.4">
      <c r="A21" s="32" t="s">
        <v>0</v>
      </c>
      <c r="B21" s="5" t="s">
        <v>1</v>
      </c>
      <c r="C21" s="32" t="s">
        <v>6</v>
      </c>
      <c r="D21" s="2902" t="s">
        <v>2</v>
      </c>
      <c r="E21" s="2903"/>
      <c r="F21" s="2903"/>
      <c r="G21" s="2903"/>
      <c r="H21" s="2903"/>
      <c r="I21" s="2904"/>
      <c r="J21" s="31" t="s">
        <v>3</v>
      </c>
      <c r="K21" s="2905" t="s">
        <v>25</v>
      </c>
      <c r="L21" s="2905"/>
      <c r="M21" s="2905"/>
    </row>
    <row r="22" spans="1:15" ht="29.25" customHeight="1" x14ac:dyDescent="0.4">
      <c r="A22" s="6" t="s">
        <v>4</v>
      </c>
      <c r="B22" s="7" t="s">
        <v>12</v>
      </c>
      <c r="C22" s="8">
        <v>11</v>
      </c>
      <c r="D22" s="13" t="s">
        <v>20</v>
      </c>
      <c r="E22" s="14">
        <v>1</v>
      </c>
      <c r="F22" s="15">
        <v>1.1000000000000001</v>
      </c>
      <c r="G22" s="16" t="s">
        <v>22</v>
      </c>
      <c r="H22" s="17" t="s">
        <v>21</v>
      </c>
      <c r="I22" s="18" t="s">
        <v>23</v>
      </c>
      <c r="J22" s="19" t="s">
        <v>24</v>
      </c>
      <c r="K22" s="2894" t="s">
        <v>5</v>
      </c>
      <c r="L22" s="2894"/>
      <c r="M22" s="2894"/>
    </row>
    <row r="23" spans="1:15" ht="29.25" customHeight="1" x14ac:dyDescent="0.4">
      <c r="A23" s="1810">
        <v>1</v>
      </c>
      <c r="B23" s="341"/>
      <c r="C23" s="342"/>
      <c r="D23" s="343"/>
      <c r="E23" s="343"/>
      <c r="F23" s="343"/>
      <c r="G23" s="344"/>
      <c r="H23" s="345"/>
      <c r="I23" s="345"/>
      <c r="J23" s="342"/>
      <c r="K23" s="2893"/>
      <c r="L23" s="2893"/>
      <c r="M23" s="2893"/>
      <c r="O23"/>
    </row>
    <row r="24" spans="1:15" ht="29.25" customHeight="1" x14ac:dyDescent="0.4">
      <c r="A24" s="1810">
        <f>A23+1</f>
        <v>2</v>
      </c>
      <c r="B24" s="341"/>
      <c r="C24" s="342"/>
      <c r="D24" s="343"/>
      <c r="E24" s="343"/>
      <c r="F24" s="343"/>
      <c r="G24" s="344"/>
      <c r="H24" s="345"/>
      <c r="I24" s="345"/>
      <c r="J24" s="342"/>
      <c r="K24" s="2893"/>
      <c r="L24" s="2893"/>
      <c r="M24" s="2893"/>
      <c r="O24"/>
    </row>
    <row r="25" spans="1:15" ht="29.25" customHeight="1" x14ac:dyDescent="0.4">
      <c r="A25" s="1810">
        <f t="shared" ref="A25:A32" si="0">A24+1</f>
        <v>3</v>
      </c>
      <c r="B25" s="341"/>
      <c r="C25" s="342"/>
      <c r="D25" s="343"/>
      <c r="E25" s="343"/>
      <c r="F25" s="343"/>
      <c r="G25" s="344"/>
      <c r="H25" s="345"/>
      <c r="I25" s="345"/>
      <c r="J25" s="342"/>
      <c r="K25" s="2893"/>
      <c r="L25" s="2893"/>
      <c r="M25" s="2893"/>
      <c r="O25" s="26"/>
    </row>
    <row r="26" spans="1:15" ht="29.25" customHeight="1" x14ac:dyDescent="0.4">
      <c r="A26" s="1810">
        <f t="shared" si="0"/>
        <v>4</v>
      </c>
      <c r="B26" s="341"/>
      <c r="C26" s="342"/>
      <c r="D26" s="343"/>
      <c r="E26" s="343"/>
      <c r="F26" s="343"/>
      <c r="G26" s="344"/>
      <c r="H26" s="345"/>
      <c r="I26" s="345"/>
      <c r="J26" s="342"/>
      <c r="K26" s="2893"/>
      <c r="L26" s="2893"/>
      <c r="M26" s="2893"/>
      <c r="O26"/>
    </row>
    <row r="27" spans="1:15" ht="29.25" customHeight="1" x14ac:dyDescent="0.4">
      <c r="A27" s="1810">
        <f t="shared" si="0"/>
        <v>5</v>
      </c>
      <c r="B27" s="341"/>
      <c r="C27" s="342"/>
      <c r="D27" s="343"/>
      <c r="E27" s="343"/>
      <c r="F27" s="343"/>
      <c r="G27" s="344"/>
      <c r="H27" s="345"/>
      <c r="I27" s="345"/>
      <c r="J27" s="342"/>
      <c r="K27" s="2893"/>
      <c r="L27" s="2893"/>
      <c r="M27" s="2893"/>
      <c r="O27"/>
    </row>
    <row r="28" spans="1:15" ht="29.25" customHeight="1" x14ac:dyDescent="0.4">
      <c r="A28" s="1810">
        <f t="shared" si="0"/>
        <v>6</v>
      </c>
      <c r="B28" s="341"/>
      <c r="C28" s="342"/>
      <c r="D28" s="343"/>
      <c r="E28" s="343"/>
      <c r="F28" s="343"/>
      <c r="G28" s="344"/>
      <c r="H28" s="345"/>
      <c r="I28" s="345"/>
      <c r="J28" s="342"/>
      <c r="K28" s="2893"/>
      <c r="L28" s="2893"/>
      <c r="M28" s="2893"/>
      <c r="O28" s="28"/>
    </row>
    <row r="29" spans="1:15" ht="29.25" customHeight="1" x14ac:dyDescent="0.4">
      <c r="A29" s="1810">
        <f t="shared" si="0"/>
        <v>7</v>
      </c>
      <c r="B29" s="341"/>
      <c r="C29" s="342"/>
      <c r="D29" s="343"/>
      <c r="E29" s="343"/>
      <c r="F29" s="343"/>
      <c r="G29" s="344"/>
      <c r="H29" s="345"/>
      <c r="I29" s="345"/>
      <c r="J29" s="342"/>
      <c r="K29" s="2893"/>
      <c r="L29" s="2893"/>
      <c r="M29" s="2893"/>
      <c r="O29"/>
    </row>
    <row r="30" spans="1:15" ht="29.25" customHeight="1" x14ac:dyDescent="0.4">
      <c r="A30" s="1810">
        <f t="shared" si="0"/>
        <v>8</v>
      </c>
      <c r="B30" s="341"/>
      <c r="C30" s="342"/>
      <c r="D30" s="343"/>
      <c r="E30" s="343"/>
      <c r="F30" s="343"/>
      <c r="G30" s="344"/>
      <c r="H30" s="345"/>
      <c r="I30" s="345"/>
      <c r="J30" s="342"/>
      <c r="K30" s="2893"/>
      <c r="L30" s="2893"/>
      <c r="M30" s="2893"/>
      <c r="O30"/>
    </row>
    <row r="31" spans="1:15" ht="29.25" customHeight="1" x14ac:dyDescent="0.4">
      <c r="A31" s="1810">
        <f t="shared" si="0"/>
        <v>9</v>
      </c>
      <c r="B31" s="341"/>
      <c r="C31" s="342"/>
      <c r="D31" s="343"/>
      <c r="E31" s="343"/>
      <c r="F31" s="343"/>
      <c r="G31" s="344"/>
      <c r="H31" s="345"/>
      <c r="I31" s="345"/>
      <c r="J31" s="342"/>
      <c r="K31" s="2893"/>
      <c r="L31" s="2893"/>
      <c r="M31" s="2893"/>
    </row>
    <row r="32" spans="1:15" ht="29.25" customHeight="1" x14ac:dyDescent="0.4">
      <c r="A32" s="1810">
        <f t="shared" si="0"/>
        <v>10</v>
      </c>
      <c r="B32" s="341"/>
      <c r="C32" s="342"/>
      <c r="D32" s="343"/>
      <c r="E32" s="343"/>
      <c r="F32" s="343"/>
      <c r="G32" s="344"/>
      <c r="H32" s="345"/>
      <c r="I32" s="345"/>
      <c r="J32" s="342"/>
      <c r="K32" s="2893"/>
      <c r="L32" s="2893"/>
      <c r="M32" s="2893"/>
    </row>
    <row r="33" spans="1:15" ht="15.6" customHeight="1" x14ac:dyDescent="0.4">
      <c r="A33" s="50"/>
      <c r="B33" s="51"/>
      <c r="C33" s="52"/>
      <c r="D33" s="53"/>
      <c r="E33" s="53"/>
      <c r="F33" s="53"/>
      <c r="G33" s="53"/>
      <c r="H33" s="54"/>
      <c r="I33" s="54"/>
      <c r="J33" s="52"/>
      <c r="K33" s="52"/>
      <c r="L33" s="52"/>
      <c r="M33" s="52"/>
    </row>
    <row r="34" spans="1:15" customFormat="1" ht="18.600000000000001" customHeight="1" x14ac:dyDescent="0.4">
      <c r="A34" s="23" t="s">
        <v>26</v>
      </c>
      <c r="D34" s="20"/>
      <c r="O34" s="2"/>
    </row>
    <row r="35" spans="1:15" customFormat="1" ht="15" customHeight="1" x14ac:dyDescent="0.4">
      <c r="A35" s="24" t="s">
        <v>4936</v>
      </c>
      <c r="B35" s="21"/>
      <c r="C35" s="21"/>
      <c r="D35" s="21"/>
      <c r="E35" s="21"/>
      <c r="F35" s="21"/>
      <c r="G35" s="21"/>
      <c r="H35" s="21"/>
      <c r="I35" s="21"/>
      <c r="J35" s="21"/>
      <c r="K35" s="21"/>
      <c r="O35" s="2"/>
    </row>
    <row r="36" spans="1:15" customFormat="1" ht="15" customHeight="1" x14ac:dyDescent="0.4">
      <c r="A36" s="24" t="s">
        <v>45</v>
      </c>
      <c r="B36" s="21"/>
      <c r="C36" s="21"/>
      <c r="D36" s="21"/>
      <c r="E36" s="21"/>
      <c r="F36" s="21"/>
      <c r="G36" s="21"/>
      <c r="H36" s="21"/>
      <c r="I36" s="21"/>
      <c r="J36" s="21"/>
      <c r="K36" s="21"/>
      <c r="O36" s="2"/>
    </row>
    <row r="37" spans="1:15" s="26" customFormat="1" ht="15.6" customHeight="1" x14ac:dyDescent="0.4">
      <c r="A37" s="27" t="s">
        <v>32</v>
      </c>
      <c r="O37" s="2"/>
    </row>
    <row r="38" spans="1:15" customFormat="1" ht="15" customHeight="1" x14ac:dyDescent="0.4">
      <c r="A38" s="25" t="s">
        <v>27</v>
      </c>
      <c r="E38" s="20"/>
      <c r="O38" s="2"/>
    </row>
    <row r="39" spans="1:15" customFormat="1" ht="15" customHeight="1" x14ac:dyDescent="0.4">
      <c r="A39" s="24" t="s">
        <v>28</v>
      </c>
      <c r="B39" s="21"/>
      <c r="C39" s="21"/>
      <c r="D39" s="21"/>
      <c r="E39" s="21"/>
      <c r="F39" s="21"/>
      <c r="G39" s="21"/>
      <c r="H39" s="21"/>
      <c r="I39" s="21"/>
      <c r="J39" s="21"/>
      <c r="K39" s="21"/>
      <c r="O39" s="2"/>
    </row>
    <row r="40" spans="1:15" s="28" customFormat="1" ht="15" customHeight="1" x14ac:dyDescent="0.4">
      <c r="A40" s="27" t="s">
        <v>30</v>
      </c>
      <c r="B40" s="27"/>
      <c r="C40" s="27"/>
      <c r="D40" s="27"/>
      <c r="E40" s="27"/>
      <c r="F40" s="27"/>
      <c r="G40" s="27"/>
      <c r="H40" s="27"/>
      <c r="I40" s="27"/>
      <c r="J40" s="27"/>
      <c r="K40" s="27"/>
      <c r="L40" s="27"/>
      <c r="M40" s="27"/>
      <c r="O40" s="2"/>
    </row>
    <row r="41" spans="1:15" customFormat="1" ht="15" customHeight="1" x14ac:dyDescent="0.4">
      <c r="A41" s="25" t="s">
        <v>31</v>
      </c>
      <c r="B41" s="22"/>
      <c r="C41" s="22"/>
      <c r="D41" s="22"/>
      <c r="E41" s="22"/>
      <c r="F41" s="22"/>
      <c r="G41" s="22"/>
      <c r="H41" s="22"/>
      <c r="I41" s="22"/>
      <c r="J41" s="22"/>
      <c r="K41" s="22"/>
      <c r="O41" s="2"/>
    </row>
    <row r="42" spans="1:15" customFormat="1" ht="15" customHeight="1" x14ac:dyDescent="0.4">
      <c r="A42" s="25"/>
      <c r="B42" s="22"/>
      <c r="C42" s="22"/>
      <c r="D42" s="22"/>
      <c r="E42" s="22"/>
      <c r="F42" s="22"/>
      <c r="G42" s="22"/>
      <c r="H42" s="22"/>
      <c r="I42" s="22"/>
      <c r="J42" s="22"/>
      <c r="K42" s="22"/>
      <c r="O42" s="2"/>
    </row>
  </sheetData>
  <mergeCells count="24">
    <mergeCell ref="D21:I21"/>
    <mergeCell ref="K21:M21"/>
    <mergeCell ref="A2:M2"/>
    <mergeCell ref="A4:M4"/>
    <mergeCell ref="A7:J7"/>
    <mergeCell ref="A9:M10"/>
    <mergeCell ref="K12:L12"/>
    <mergeCell ref="K13:L13"/>
    <mergeCell ref="K27:M27"/>
    <mergeCell ref="K15:L15"/>
    <mergeCell ref="K16:L16"/>
    <mergeCell ref="K17:L17"/>
    <mergeCell ref="K18:L18"/>
    <mergeCell ref="K19:L19"/>
    <mergeCell ref="K22:M22"/>
    <mergeCell ref="K23:M23"/>
    <mergeCell ref="K24:M24"/>
    <mergeCell ref="K25:M25"/>
    <mergeCell ref="K26:M26"/>
    <mergeCell ref="K28:M28"/>
    <mergeCell ref="K29:M29"/>
    <mergeCell ref="K30:M30"/>
    <mergeCell ref="K31:M31"/>
    <mergeCell ref="K32:M32"/>
  </mergeCells>
  <phoneticPr fontId="3"/>
  <dataValidations count="1">
    <dataValidation type="list" allowBlank="1" showInputMessage="1" showErrorMessage="1" sqref="B22:B33">
      <formula1>$O$2:$O$9</formula1>
    </dataValidation>
  </dataValidations>
  <pageMargins left="0.53" right="0.23622047244094491" top="0.74803149606299213" bottom="0.74803149606299213" header="0.31496062992125984" footer="0.31496062992125984"/>
  <pageSetup paperSize="9" scale="63" orientation="portrait" horizontalDpi="300" verticalDpi="300" r:id="rId1"/>
  <headerFooter>
    <oddHeader>&amp;R&amp;"ＭＳ 明朝,標準"（&amp;A）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Z65"/>
  <sheetViews>
    <sheetView view="pageBreakPreview" zoomScale="55" zoomScaleNormal="75" zoomScaleSheetLayoutView="55" workbookViewId="0">
      <selection activeCell="C53" sqref="C53"/>
    </sheetView>
  </sheetViews>
  <sheetFormatPr defaultColWidth="12.125" defaultRowHeight="17.25" x14ac:dyDescent="0.2"/>
  <cols>
    <col min="1" max="1" width="4" style="1747" customWidth="1"/>
    <col min="2" max="2" width="10.75" style="1747" customWidth="1"/>
    <col min="3" max="3" width="11.125" style="1747" customWidth="1"/>
    <col min="4" max="4" width="2.375" style="1747" customWidth="1"/>
    <col min="5" max="5" width="44" style="1747" customWidth="1"/>
    <col min="6" max="25" width="12.5" style="1747" customWidth="1"/>
    <col min="26" max="26" width="35.125" style="1747" customWidth="1"/>
    <col min="27" max="264" width="12.125" style="1747"/>
    <col min="265" max="265" width="4" style="1747" customWidth="1"/>
    <col min="266" max="266" width="12.125" style="1747"/>
    <col min="267" max="267" width="16.75" style="1747" customWidth="1"/>
    <col min="268" max="268" width="4.125" style="1747" customWidth="1"/>
    <col min="269" max="269" width="27.375" style="1747" customWidth="1"/>
    <col min="270" max="281" width="12.5" style="1747" customWidth="1"/>
    <col min="282" max="282" width="35.125" style="1747" customWidth="1"/>
    <col min="283" max="520" width="12.125" style="1747"/>
    <col min="521" max="521" width="4" style="1747" customWidth="1"/>
    <col min="522" max="522" width="12.125" style="1747"/>
    <col min="523" max="523" width="16.75" style="1747" customWidth="1"/>
    <col min="524" max="524" width="4.125" style="1747" customWidth="1"/>
    <col min="525" max="525" width="27.375" style="1747" customWidth="1"/>
    <col min="526" max="537" width="12.5" style="1747" customWidth="1"/>
    <col min="538" max="538" width="35.125" style="1747" customWidth="1"/>
    <col min="539" max="776" width="12.125" style="1747"/>
    <col min="777" max="777" width="4" style="1747" customWidth="1"/>
    <col min="778" max="778" width="12.125" style="1747"/>
    <col min="779" max="779" width="16.75" style="1747" customWidth="1"/>
    <col min="780" max="780" width="4.125" style="1747" customWidth="1"/>
    <col min="781" max="781" width="27.375" style="1747" customWidth="1"/>
    <col min="782" max="793" width="12.5" style="1747" customWidth="1"/>
    <col min="794" max="794" width="35.125" style="1747" customWidth="1"/>
    <col min="795" max="1032" width="12.125" style="1747"/>
    <col min="1033" max="1033" width="4" style="1747" customWidth="1"/>
    <col min="1034" max="1034" width="12.125" style="1747"/>
    <col min="1035" max="1035" width="16.75" style="1747" customWidth="1"/>
    <col min="1036" max="1036" width="4.125" style="1747" customWidth="1"/>
    <col min="1037" max="1037" width="27.375" style="1747" customWidth="1"/>
    <col min="1038" max="1049" width="12.5" style="1747" customWidth="1"/>
    <col min="1050" max="1050" width="35.125" style="1747" customWidth="1"/>
    <col min="1051" max="1288" width="12.125" style="1747"/>
    <col min="1289" max="1289" width="4" style="1747" customWidth="1"/>
    <col min="1290" max="1290" width="12.125" style="1747"/>
    <col min="1291" max="1291" width="16.75" style="1747" customWidth="1"/>
    <col min="1292" max="1292" width="4.125" style="1747" customWidth="1"/>
    <col min="1293" max="1293" width="27.375" style="1747" customWidth="1"/>
    <col min="1294" max="1305" width="12.5" style="1747" customWidth="1"/>
    <col min="1306" max="1306" width="35.125" style="1747" customWidth="1"/>
    <col min="1307" max="1544" width="12.125" style="1747"/>
    <col min="1545" max="1545" width="4" style="1747" customWidth="1"/>
    <col min="1546" max="1546" width="12.125" style="1747"/>
    <col min="1547" max="1547" width="16.75" style="1747" customWidth="1"/>
    <col min="1548" max="1548" width="4.125" style="1747" customWidth="1"/>
    <col min="1549" max="1549" width="27.375" style="1747" customWidth="1"/>
    <col min="1550" max="1561" width="12.5" style="1747" customWidth="1"/>
    <col min="1562" max="1562" width="35.125" style="1747" customWidth="1"/>
    <col min="1563" max="1800" width="12.125" style="1747"/>
    <col min="1801" max="1801" width="4" style="1747" customWidth="1"/>
    <col min="1802" max="1802" width="12.125" style="1747"/>
    <col min="1803" max="1803" width="16.75" style="1747" customWidth="1"/>
    <col min="1804" max="1804" width="4.125" style="1747" customWidth="1"/>
    <col min="1805" max="1805" width="27.375" style="1747" customWidth="1"/>
    <col min="1806" max="1817" width="12.5" style="1747" customWidth="1"/>
    <col min="1818" max="1818" width="35.125" style="1747" customWidth="1"/>
    <col min="1819" max="2056" width="12.125" style="1747"/>
    <col min="2057" max="2057" width="4" style="1747" customWidth="1"/>
    <col min="2058" max="2058" width="12.125" style="1747"/>
    <col min="2059" max="2059" width="16.75" style="1747" customWidth="1"/>
    <col min="2060" max="2060" width="4.125" style="1747" customWidth="1"/>
    <col min="2061" max="2061" width="27.375" style="1747" customWidth="1"/>
    <col min="2062" max="2073" width="12.5" style="1747" customWidth="1"/>
    <col min="2074" max="2074" width="35.125" style="1747" customWidth="1"/>
    <col min="2075" max="2312" width="12.125" style="1747"/>
    <col min="2313" max="2313" width="4" style="1747" customWidth="1"/>
    <col min="2314" max="2314" width="12.125" style="1747"/>
    <col min="2315" max="2315" width="16.75" style="1747" customWidth="1"/>
    <col min="2316" max="2316" width="4.125" style="1747" customWidth="1"/>
    <col min="2317" max="2317" width="27.375" style="1747" customWidth="1"/>
    <col min="2318" max="2329" width="12.5" style="1747" customWidth="1"/>
    <col min="2330" max="2330" width="35.125" style="1747" customWidth="1"/>
    <col min="2331" max="2568" width="12.125" style="1747"/>
    <col min="2569" max="2569" width="4" style="1747" customWidth="1"/>
    <col min="2570" max="2570" width="12.125" style="1747"/>
    <col min="2571" max="2571" width="16.75" style="1747" customWidth="1"/>
    <col min="2572" max="2572" width="4.125" style="1747" customWidth="1"/>
    <col min="2573" max="2573" width="27.375" style="1747" customWidth="1"/>
    <col min="2574" max="2585" width="12.5" style="1747" customWidth="1"/>
    <col min="2586" max="2586" width="35.125" style="1747" customWidth="1"/>
    <col min="2587" max="2824" width="12.125" style="1747"/>
    <col min="2825" max="2825" width="4" style="1747" customWidth="1"/>
    <col min="2826" max="2826" width="12.125" style="1747"/>
    <col min="2827" max="2827" width="16.75" style="1747" customWidth="1"/>
    <col min="2828" max="2828" width="4.125" style="1747" customWidth="1"/>
    <col min="2829" max="2829" width="27.375" style="1747" customWidth="1"/>
    <col min="2830" max="2841" width="12.5" style="1747" customWidth="1"/>
    <col min="2842" max="2842" width="35.125" style="1747" customWidth="1"/>
    <col min="2843" max="3080" width="12.125" style="1747"/>
    <col min="3081" max="3081" width="4" style="1747" customWidth="1"/>
    <col min="3082" max="3082" width="12.125" style="1747"/>
    <col min="3083" max="3083" width="16.75" style="1747" customWidth="1"/>
    <col min="3084" max="3084" width="4.125" style="1747" customWidth="1"/>
    <col min="3085" max="3085" width="27.375" style="1747" customWidth="1"/>
    <col min="3086" max="3097" width="12.5" style="1747" customWidth="1"/>
    <col min="3098" max="3098" width="35.125" style="1747" customWidth="1"/>
    <col min="3099" max="3336" width="12.125" style="1747"/>
    <col min="3337" max="3337" width="4" style="1747" customWidth="1"/>
    <col min="3338" max="3338" width="12.125" style="1747"/>
    <col min="3339" max="3339" width="16.75" style="1747" customWidth="1"/>
    <col min="3340" max="3340" width="4.125" style="1747" customWidth="1"/>
    <col min="3341" max="3341" width="27.375" style="1747" customWidth="1"/>
    <col min="3342" max="3353" width="12.5" style="1747" customWidth="1"/>
    <col min="3354" max="3354" width="35.125" style="1747" customWidth="1"/>
    <col min="3355" max="3592" width="12.125" style="1747"/>
    <col min="3593" max="3593" width="4" style="1747" customWidth="1"/>
    <col min="3594" max="3594" width="12.125" style="1747"/>
    <col min="3595" max="3595" width="16.75" style="1747" customWidth="1"/>
    <col min="3596" max="3596" width="4.125" style="1747" customWidth="1"/>
    <col min="3597" max="3597" width="27.375" style="1747" customWidth="1"/>
    <col min="3598" max="3609" width="12.5" style="1747" customWidth="1"/>
    <col min="3610" max="3610" width="35.125" style="1747" customWidth="1"/>
    <col min="3611" max="3848" width="12.125" style="1747"/>
    <col min="3849" max="3849" width="4" style="1747" customWidth="1"/>
    <col min="3850" max="3850" width="12.125" style="1747"/>
    <col min="3851" max="3851" width="16.75" style="1747" customWidth="1"/>
    <col min="3852" max="3852" width="4.125" style="1747" customWidth="1"/>
    <col min="3853" max="3853" width="27.375" style="1747" customWidth="1"/>
    <col min="3854" max="3865" width="12.5" style="1747" customWidth="1"/>
    <col min="3866" max="3866" width="35.125" style="1747" customWidth="1"/>
    <col min="3867" max="4104" width="12.125" style="1747"/>
    <col min="4105" max="4105" width="4" style="1747" customWidth="1"/>
    <col min="4106" max="4106" width="12.125" style="1747"/>
    <col min="4107" max="4107" width="16.75" style="1747" customWidth="1"/>
    <col min="4108" max="4108" width="4.125" style="1747" customWidth="1"/>
    <col min="4109" max="4109" width="27.375" style="1747" customWidth="1"/>
    <col min="4110" max="4121" width="12.5" style="1747" customWidth="1"/>
    <col min="4122" max="4122" width="35.125" style="1747" customWidth="1"/>
    <col min="4123" max="4360" width="12.125" style="1747"/>
    <col min="4361" max="4361" width="4" style="1747" customWidth="1"/>
    <col min="4362" max="4362" width="12.125" style="1747"/>
    <col min="4363" max="4363" width="16.75" style="1747" customWidth="1"/>
    <col min="4364" max="4364" width="4.125" style="1747" customWidth="1"/>
    <col min="4365" max="4365" width="27.375" style="1747" customWidth="1"/>
    <col min="4366" max="4377" width="12.5" style="1747" customWidth="1"/>
    <col min="4378" max="4378" width="35.125" style="1747" customWidth="1"/>
    <col min="4379" max="4616" width="12.125" style="1747"/>
    <col min="4617" max="4617" width="4" style="1747" customWidth="1"/>
    <col min="4618" max="4618" width="12.125" style="1747"/>
    <col min="4619" max="4619" width="16.75" style="1747" customWidth="1"/>
    <col min="4620" max="4620" width="4.125" style="1747" customWidth="1"/>
    <col min="4621" max="4621" width="27.375" style="1747" customWidth="1"/>
    <col min="4622" max="4633" width="12.5" style="1747" customWidth="1"/>
    <col min="4634" max="4634" width="35.125" style="1747" customWidth="1"/>
    <col min="4635" max="4872" width="12.125" style="1747"/>
    <col min="4873" max="4873" width="4" style="1747" customWidth="1"/>
    <col min="4874" max="4874" width="12.125" style="1747"/>
    <col min="4875" max="4875" width="16.75" style="1747" customWidth="1"/>
    <col min="4876" max="4876" width="4.125" style="1747" customWidth="1"/>
    <col min="4877" max="4877" width="27.375" style="1747" customWidth="1"/>
    <col min="4878" max="4889" width="12.5" style="1747" customWidth="1"/>
    <col min="4890" max="4890" width="35.125" style="1747" customWidth="1"/>
    <col min="4891" max="5128" width="12.125" style="1747"/>
    <col min="5129" max="5129" width="4" style="1747" customWidth="1"/>
    <col min="5130" max="5130" width="12.125" style="1747"/>
    <col min="5131" max="5131" width="16.75" style="1747" customWidth="1"/>
    <col min="5132" max="5132" width="4.125" style="1747" customWidth="1"/>
    <col min="5133" max="5133" width="27.375" style="1747" customWidth="1"/>
    <col min="5134" max="5145" width="12.5" style="1747" customWidth="1"/>
    <col min="5146" max="5146" width="35.125" style="1747" customWidth="1"/>
    <col min="5147" max="5384" width="12.125" style="1747"/>
    <col min="5385" max="5385" width="4" style="1747" customWidth="1"/>
    <col min="5386" max="5386" width="12.125" style="1747"/>
    <col min="5387" max="5387" width="16.75" style="1747" customWidth="1"/>
    <col min="5388" max="5388" width="4.125" style="1747" customWidth="1"/>
    <col min="5389" max="5389" width="27.375" style="1747" customWidth="1"/>
    <col min="5390" max="5401" width="12.5" style="1747" customWidth="1"/>
    <col min="5402" max="5402" width="35.125" style="1747" customWidth="1"/>
    <col min="5403" max="5640" width="12.125" style="1747"/>
    <col min="5641" max="5641" width="4" style="1747" customWidth="1"/>
    <col min="5642" max="5642" width="12.125" style="1747"/>
    <col min="5643" max="5643" width="16.75" style="1747" customWidth="1"/>
    <col min="5644" max="5644" width="4.125" style="1747" customWidth="1"/>
    <col min="5645" max="5645" width="27.375" style="1747" customWidth="1"/>
    <col min="5646" max="5657" width="12.5" style="1747" customWidth="1"/>
    <col min="5658" max="5658" width="35.125" style="1747" customWidth="1"/>
    <col min="5659" max="5896" width="12.125" style="1747"/>
    <col min="5897" max="5897" width="4" style="1747" customWidth="1"/>
    <col min="5898" max="5898" width="12.125" style="1747"/>
    <col min="5899" max="5899" width="16.75" style="1747" customWidth="1"/>
    <col min="5900" max="5900" width="4.125" style="1747" customWidth="1"/>
    <col min="5901" max="5901" width="27.375" style="1747" customWidth="1"/>
    <col min="5902" max="5913" width="12.5" style="1747" customWidth="1"/>
    <col min="5914" max="5914" width="35.125" style="1747" customWidth="1"/>
    <col min="5915" max="6152" width="12.125" style="1747"/>
    <col min="6153" max="6153" width="4" style="1747" customWidth="1"/>
    <col min="6154" max="6154" width="12.125" style="1747"/>
    <col min="6155" max="6155" width="16.75" style="1747" customWidth="1"/>
    <col min="6156" max="6156" width="4.125" style="1747" customWidth="1"/>
    <col min="6157" max="6157" width="27.375" style="1747" customWidth="1"/>
    <col min="6158" max="6169" width="12.5" style="1747" customWidth="1"/>
    <col min="6170" max="6170" width="35.125" style="1747" customWidth="1"/>
    <col min="6171" max="6408" width="12.125" style="1747"/>
    <col min="6409" max="6409" width="4" style="1747" customWidth="1"/>
    <col min="6410" max="6410" width="12.125" style="1747"/>
    <col min="6411" max="6411" width="16.75" style="1747" customWidth="1"/>
    <col min="6412" max="6412" width="4.125" style="1747" customWidth="1"/>
    <col min="6413" max="6413" width="27.375" style="1747" customWidth="1"/>
    <col min="6414" max="6425" width="12.5" style="1747" customWidth="1"/>
    <col min="6426" max="6426" width="35.125" style="1747" customWidth="1"/>
    <col min="6427" max="6664" width="12.125" style="1747"/>
    <col min="6665" max="6665" width="4" style="1747" customWidth="1"/>
    <col min="6666" max="6666" width="12.125" style="1747"/>
    <col min="6667" max="6667" width="16.75" style="1747" customWidth="1"/>
    <col min="6668" max="6668" width="4.125" style="1747" customWidth="1"/>
    <col min="6669" max="6669" width="27.375" style="1747" customWidth="1"/>
    <col min="6670" max="6681" width="12.5" style="1747" customWidth="1"/>
    <col min="6682" max="6682" width="35.125" style="1747" customWidth="1"/>
    <col min="6683" max="6920" width="12.125" style="1747"/>
    <col min="6921" max="6921" width="4" style="1747" customWidth="1"/>
    <col min="6922" max="6922" width="12.125" style="1747"/>
    <col min="6923" max="6923" width="16.75" style="1747" customWidth="1"/>
    <col min="6924" max="6924" width="4.125" style="1747" customWidth="1"/>
    <col min="6925" max="6925" width="27.375" style="1747" customWidth="1"/>
    <col min="6926" max="6937" width="12.5" style="1747" customWidth="1"/>
    <col min="6938" max="6938" width="35.125" style="1747" customWidth="1"/>
    <col min="6939" max="7176" width="12.125" style="1747"/>
    <col min="7177" max="7177" width="4" style="1747" customWidth="1"/>
    <col min="7178" max="7178" width="12.125" style="1747"/>
    <col min="7179" max="7179" width="16.75" style="1747" customWidth="1"/>
    <col min="7180" max="7180" width="4.125" style="1747" customWidth="1"/>
    <col min="7181" max="7181" width="27.375" style="1747" customWidth="1"/>
    <col min="7182" max="7193" width="12.5" style="1747" customWidth="1"/>
    <col min="7194" max="7194" width="35.125" style="1747" customWidth="1"/>
    <col min="7195" max="7432" width="12.125" style="1747"/>
    <col min="7433" max="7433" width="4" style="1747" customWidth="1"/>
    <col min="7434" max="7434" width="12.125" style="1747"/>
    <col min="7435" max="7435" width="16.75" style="1747" customWidth="1"/>
    <col min="7436" max="7436" width="4.125" style="1747" customWidth="1"/>
    <col min="7437" max="7437" width="27.375" style="1747" customWidth="1"/>
    <col min="7438" max="7449" width="12.5" style="1747" customWidth="1"/>
    <col min="7450" max="7450" width="35.125" style="1747" customWidth="1"/>
    <col min="7451" max="7688" width="12.125" style="1747"/>
    <col min="7689" max="7689" width="4" style="1747" customWidth="1"/>
    <col min="7690" max="7690" width="12.125" style="1747"/>
    <col min="7691" max="7691" width="16.75" style="1747" customWidth="1"/>
    <col min="7692" max="7692" width="4.125" style="1747" customWidth="1"/>
    <col min="7693" max="7693" width="27.375" style="1747" customWidth="1"/>
    <col min="7694" max="7705" width="12.5" style="1747" customWidth="1"/>
    <col min="7706" max="7706" width="35.125" style="1747" customWidth="1"/>
    <col min="7707" max="7944" width="12.125" style="1747"/>
    <col min="7945" max="7945" width="4" style="1747" customWidth="1"/>
    <col min="7946" max="7946" width="12.125" style="1747"/>
    <col min="7947" max="7947" width="16.75" style="1747" customWidth="1"/>
    <col min="7948" max="7948" width="4.125" style="1747" customWidth="1"/>
    <col min="7949" max="7949" width="27.375" style="1747" customWidth="1"/>
    <col min="7950" max="7961" width="12.5" style="1747" customWidth="1"/>
    <col min="7962" max="7962" width="35.125" style="1747" customWidth="1"/>
    <col min="7963" max="8200" width="12.125" style="1747"/>
    <col min="8201" max="8201" width="4" style="1747" customWidth="1"/>
    <col min="8202" max="8202" width="12.125" style="1747"/>
    <col min="8203" max="8203" width="16.75" style="1747" customWidth="1"/>
    <col min="8204" max="8204" width="4.125" style="1747" customWidth="1"/>
    <col min="8205" max="8205" width="27.375" style="1747" customWidth="1"/>
    <col min="8206" max="8217" width="12.5" style="1747" customWidth="1"/>
    <col min="8218" max="8218" width="35.125" style="1747" customWidth="1"/>
    <col min="8219" max="8456" width="12.125" style="1747"/>
    <col min="8457" max="8457" width="4" style="1747" customWidth="1"/>
    <col min="8458" max="8458" width="12.125" style="1747"/>
    <col min="8459" max="8459" width="16.75" style="1747" customWidth="1"/>
    <col min="8460" max="8460" width="4.125" style="1747" customWidth="1"/>
    <col min="8461" max="8461" width="27.375" style="1747" customWidth="1"/>
    <col min="8462" max="8473" width="12.5" style="1747" customWidth="1"/>
    <col min="8474" max="8474" width="35.125" style="1747" customWidth="1"/>
    <col min="8475" max="8712" width="12.125" style="1747"/>
    <col min="8713" max="8713" width="4" style="1747" customWidth="1"/>
    <col min="8714" max="8714" width="12.125" style="1747"/>
    <col min="8715" max="8715" width="16.75" style="1747" customWidth="1"/>
    <col min="8716" max="8716" width="4.125" style="1747" customWidth="1"/>
    <col min="8717" max="8717" width="27.375" style="1747" customWidth="1"/>
    <col min="8718" max="8729" width="12.5" style="1747" customWidth="1"/>
    <col min="8730" max="8730" width="35.125" style="1747" customWidth="1"/>
    <col min="8731" max="8968" width="12.125" style="1747"/>
    <col min="8969" max="8969" width="4" style="1747" customWidth="1"/>
    <col min="8970" max="8970" width="12.125" style="1747"/>
    <col min="8971" max="8971" width="16.75" style="1747" customWidth="1"/>
    <col min="8972" max="8972" width="4.125" style="1747" customWidth="1"/>
    <col min="8973" max="8973" width="27.375" style="1747" customWidth="1"/>
    <col min="8974" max="8985" width="12.5" style="1747" customWidth="1"/>
    <col min="8986" max="8986" width="35.125" style="1747" customWidth="1"/>
    <col min="8987" max="9224" width="12.125" style="1747"/>
    <col min="9225" max="9225" width="4" style="1747" customWidth="1"/>
    <col min="9226" max="9226" width="12.125" style="1747"/>
    <col min="9227" max="9227" width="16.75" style="1747" customWidth="1"/>
    <col min="9228" max="9228" width="4.125" style="1747" customWidth="1"/>
    <col min="9229" max="9229" width="27.375" style="1747" customWidth="1"/>
    <col min="9230" max="9241" width="12.5" style="1747" customWidth="1"/>
    <col min="9242" max="9242" width="35.125" style="1747" customWidth="1"/>
    <col min="9243" max="9480" width="12.125" style="1747"/>
    <col min="9481" max="9481" width="4" style="1747" customWidth="1"/>
    <col min="9482" max="9482" width="12.125" style="1747"/>
    <col min="9483" max="9483" width="16.75" style="1747" customWidth="1"/>
    <col min="9484" max="9484" width="4.125" style="1747" customWidth="1"/>
    <col min="9485" max="9485" width="27.375" style="1747" customWidth="1"/>
    <col min="9486" max="9497" width="12.5" style="1747" customWidth="1"/>
    <col min="9498" max="9498" width="35.125" style="1747" customWidth="1"/>
    <col min="9499" max="9736" width="12.125" style="1747"/>
    <col min="9737" max="9737" width="4" style="1747" customWidth="1"/>
    <col min="9738" max="9738" width="12.125" style="1747"/>
    <col min="9739" max="9739" width="16.75" style="1747" customWidth="1"/>
    <col min="9740" max="9740" width="4.125" style="1747" customWidth="1"/>
    <col min="9741" max="9741" width="27.375" style="1747" customWidth="1"/>
    <col min="9742" max="9753" width="12.5" style="1747" customWidth="1"/>
    <col min="9754" max="9754" width="35.125" style="1747" customWidth="1"/>
    <col min="9755" max="9992" width="12.125" style="1747"/>
    <col min="9993" max="9993" width="4" style="1747" customWidth="1"/>
    <col min="9994" max="9994" width="12.125" style="1747"/>
    <col min="9995" max="9995" width="16.75" style="1747" customWidth="1"/>
    <col min="9996" max="9996" width="4.125" style="1747" customWidth="1"/>
    <col min="9997" max="9997" width="27.375" style="1747" customWidth="1"/>
    <col min="9998" max="10009" width="12.5" style="1747" customWidth="1"/>
    <col min="10010" max="10010" width="35.125" style="1747" customWidth="1"/>
    <col min="10011" max="10248" width="12.125" style="1747"/>
    <col min="10249" max="10249" width="4" style="1747" customWidth="1"/>
    <col min="10250" max="10250" width="12.125" style="1747"/>
    <col min="10251" max="10251" width="16.75" style="1747" customWidth="1"/>
    <col min="10252" max="10252" width="4.125" style="1747" customWidth="1"/>
    <col min="10253" max="10253" width="27.375" style="1747" customWidth="1"/>
    <col min="10254" max="10265" width="12.5" style="1747" customWidth="1"/>
    <col min="10266" max="10266" width="35.125" style="1747" customWidth="1"/>
    <col min="10267" max="10504" width="12.125" style="1747"/>
    <col min="10505" max="10505" width="4" style="1747" customWidth="1"/>
    <col min="10506" max="10506" width="12.125" style="1747"/>
    <col min="10507" max="10507" width="16.75" style="1747" customWidth="1"/>
    <col min="10508" max="10508" width="4.125" style="1747" customWidth="1"/>
    <col min="10509" max="10509" width="27.375" style="1747" customWidth="1"/>
    <col min="10510" max="10521" width="12.5" style="1747" customWidth="1"/>
    <col min="10522" max="10522" width="35.125" style="1747" customWidth="1"/>
    <col min="10523" max="10760" width="12.125" style="1747"/>
    <col min="10761" max="10761" width="4" style="1747" customWidth="1"/>
    <col min="10762" max="10762" width="12.125" style="1747"/>
    <col min="10763" max="10763" width="16.75" style="1747" customWidth="1"/>
    <col min="10764" max="10764" width="4.125" style="1747" customWidth="1"/>
    <col min="10765" max="10765" width="27.375" style="1747" customWidth="1"/>
    <col min="10766" max="10777" width="12.5" style="1747" customWidth="1"/>
    <col min="10778" max="10778" width="35.125" style="1747" customWidth="1"/>
    <col min="10779" max="11016" width="12.125" style="1747"/>
    <col min="11017" max="11017" width="4" style="1747" customWidth="1"/>
    <col min="11018" max="11018" width="12.125" style="1747"/>
    <col min="11019" max="11019" width="16.75" style="1747" customWidth="1"/>
    <col min="11020" max="11020" width="4.125" style="1747" customWidth="1"/>
    <col min="11021" max="11021" width="27.375" style="1747" customWidth="1"/>
    <col min="11022" max="11033" width="12.5" style="1747" customWidth="1"/>
    <col min="11034" max="11034" width="35.125" style="1747" customWidth="1"/>
    <col min="11035" max="11272" width="12.125" style="1747"/>
    <col min="11273" max="11273" width="4" style="1747" customWidth="1"/>
    <col min="11274" max="11274" width="12.125" style="1747"/>
    <col min="11275" max="11275" width="16.75" style="1747" customWidth="1"/>
    <col min="11276" max="11276" width="4.125" style="1747" customWidth="1"/>
    <col min="11277" max="11277" width="27.375" style="1747" customWidth="1"/>
    <col min="11278" max="11289" width="12.5" style="1747" customWidth="1"/>
    <col min="11290" max="11290" width="35.125" style="1747" customWidth="1"/>
    <col min="11291" max="11528" width="12.125" style="1747"/>
    <col min="11529" max="11529" width="4" style="1747" customWidth="1"/>
    <col min="11530" max="11530" width="12.125" style="1747"/>
    <col min="11531" max="11531" width="16.75" style="1747" customWidth="1"/>
    <col min="11532" max="11532" width="4.125" style="1747" customWidth="1"/>
    <col min="11533" max="11533" width="27.375" style="1747" customWidth="1"/>
    <col min="11534" max="11545" width="12.5" style="1747" customWidth="1"/>
    <col min="11546" max="11546" width="35.125" style="1747" customWidth="1"/>
    <col min="11547" max="11784" width="12.125" style="1747"/>
    <col min="11785" max="11785" width="4" style="1747" customWidth="1"/>
    <col min="11786" max="11786" width="12.125" style="1747"/>
    <col min="11787" max="11787" width="16.75" style="1747" customWidth="1"/>
    <col min="11788" max="11788" width="4.125" style="1747" customWidth="1"/>
    <col min="11789" max="11789" width="27.375" style="1747" customWidth="1"/>
    <col min="11790" max="11801" width="12.5" style="1747" customWidth="1"/>
    <col min="11802" max="11802" width="35.125" style="1747" customWidth="1"/>
    <col min="11803" max="12040" width="12.125" style="1747"/>
    <col min="12041" max="12041" width="4" style="1747" customWidth="1"/>
    <col min="12042" max="12042" width="12.125" style="1747"/>
    <col min="12043" max="12043" width="16.75" style="1747" customWidth="1"/>
    <col min="12044" max="12044" width="4.125" style="1747" customWidth="1"/>
    <col min="12045" max="12045" width="27.375" style="1747" customWidth="1"/>
    <col min="12046" max="12057" width="12.5" style="1747" customWidth="1"/>
    <col min="12058" max="12058" width="35.125" style="1747" customWidth="1"/>
    <col min="12059" max="12296" width="12.125" style="1747"/>
    <col min="12297" max="12297" width="4" style="1747" customWidth="1"/>
    <col min="12298" max="12298" width="12.125" style="1747"/>
    <col min="12299" max="12299" width="16.75" style="1747" customWidth="1"/>
    <col min="12300" max="12300" width="4.125" style="1747" customWidth="1"/>
    <col min="12301" max="12301" width="27.375" style="1747" customWidth="1"/>
    <col min="12302" max="12313" width="12.5" style="1747" customWidth="1"/>
    <col min="12314" max="12314" width="35.125" style="1747" customWidth="1"/>
    <col min="12315" max="12552" width="12.125" style="1747"/>
    <col min="12553" max="12553" width="4" style="1747" customWidth="1"/>
    <col min="12554" max="12554" width="12.125" style="1747"/>
    <col min="12555" max="12555" width="16.75" style="1747" customWidth="1"/>
    <col min="12556" max="12556" width="4.125" style="1747" customWidth="1"/>
    <col min="12557" max="12557" width="27.375" style="1747" customWidth="1"/>
    <col min="12558" max="12569" width="12.5" style="1747" customWidth="1"/>
    <col min="12570" max="12570" width="35.125" style="1747" customWidth="1"/>
    <col min="12571" max="12808" width="12.125" style="1747"/>
    <col min="12809" max="12809" width="4" style="1747" customWidth="1"/>
    <col min="12810" max="12810" width="12.125" style="1747"/>
    <col min="12811" max="12811" width="16.75" style="1747" customWidth="1"/>
    <col min="12812" max="12812" width="4.125" style="1747" customWidth="1"/>
    <col min="12813" max="12813" width="27.375" style="1747" customWidth="1"/>
    <col min="12814" max="12825" width="12.5" style="1747" customWidth="1"/>
    <col min="12826" max="12826" width="35.125" style="1747" customWidth="1"/>
    <col min="12827" max="13064" width="12.125" style="1747"/>
    <col min="13065" max="13065" width="4" style="1747" customWidth="1"/>
    <col min="13066" max="13066" width="12.125" style="1747"/>
    <col min="13067" max="13067" width="16.75" style="1747" customWidth="1"/>
    <col min="13068" max="13068" width="4.125" style="1747" customWidth="1"/>
    <col min="13069" max="13069" width="27.375" style="1747" customWidth="1"/>
    <col min="13070" max="13081" width="12.5" style="1747" customWidth="1"/>
    <col min="13082" max="13082" width="35.125" style="1747" customWidth="1"/>
    <col min="13083" max="13320" width="12.125" style="1747"/>
    <col min="13321" max="13321" width="4" style="1747" customWidth="1"/>
    <col min="13322" max="13322" width="12.125" style="1747"/>
    <col min="13323" max="13323" width="16.75" style="1747" customWidth="1"/>
    <col min="13324" max="13324" width="4.125" style="1747" customWidth="1"/>
    <col min="13325" max="13325" width="27.375" style="1747" customWidth="1"/>
    <col min="13326" max="13337" width="12.5" style="1747" customWidth="1"/>
    <col min="13338" max="13338" width="35.125" style="1747" customWidth="1"/>
    <col min="13339" max="13576" width="12.125" style="1747"/>
    <col min="13577" max="13577" width="4" style="1747" customWidth="1"/>
    <col min="13578" max="13578" width="12.125" style="1747"/>
    <col min="13579" max="13579" width="16.75" style="1747" customWidth="1"/>
    <col min="13580" max="13580" width="4.125" style="1747" customWidth="1"/>
    <col min="13581" max="13581" width="27.375" style="1747" customWidth="1"/>
    <col min="13582" max="13593" width="12.5" style="1747" customWidth="1"/>
    <col min="13594" max="13594" width="35.125" style="1747" customWidth="1"/>
    <col min="13595" max="13832" width="12.125" style="1747"/>
    <col min="13833" max="13833" width="4" style="1747" customWidth="1"/>
    <col min="13834" max="13834" width="12.125" style="1747"/>
    <col min="13835" max="13835" width="16.75" style="1747" customWidth="1"/>
    <col min="13836" max="13836" width="4.125" style="1747" customWidth="1"/>
    <col min="13837" max="13837" width="27.375" style="1747" customWidth="1"/>
    <col min="13838" max="13849" width="12.5" style="1747" customWidth="1"/>
    <col min="13850" max="13850" width="35.125" style="1747" customWidth="1"/>
    <col min="13851" max="14088" width="12.125" style="1747"/>
    <col min="14089" max="14089" width="4" style="1747" customWidth="1"/>
    <col min="14090" max="14090" width="12.125" style="1747"/>
    <col min="14091" max="14091" width="16.75" style="1747" customWidth="1"/>
    <col min="14092" max="14092" width="4.125" style="1747" customWidth="1"/>
    <col min="14093" max="14093" width="27.375" style="1747" customWidth="1"/>
    <col min="14094" max="14105" width="12.5" style="1747" customWidth="1"/>
    <col min="14106" max="14106" width="35.125" style="1747" customWidth="1"/>
    <col min="14107" max="14344" width="12.125" style="1747"/>
    <col min="14345" max="14345" width="4" style="1747" customWidth="1"/>
    <col min="14346" max="14346" width="12.125" style="1747"/>
    <col min="14347" max="14347" width="16.75" style="1747" customWidth="1"/>
    <col min="14348" max="14348" width="4.125" style="1747" customWidth="1"/>
    <col min="14349" max="14349" width="27.375" style="1747" customWidth="1"/>
    <col min="14350" max="14361" width="12.5" style="1747" customWidth="1"/>
    <col min="14362" max="14362" width="35.125" style="1747" customWidth="1"/>
    <col min="14363" max="14600" width="12.125" style="1747"/>
    <col min="14601" max="14601" width="4" style="1747" customWidth="1"/>
    <col min="14602" max="14602" width="12.125" style="1747"/>
    <col min="14603" max="14603" width="16.75" style="1747" customWidth="1"/>
    <col min="14604" max="14604" width="4.125" style="1747" customWidth="1"/>
    <col min="14605" max="14605" width="27.375" style="1747" customWidth="1"/>
    <col min="14606" max="14617" width="12.5" style="1747" customWidth="1"/>
    <col min="14618" max="14618" width="35.125" style="1747" customWidth="1"/>
    <col min="14619" max="14856" width="12.125" style="1747"/>
    <col min="14857" max="14857" width="4" style="1747" customWidth="1"/>
    <col min="14858" max="14858" width="12.125" style="1747"/>
    <col min="14859" max="14859" width="16.75" style="1747" customWidth="1"/>
    <col min="14860" max="14860" width="4.125" style="1747" customWidth="1"/>
    <col min="14861" max="14861" width="27.375" style="1747" customWidth="1"/>
    <col min="14862" max="14873" width="12.5" style="1747" customWidth="1"/>
    <col min="14874" max="14874" width="35.125" style="1747" customWidth="1"/>
    <col min="14875" max="15112" width="12.125" style="1747"/>
    <col min="15113" max="15113" width="4" style="1747" customWidth="1"/>
    <col min="15114" max="15114" width="12.125" style="1747"/>
    <col min="15115" max="15115" width="16.75" style="1747" customWidth="1"/>
    <col min="15116" max="15116" width="4.125" style="1747" customWidth="1"/>
    <col min="15117" max="15117" width="27.375" style="1747" customWidth="1"/>
    <col min="15118" max="15129" width="12.5" style="1747" customWidth="1"/>
    <col min="15130" max="15130" width="35.125" style="1747" customWidth="1"/>
    <col min="15131" max="15368" width="12.125" style="1747"/>
    <col min="15369" max="15369" width="4" style="1747" customWidth="1"/>
    <col min="15370" max="15370" width="12.125" style="1747"/>
    <col min="15371" max="15371" width="16.75" style="1747" customWidth="1"/>
    <col min="15372" max="15372" width="4.125" style="1747" customWidth="1"/>
    <col min="15373" max="15373" width="27.375" style="1747" customWidth="1"/>
    <col min="15374" max="15385" width="12.5" style="1747" customWidth="1"/>
    <col min="15386" max="15386" width="35.125" style="1747" customWidth="1"/>
    <col min="15387" max="15624" width="12.125" style="1747"/>
    <col min="15625" max="15625" width="4" style="1747" customWidth="1"/>
    <col min="15626" max="15626" width="12.125" style="1747"/>
    <col min="15627" max="15627" width="16.75" style="1747" customWidth="1"/>
    <col min="15628" max="15628" width="4.125" style="1747" customWidth="1"/>
    <col min="15629" max="15629" width="27.375" style="1747" customWidth="1"/>
    <col min="15630" max="15641" width="12.5" style="1747" customWidth="1"/>
    <col min="15642" max="15642" width="35.125" style="1747" customWidth="1"/>
    <col min="15643" max="15880" width="12.125" style="1747"/>
    <col min="15881" max="15881" width="4" style="1747" customWidth="1"/>
    <col min="15882" max="15882" width="12.125" style="1747"/>
    <col min="15883" max="15883" width="16.75" style="1747" customWidth="1"/>
    <col min="15884" max="15884" width="4.125" style="1747" customWidth="1"/>
    <col min="15885" max="15885" width="27.375" style="1747" customWidth="1"/>
    <col min="15886" max="15897" width="12.5" style="1747" customWidth="1"/>
    <col min="15898" max="15898" width="35.125" style="1747" customWidth="1"/>
    <col min="15899" max="16136" width="12.125" style="1747"/>
    <col min="16137" max="16137" width="4" style="1747" customWidth="1"/>
    <col min="16138" max="16138" width="12.125" style="1747"/>
    <col min="16139" max="16139" width="16.75" style="1747" customWidth="1"/>
    <col min="16140" max="16140" width="4.125" style="1747" customWidth="1"/>
    <col min="16141" max="16141" width="27.375" style="1747" customWidth="1"/>
    <col min="16142" max="16153" width="12.5" style="1747" customWidth="1"/>
    <col min="16154" max="16154" width="35.125" style="1747" customWidth="1"/>
    <col min="16155" max="16384" width="12.125" style="1747"/>
  </cols>
  <sheetData>
    <row r="1" spans="2:26" ht="18" customHeight="1" x14ac:dyDescent="0.2">
      <c r="B1" s="1797"/>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row>
    <row r="2" spans="2:26" s="1796" customFormat="1" ht="18" customHeight="1" x14ac:dyDescent="0.15">
      <c r="B2" s="2923" t="s">
        <v>2421</v>
      </c>
      <c r="C2" s="2923"/>
      <c r="D2" s="2923"/>
      <c r="E2" s="2923"/>
      <c r="F2" s="2923"/>
      <c r="G2" s="2923"/>
      <c r="H2" s="2923"/>
      <c r="I2" s="2923"/>
      <c r="J2" s="2923"/>
      <c r="K2" s="2923"/>
      <c r="L2" s="2923"/>
      <c r="M2" s="2923"/>
      <c r="N2" s="2923"/>
      <c r="O2" s="2923"/>
      <c r="P2" s="2923"/>
      <c r="Q2" s="2923"/>
      <c r="R2" s="2923"/>
      <c r="S2" s="2923"/>
      <c r="T2" s="2923"/>
      <c r="U2" s="2923"/>
      <c r="V2" s="2923"/>
      <c r="W2" s="2923"/>
      <c r="X2" s="2923"/>
      <c r="Y2" s="2923"/>
      <c r="Z2" s="2923"/>
    </row>
    <row r="3" spans="2:26" ht="18" thickBot="1" x14ac:dyDescent="0.25">
      <c r="B3" s="1795"/>
      <c r="C3" s="1794"/>
      <c r="D3" s="1794"/>
      <c r="E3" s="1794"/>
      <c r="F3" s="1794"/>
      <c r="G3" s="1794"/>
      <c r="H3" s="1794"/>
      <c r="I3" s="1794"/>
      <c r="J3" s="1794"/>
      <c r="K3" s="1794"/>
      <c r="L3" s="1794"/>
      <c r="M3" s="1794"/>
      <c r="N3" s="1794"/>
      <c r="O3" s="1794"/>
      <c r="P3" s="1794"/>
      <c r="Q3" s="1794"/>
      <c r="R3" s="1794"/>
      <c r="S3" s="1794"/>
      <c r="T3" s="1794"/>
      <c r="U3" s="1794"/>
      <c r="V3" s="1794"/>
      <c r="W3" s="1794"/>
      <c r="X3" s="1794"/>
      <c r="Y3" s="2440" t="s">
        <v>67</v>
      </c>
      <c r="Z3" s="1794"/>
    </row>
    <row r="4" spans="2:26" ht="18" customHeight="1" x14ac:dyDescent="0.2">
      <c r="B4" s="2924" t="s">
        <v>1443</v>
      </c>
      <c r="C4" s="2925"/>
      <c r="D4" s="2925"/>
      <c r="E4" s="2926"/>
      <c r="F4" s="1793" t="s">
        <v>46</v>
      </c>
      <c r="G4" s="1792"/>
      <c r="H4" s="1791"/>
      <c r="I4" s="1790"/>
      <c r="J4" s="1789" t="s">
        <v>2425</v>
      </c>
      <c r="K4" s="1786"/>
      <c r="L4" s="1785"/>
      <c r="M4" s="1788"/>
      <c r="N4" s="1787" t="s">
        <v>47</v>
      </c>
      <c r="O4" s="1786"/>
      <c r="P4" s="1785"/>
      <c r="Q4" s="1788"/>
      <c r="R4" s="1787" t="s">
        <v>48</v>
      </c>
      <c r="S4" s="1786"/>
      <c r="T4" s="1785"/>
      <c r="U4" s="1788"/>
      <c r="V4" s="1787" t="s">
        <v>2426</v>
      </c>
      <c r="W4" s="1786"/>
      <c r="X4" s="1785"/>
      <c r="Y4" s="1785"/>
      <c r="Z4" s="2930" t="s">
        <v>49</v>
      </c>
    </row>
    <row r="5" spans="2:26" ht="18" customHeight="1" x14ac:dyDescent="0.2">
      <c r="B5" s="2927"/>
      <c r="C5" s="2928"/>
      <c r="D5" s="2928"/>
      <c r="E5" s="2929"/>
      <c r="F5" s="2933" t="s">
        <v>50</v>
      </c>
      <c r="G5" s="2913" t="s">
        <v>51</v>
      </c>
      <c r="H5" s="2914"/>
      <c r="I5" s="2935" t="s">
        <v>52</v>
      </c>
      <c r="J5" s="2933" t="s">
        <v>53</v>
      </c>
      <c r="K5" s="2913" t="s">
        <v>51</v>
      </c>
      <c r="L5" s="2914"/>
      <c r="M5" s="2915" t="s">
        <v>52</v>
      </c>
      <c r="N5" s="2937" t="s">
        <v>54</v>
      </c>
      <c r="O5" s="2913" t="s">
        <v>51</v>
      </c>
      <c r="P5" s="2914"/>
      <c r="Q5" s="2915" t="s">
        <v>52</v>
      </c>
      <c r="R5" s="2937" t="s">
        <v>54</v>
      </c>
      <c r="S5" s="2913" t="s">
        <v>51</v>
      </c>
      <c r="T5" s="2914"/>
      <c r="U5" s="2915" t="s">
        <v>52</v>
      </c>
      <c r="V5" s="2937" t="s">
        <v>54</v>
      </c>
      <c r="W5" s="2913" t="s">
        <v>51</v>
      </c>
      <c r="X5" s="2914"/>
      <c r="Y5" s="2939" t="s">
        <v>52</v>
      </c>
      <c r="Z5" s="2931"/>
    </row>
    <row r="6" spans="2:26" ht="18" customHeight="1" x14ac:dyDescent="0.2">
      <c r="B6" s="1784" t="s">
        <v>55</v>
      </c>
      <c r="C6" s="1783" t="s">
        <v>56</v>
      </c>
      <c r="D6" s="1782" t="s">
        <v>57</v>
      </c>
      <c r="E6" s="1781"/>
      <c r="F6" s="2934"/>
      <c r="G6" s="1780" t="s">
        <v>58</v>
      </c>
      <c r="H6" s="1779" t="s">
        <v>59</v>
      </c>
      <c r="I6" s="2936"/>
      <c r="J6" s="2934"/>
      <c r="K6" s="1780" t="s">
        <v>58</v>
      </c>
      <c r="L6" s="1779" t="s">
        <v>59</v>
      </c>
      <c r="M6" s="2916"/>
      <c r="N6" s="2938"/>
      <c r="O6" s="1780" t="s">
        <v>58</v>
      </c>
      <c r="P6" s="1779" t="s">
        <v>59</v>
      </c>
      <c r="Q6" s="2916"/>
      <c r="R6" s="2938"/>
      <c r="S6" s="1780" t="s">
        <v>58</v>
      </c>
      <c r="T6" s="1779" t="s">
        <v>59</v>
      </c>
      <c r="U6" s="2916"/>
      <c r="V6" s="2938"/>
      <c r="W6" s="1780" t="s">
        <v>58</v>
      </c>
      <c r="X6" s="1779" t="s">
        <v>59</v>
      </c>
      <c r="Y6" s="2940"/>
      <c r="Z6" s="2932"/>
    </row>
    <row r="7" spans="2:26" ht="18" customHeight="1" x14ac:dyDescent="0.2">
      <c r="B7" s="1776" t="s">
        <v>60</v>
      </c>
      <c r="C7" s="1775" t="s">
        <v>1442</v>
      </c>
      <c r="D7" s="2919" t="s">
        <v>1441</v>
      </c>
      <c r="E7" s="2920"/>
      <c r="F7" s="2599">
        <f t="shared" ref="F7:Y7" si="0">SUM(F8:F12)</f>
        <v>0</v>
      </c>
      <c r="G7" s="2600">
        <f t="shared" si="0"/>
        <v>0</v>
      </c>
      <c r="H7" s="2600">
        <f t="shared" si="0"/>
        <v>0</v>
      </c>
      <c r="I7" s="2601">
        <f t="shared" si="0"/>
        <v>0</v>
      </c>
      <c r="J7" s="2602">
        <f t="shared" si="0"/>
        <v>0</v>
      </c>
      <c r="K7" s="2600">
        <f t="shared" si="0"/>
        <v>0</v>
      </c>
      <c r="L7" s="2600">
        <f t="shared" si="0"/>
        <v>0</v>
      </c>
      <c r="M7" s="2603">
        <f t="shared" si="0"/>
        <v>0</v>
      </c>
      <c r="N7" s="2602">
        <f t="shared" si="0"/>
        <v>0</v>
      </c>
      <c r="O7" s="2600">
        <f t="shared" si="0"/>
        <v>0</v>
      </c>
      <c r="P7" s="2600">
        <f t="shared" si="0"/>
        <v>0</v>
      </c>
      <c r="Q7" s="2600">
        <f t="shared" si="0"/>
        <v>0</v>
      </c>
      <c r="R7" s="2604">
        <f t="shared" si="0"/>
        <v>0</v>
      </c>
      <c r="S7" s="2605">
        <f t="shared" si="0"/>
        <v>0</v>
      </c>
      <c r="T7" s="2605">
        <f t="shared" si="0"/>
        <v>0</v>
      </c>
      <c r="U7" s="2606">
        <f t="shared" si="0"/>
        <v>0</v>
      </c>
      <c r="V7" s="2602">
        <f t="shared" si="0"/>
        <v>0</v>
      </c>
      <c r="W7" s="2600">
        <f t="shared" si="0"/>
        <v>0</v>
      </c>
      <c r="X7" s="2600">
        <f t="shared" si="0"/>
        <v>0</v>
      </c>
      <c r="Y7" s="2607">
        <f t="shared" si="0"/>
        <v>0</v>
      </c>
      <c r="Z7" s="1778"/>
    </row>
    <row r="8" spans="2:26" ht="18" customHeight="1" x14ac:dyDescent="0.2">
      <c r="B8" s="1776"/>
      <c r="C8" s="1775"/>
      <c r="D8" s="1772"/>
      <c r="E8" s="1950" t="s">
        <v>1440</v>
      </c>
      <c r="F8" s="2608">
        <f>SUM(J8,N8,R8,V8)</f>
        <v>0</v>
      </c>
      <c r="G8" s="2609">
        <f>SUM(K8,O8,S8,W8)</f>
        <v>0</v>
      </c>
      <c r="H8" s="2609">
        <f>SUM(L8,P8,T8,X8)</f>
        <v>0</v>
      </c>
      <c r="I8" s="2609">
        <f>SUM(M8,Q8,U8,Y8)</f>
        <v>0</v>
      </c>
      <c r="J8" s="2610">
        <f>SUM(K8:M8)</f>
        <v>0</v>
      </c>
      <c r="K8" s="2611"/>
      <c r="L8" s="2612"/>
      <c r="M8" s="2613"/>
      <c r="N8" s="2614">
        <f>SUM(O8:Q8)</f>
        <v>0</v>
      </c>
      <c r="O8" s="2611"/>
      <c r="P8" s="2612"/>
      <c r="Q8" s="2613"/>
      <c r="R8" s="2614">
        <f>SUM(S8:U8)</f>
        <v>0</v>
      </c>
      <c r="S8" s="2611"/>
      <c r="T8" s="2612"/>
      <c r="U8" s="2613"/>
      <c r="V8" s="2614">
        <f>SUM(W8:Y8)</f>
        <v>0</v>
      </c>
      <c r="W8" s="2611"/>
      <c r="X8" s="2612"/>
      <c r="Y8" s="2612"/>
      <c r="Z8" s="1777"/>
    </row>
    <row r="9" spans="2:26" ht="18" customHeight="1" x14ac:dyDescent="0.2">
      <c r="B9" s="1776"/>
      <c r="C9" s="1775"/>
      <c r="D9" s="1772"/>
      <c r="E9" s="1950" t="s">
        <v>1446</v>
      </c>
      <c r="F9" s="2608">
        <f t="shared" ref="F9:F12" si="1">SUM(J9,N9,R9,V9)</f>
        <v>0</v>
      </c>
      <c r="G9" s="2609">
        <f t="shared" ref="G9:G12" si="2">SUM(K9,O9,S9,W9)</f>
        <v>0</v>
      </c>
      <c r="H9" s="2609">
        <f t="shared" ref="H9:H12" si="3">SUM(L9,P9,T9,X9)</f>
        <v>0</v>
      </c>
      <c r="I9" s="2609">
        <f t="shared" ref="I9:I12" si="4">SUM(M9,Q9,U9,Y9)</f>
        <v>0</v>
      </c>
      <c r="J9" s="2610">
        <f>SUM(K9:M9)</f>
        <v>0</v>
      </c>
      <c r="K9" s="2611"/>
      <c r="L9" s="2612"/>
      <c r="M9" s="2613"/>
      <c r="N9" s="2614">
        <f>SUM(O9:Q9)</f>
        <v>0</v>
      </c>
      <c r="O9" s="2611"/>
      <c r="P9" s="2612"/>
      <c r="Q9" s="2613"/>
      <c r="R9" s="2614">
        <f>SUM(S9:U9)</f>
        <v>0</v>
      </c>
      <c r="S9" s="2611"/>
      <c r="T9" s="2612"/>
      <c r="U9" s="2613"/>
      <c r="V9" s="2614">
        <f>SUM(W9:Y9)</f>
        <v>0</v>
      </c>
      <c r="W9" s="2611"/>
      <c r="X9" s="2612"/>
      <c r="Y9" s="2612"/>
      <c r="Z9" s="1777"/>
    </row>
    <row r="10" spans="2:26" ht="18" customHeight="1" x14ac:dyDescent="0.2">
      <c r="B10" s="1776"/>
      <c r="C10" s="1775"/>
      <c r="D10" s="1772"/>
      <c r="E10" s="1950" t="s">
        <v>1445</v>
      </c>
      <c r="F10" s="2608">
        <f t="shared" si="1"/>
        <v>0</v>
      </c>
      <c r="G10" s="2609">
        <f t="shared" si="2"/>
        <v>0</v>
      </c>
      <c r="H10" s="2609">
        <f t="shared" si="3"/>
        <v>0</v>
      </c>
      <c r="I10" s="2609">
        <f t="shared" si="4"/>
        <v>0</v>
      </c>
      <c r="J10" s="2610">
        <f>SUM(K10:M10)</f>
        <v>0</v>
      </c>
      <c r="K10" s="2611"/>
      <c r="L10" s="2612"/>
      <c r="M10" s="2613"/>
      <c r="N10" s="2614">
        <f>SUM(O10:Q10)</f>
        <v>0</v>
      </c>
      <c r="O10" s="2611"/>
      <c r="P10" s="2612"/>
      <c r="Q10" s="2613"/>
      <c r="R10" s="2614">
        <f>SUM(S10:U10)</f>
        <v>0</v>
      </c>
      <c r="S10" s="2611"/>
      <c r="T10" s="2612"/>
      <c r="U10" s="2613"/>
      <c r="V10" s="2614">
        <f>SUM(W10:Y10)</f>
        <v>0</v>
      </c>
      <c r="W10" s="2611"/>
      <c r="X10" s="2612"/>
      <c r="Y10" s="2612"/>
      <c r="Z10" s="1777"/>
    </row>
    <row r="11" spans="2:26" ht="18" customHeight="1" x14ac:dyDescent="0.2">
      <c r="B11" s="1776"/>
      <c r="C11" s="1775"/>
      <c r="D11" s="1772"/>
      <c r="E11" s="1950" t="s">
        <v>1444</v>
      </c>
      <c r="F11" s="2608">
        <f t="shared" si="1"/>
        <v>0</v>
      </c>
      <c r="G11" s="2609">
        <f t="shared" si="2"/>
        <v>0</v>
      </c>
      <c r="H11" s="2609">
        <f t="shared" si="3"/>
        <v>0</v>
      </c>
      <c r="I11" s="2609">
        <f t="shared" si="4"/>
        <v>0</v>
      </c>
      <c r="J11" s="2610">
        <f>SUM(K11:M11)</f>
        <v>0</v>
      </c>
      <c r="K11" s="2611"/>
      <c r="L11" s="2612"/>
      <c r="M11" s="2613"/>
      <c r="N11" s="2614">
        <f>SUM(O11:Q11)</f>
        <v>0</v>
      </c>
      <c r="O11" s="2611"/>
      <c r="P11" s="2612"/>
      <c r="Q11" s="2613"/>
      <c r="R11" s="2614">
        <f>SUM(S11:U11)</f>
        <v>0</v>
      </c>
      <c r="S11" s="2611"/>
      <c r="T11" s="2612"/>
      <c r="U11" s="2613"/>
      <c r="V11" s="2614">
        <f>SUM(W11:Y11)</f>
        <v>0</v>
      </c>
      <c r="W11" s="2611"/>
      <c r="X11" s="2612"/>
      <c r="Y11" s="2612"/>
      <c r="Z11" s="1777"/>
    </row>
    <row r="12" spans="2:26" ht="18" customHeight="1" x14ac:dyDescent="0.2">
      <c r="B12" s="1776"/>
      <c r="C12" s="1775"/>
      <c r="D12" s="2596"/>
      <c r="E12" s="2597" t="s">
        <v>2427</v>
      </c>
      <c r="F12" s="2615">
        <f t="shared" si="1"/>
        <v>0</v>
      </c>
      <c r="G12" s="2616">
        <f t="shared" si="2"/>
        <v>0</v>
      </c>
      <c r="H12" s="2616">
        <f t="shared" si="3"/>
        <v>0</v>
      </c>
      <c r="I12" s="2616">
        <f t="shared" si="4"/>
        <v>0</v>
      </c>
      <c r="J12" s="2617">
        <f>SUM(K12:M12)</f>
        <v>0</v>
      </c>
      <c r="K12" s="2618"/>
      <c r="L12" s="2619"/>
      <c r="M12" s="2620"/>
      <c r="N12" s="2621">
        <f>SUM(O12:Q12)</f>
        <v>0</v>
      </c>
      <c r="O12" s="2618"/>
      <c r="P12" s="2619"/>
      <c r="Q12" s="2620"/>
      <c r="R12" s="2621">
        <f>SUM(S12:U12)</f>
        <v>0</v>
      </c>
      <c r="S12" s="2618"/>
      <c r="T12" s="2619"/>
      <c r="U12" s="2620"/>
      <c r="V12" s="2621">
        <f>SUM(W12:Y12)</f>
        <v>0</v>
      </c>
      <c r="W12" s="2618"/>
      <c r="X12" s="2619"/>
      <c r="Y12" s="2619"/>
      <c r="Z12" s="2588"/>
    </row>
    <row r="13" spans="2:26" ht="18" customHeight="1" x14ac:dyDescent="0.2">
      <c r="B13" s="1767"/>
      <c r="C13" s="1768"/>
      <c r="D13" s="2921" t="s">
        <v>2422</v>
      </c>
      <c r="E13" s="2922"/>
      <c r="F13" s="2622">
        <f>SUM(F14:F26)</f>
        <v>0</v>
      </c>
      <c r="G13" s="2623">
        <f t="shared" ref="G13:I13" si="5">SUM(G14:G26)</f>
        <v>0</v>
      </c>
      <c r="H13" s="2623">
        <f t="shared" si="5"/>
        <v>0</v>
      </c>
      <c r="I13" s="2623">
        <f t="shared" si="5"/>
        <v>0</v>
      </c>
      <c r="J13" s="2624">
        <f t="shared" ref="J13:U13" si="6">SUM(J14:J26)</f>
        <v>0</v>
      </c>
      <c r="K13" s="2623">
        <f t="shared" si="6"/>
        <v>0</v>
      </c>
      <c r="L13" s="2623">
        <f t="shared" si="6"/>
        <v>0</v>
      </c>
      <c r="M13" s="2625">
        <f t="shared" si="6"/>
        <v>0</v>
      </c>
      <c r="N13" s="2626">
        <f t="shared" si="6"/>
        <v>0</v>
      </c>
      <c r="O13" s="2623">
        <f t="shared" si="6"/>
        <v>0</v>
      </c>
      <c r="P13" s="2623">
        <f t="shared" si="6"/>
        <v>0</v>
      </c>
      <c r="Q13" s="2625">
        <f t="shared" si="6"/>
        <v>0</v>
      </c>
      <c r="R13" s="2626">
        <f t="shared" si="6"/>
        <v>0</v>
      </c>
      <c r="S13" s="2623">
        <f t="shared" si="6"/>
        <v>0</v>
      </c>
      <c r="T13" s="2623">
        <f t="shared" si="6"/>
        <v>0</v>
      </c>
      <c r="U13" s="2625">
        <f t="shared" si="6"/>
        <v>0</v>
      </c>
      <c r="V13" s="2626">
        <f>SUM(V14:V26)</f>
        <v>0</v>
      </c>
      <c r="W13" s="2623">
        <f t="shared" ref="W13:Y13" si="7">SUM(W14:W26)</f>
        <v>0</v>
      </c>
      <c r="X13" s="2623">
        <f t="shared" si="7"/>
        <v>0</v>
      </c>
      <c r="Y13" s="2627">
        <f t="shared" si="7"/>
        <v>0</v>
      </c>
      <c r="Z13" s="1774"/>
    </row>
    <row r="14" spans="2:26" ht="18" customHeight="1" x14ac:dyDescent="0.2">
      <c r="B14" s="1767"/>
      <c r="C14" s="1768"/>
      <c r="D14" s="1772"/>
      <c r="E14" s="1771" t="s">
        <v>2423</v>
      </c>
      <c r="F14" s="2608">
        <f>SUM(J14,N14,R14,V14)</f>
        <v>0</v>
      </c>
      <c r="G14" s="2609">
        <f>SUM(K14,O14,S14,W14)</f>
        <v>0</v>
      </c>
      <c r="H14" s="2609">
        <f>SUM(L14,P14,T14,X14,)</f>
        <v>0</v>
      </c>
      <c r="I14" s="2609">
        <f>SUM(M14,Q14,U14,Y14)</f>
        <v>0</v>
      </c>
      <c r="J14" s="2610">
        <f t="shared" ref="J14:J29" si="8">SUM(K14:M14)</f>
        <v>0</v>
      </c>
      <c r="K14" s="2611"/>
      <c r="L14" s="2612"/>
      <c r="M14" s="2613"/>
      <c r="N14" s="2614">
        <f t="shared" ref="N14:N29" si="9">SUM(O14:Q14)</f>
        <v>0</v>
      </c>
      <c r="O14" s="2611"/>
      <c r="P14" s="2612"/>
      <c r="Q14" s="2613"/>
      <c r="R14" s="2614">
        <f t="shared" ref="R14:R29" si="10">SUM(S14:U14)</f>
        <v>0</v>
      </c>
      <c r="S14" s="2611"/>
      <c r="T14" s="2612"/>
      <c r="U14" s="2613"/>
      <c r="V14" s="2614">
        <f t="shared" ref="V14:V29" si="11">SUM(W14:Y14)</f>
        <v>0</v>
      </c>
      <c r="W14" s="2611"/>
      <c r="X14" s="2612"/>
      <c r="Y14" s="2612"/>
      <c r="Z14" s="1770"/>
    </row>
    <row r="15" spans="2:26" ht="18" customHeight="1" x14ac:dyDescent="0.2">
      <c r="B15" s="1767"/>
      <c r="C15" s="1768"/>
      <c r="D15" s="1772"/>
      <c r="E15" s="1771" t="s">
        <v>1439</v>
      </c>
      <c r="F15" s="2608">
        <f t="shared" ref="F15:F26" si="12">SUM(J15,N15,R15,V15)</f>
        <v>0</v>
      </c>
      <c r="G15" s="2609">
        <f t="shared" ref="G15:G26" si="13">SUM(K15,O15,S15,W15)</f>
        <v>0</v>
      </c>
      <c r="H15" s="2609">
        <f>SUM(L15,P15,T15,X15,)</f>
        <v>0</v>
      </c>
      <c r="I15" s="2609">
        <f t="shared" ref="I15:I26" si="14">SUM(M15,Q15,U15,Y15)</f>
        <v>0</v>
      </c>
      <c r="J15" s="2610">
        <f t="shared" si="8"/>
        <v>0</v>
      </c>
      <c r="K15" s="2611"/>
      <c r="L15" s="2612"/>
      <c r="M15" s="2613"/>
      <c r="N15" s="2614">
        <f t="shared" si="9"/>
        <v>0</v>
      </c>
      <c r="O15" s="2611"/>
      <c r="P15" s="2612"/>
      <c r="Q15" s="2613"/>
      <c r="R15" s="2614">
        <f t="shared" si="10"/>
        <v>0</v>
      </c>
      <c r="S15" s="2611"/>
      <c r="T15" s="2612"/>
      <c r="U15" s="2613"/>
      <c r="V15" s="2614">
        <f t="shared" si="11"/>
        <v>0</v>
      </c>
      <c r="W15" s="2611"/>
      <c r="X15" s="2612"/>
      <c r="Y15" s="2612"/>
      <c r="Z15" s="1770"/>
    </row>
    <row r="16" spans="2:26" ht="18" customHeight="1" x14ac:dyDescent="0.2">
      <c r="B16" s="1767"/>
      <c r="C16" s="1768"/>
      <c r="D16" s="1772"/>
      <c r="E16" s="1771" t="s">
        <v>1438</v>
      </c>
      <c r="F16" s="2608">
        <f t="shared" si="12"/>
        <v>0</v>
      </c>
      <c r="G16" s="2609">
        <f t="shared" si="13"/>
        <v>0</v>
      </c>
      <c r="H16" s="2609">
        <f t="shared" ref="H16:H26" si="15">SUM(L16,P16,T16,X16,)</f>
        <v>0</v>
      </c>
      <c r="I16" s="2609">
        <f t="shared" si="14"/>
        <v>0</v>
      </c>
      <c r="J16" s="2610">
        <f t="shared" si="8"/>
        <v>0</v>
      </c>
      <c r="K16" s="2611"/>
      <c r="L16" s="2612"/>
      <c r="M16" s="2613"/>
      <c r="N16" s="2614">
        <f t="shared" si="9"/>
        <v>0</v>
      </c>
      <c r="O16" s="2611"/>
      <c r="P16" s="2612"/>
      <c r="Q16" s="2613"/>
      <c r="R16" s="2614">
        <f t="shared" si="10"/>
        <v>0</v>
      </c>
      <c r="S16" s="2611"/>
      <c r="T16" s="2612"/>
      <c r="U16" s="2613"/>
      <c r="V16" s="2614">
        <f t="shared" si="11"/>
        <v>0</v>
      </c>
      <c r="W16" s="2611"/>
      <c r="X16" s="2612"/>
      <c r="Y16" s="2612"/>
      <c r="Z16" s="1770"/>
    </row>
    <row r="17" spans="2:26" ht="18" customHeight="1" x14ac:dyDescent="0.2">
      <c r="B17" s="1767"/>
      <c r="C17" s="1768"/>
      <c r="D17" s="1772"/>
      <c r="E17" s="1771" t="s">
        <v>1437</v>
      </c>
      <c r="F17" s="2608">
        <f t="shared" si="12"/>
        <v>0</v>
      </c>
      <c r="G17" s="2609">
        <f t="shared" si="13"/>
        <v>0</v>
      </c>
      <c r="H17" s="2609">
        <f t="shared" si="15"/>
        <v>0</v>
      </c>
      <c r="I17" s="2609">
        <f t="shared" si="14"/>
        <v>0</v>
      </c>
      <c r="J17" s="2610">
        <f t="shared" si="8"/>
        <v>0</v>
      </c>
      <c r="K17" s="2611"/>
      <c r="L17" s="2612"/>
      <c r="M17" s="2613"/>
      <c r="N17" s="2614">
        <f t="shared" si="9"/>
        <v>0</v>
      </c>
      <c r="O17" s="2611"/>
      <c r="P17" s="2612"/>
      <c r="Q17" s="2613"/>
      <c r="R17" s="2614">
        <f t="shared" si="10"/>
        <v>0</v>
      </c>
      <c r="S17" s="2611"/>
      <c r="T17" s="2612"/>
      <c r="U17" s="2613"/>
      <c r="V17" s="2614">
        <f t="shared" si="11"/>
        <v>0</v>
      </c>
      <c r="W17" s="2611"/>
      <c r="X17" s="2612"/>
      <c r="Y17" s="2612"/>
      <c r="Z17" s="1770"/>
    </row>
    <row r="18" spans="2:26" ht="18" customHeight="1" x14ac:dyDescent="0.2">
      <c r="B18" s="1767"/>
      <c r="C18" s="1768"/>
      <c r="D18" s="1772"/>
      <c r="E18" s="1771" t="s">
        <v>1436</v>
      </c>
      <c r="F18" s="2608">
        <f t="shared" si="12"/>
        <v>0</v>
      </c>
      <c r="G18" s="2609">
        <f t="shared" si="13"/>
        <v>0</v>
      </c>
      <c r="H18" s="2609">
        <f t="shared" si="15"/>
        <v>0</v>
      </c>
      <c r="I18" s="2609">
        <f t="shared" si="14"/>
        <v>0</v>
      </c>
      <c r="J18" s="2610">
        <f t="shared" si="8"/>
        <v>0</v>
      </c>
      <c r="K18" s="2611"/>
      <c r="L18" s="2612"/>
      <c r="M18" s="2613"/>
      <c r="N18" s="2614">
        <f t="shared" si="9"/>
        <v>0</v>
      </c>
      <c r="O18" s="2611"/>
      <c r="P18" s="2612"/>
      <c r="Q18" s="2613"/>
      <c r="R18" s="2614">
        <f t="shared" si="10"/>
        <v>0</v>
      </c>
      <c r="S18" s="2611"/>
      <c r="T18" s="2612"/>
      <c r="U18" s="2613"/>
      <c r="V18" s="2614">
        <f t="shared" si="11"/>
        <v>0</v>
      </c>
      <c r="W18" s="2611"/>
      <c r="X18" s="2612"/>
      <c r="Y18" s="2612"/>
      <c r="Z18" s="1770"/>
    </row>
    <row r="19" spans="2:26" ht="18" customHeight="1" x14ac:dyDescent="0.2">
      <c r="B19" s="1767"/>
      <c r="C19" s="1768"/>
      <c r="D19" s="1772"/>
      <c r="E19" s="1771" t="s">
        <v>1435</v>
      </c>
      <c r="F19" s="2608">
        <f t="shared" si="12"/>
        <v>0</v>
      </c>
      <c r="G19" s="2609">
        <f t="shared" si="13"/>
        <v>0</v>
      </c>
      <c r="H19" s="2609">
        <f t="shared" si="15"/>
        <v>0</v>
      </c>
      <c r="I19" s="2609">
        <f t="shared" si="14"/>
        <v>0</v>
      </c>
      <c r="J19" s="2610">
        <f t="shared" si="8"/>
        <v>0</v>
      </c>
      <c r="K19" s="2611"/>
      <c r="L19" s="2612"/>
      <c r="M19" s="2613"/>
      <c r="N19" s="2614">
        <f t="shared" si="9"/>
        <v>0</v>
      </c>
      <c r="O19" s="2611"/>
      <c r="P19" s="2612"/>
      <c r="Q19" s="2613"/>
      <c r="R19" s="2614">
        <f t="shared" si="10"/>
        <v>0</v>
      </c>
      <c r="S19" s="2611"/>
      <c r="T19" s="2612"/>
      <c r="U19" s="2613"/>
      <c r="V19" s="2614">
        <f t="shared" si="11"/>
        <v>0</v>
      </c>
      <c r="W19" s="2611"/>
      <c r="X19" s="2612"/>
      <c r="Y19" s="2612"/>
      <c r="Z19" s="1770"/>
    </row>
    <row r="20" spans="2:26" ht="18" customHeight="1" x14ac:dyDescent="0.2">
      <c r="B20" s="1767"/>
      <c r="C20" s="1768"/>
      <c r="D20" s="1772"/>
      <c r="E20" s="1771" t="s">
        <v>1434</v>
      </c>
      <c r="F20" s="2608">
        <f t="shared" si="12"/>
        <v>0</v>
      </c>
      <c r="G20" s="2609">
        <f t="shared" si="13"/>
        <v>0</v>
      </c>
      <c r="H20" s="2609">
        <f t="shared" si="15"/>
        <v>0</v>
      </c>
      <c r="I20" s="2609">
        <f t="shared" si="14"/>
        <v>0</v>
      </c>
      <c r="J20" s="2610">
        <f t="shared" si="8"/>
        <v>0</v>
      </c>
      <c r="K20" s="2611"/>
      <c r="L20" s="2612"/>
      <c r="M20" s="2613"/>
      <c r="N20" s="2614">
        <f t="shared" si="9"/>
        <v>0</v>
      </c>
      <c r="O20" s="2611"/>
      <c r="P20" s="2612"/>
      <c r="Q20" s="2613"/>
      <c r="R20" s="2614">
        <f t="shared" si="10"/>
        <v>0</v>
      </c>
      <c r="S20" s="2611"/>
      <c r="T20" s="2612"/>
      <c r="U20" s="2613"/>
      <c r="V20" s="2614">
        <f t="shared" si="11"/>
        <v>0</v>
      </c>
      <c r="W20" s="2611"/>
      <c r="X20" s="2612"/>
      <c r="Y20" s="2612"/>
      <c r="Z20" s="1770"/>
    </row>
    <row r="21" spans="2:26" ht="18" customHeight="1" x14ac:dyDescent="0.2">
      <c r="B21" s="1767"/>
      <c r="C21" s="1768"/>
      <c r="D21" s="1772"/>
      <c r="E21" s="1771" t="s">
        <v>1433</v>
      </c>
      <c r="F21" s="2608">
        <f t="shared" si="12"/>
        <v>0</v>
      </c>
      <c r="G21" s="2609">
        <f t="shared" si="13"/>
        <v>0</v>
      </c>
      <c r="H21" s="2609">
        <f t="shared" si="15"/>
        <v>0</v>
      </c>
      <c r="I21" s="2609">
        <f t="shared" si="14"/>
        <v>0</v>
      </c>
      <c r="J21" s="2610">
        <f t="shared" si="8"/>
        <v>0</v>
      </c>
      <c r="K21" s="2611"/>
      <c r="L21" s="2612"/>
      <c r="M21" s="2613"/>
      <c r="N21" s="2614">
        <f t="shared" si="9"/>
        <v>0</v>
      </c>
      <c r="O21" s="2611"/>
      <c r="P21" s="2612"/>
      <c r="Q21" s="2613"/>
      <c r="R21" s="2614">
        <f t="shared" si="10"/>
        <v>0</v>
      </c>
      <c r="S21" s="2611"/>
      <c r="T21" s="2612"/>
      <c r="U21" s="2613"/>
      <c r="V21" s="2614">
        <f t="shared" si="11"/>
        <v>0</v>
      </c>
      <c r="W21" s="2611"/>
      <c r="X21" s="2612"/>
      <c r="Y21" s="2612"/>
      <c r="Z21" s="1770"/>
    </row>
    <row r="22" spans="2:26" ht="18" customHeight="1" x14ac:dyDescent="0.2">
      <c r="B22" s="1767"/>
      <c r="C22" s="1768"/>
      <c r="D22" s="1772"/>
      <c r="E22" s="1771" t="s">
        <v>1432</v>
      </c>
      <c r="F22" s="2608">
        <f t="shared" si="12"/>
        <v>0</v>
      </c>
      <c r="G22" s="2609">
        <f t="shared" si="13"/>
        <v>0</v>
      </c>
      <c r="H22" s="2609">
        <f t="shared" si="15"/>
        <v>0</v>
      </c>
      <c r="I22" s="2609">
        <f t="shared" si="14"/>
        <v>0</v>
      </c>
      <c r="J22" s="2610">
        <f t="shared" si="8"/>
        <v>0</v>
      </c>
      <c r="K22" s="2611"/>
      <c r="L22" s="2612"/>
      <c r="M22" s="2613"/>
      <c r="N22" s="2614">
        <f t="shared" si="9"/>
        <v>0</v>
      </c>
      <c r="O22" s="2611"/>
      <c r="P22" s="2612"/>
      <c r="Q22" s="2613"/>
      <c r="R22" s="2614">
        <f t="shared" si="10"/>
        <v>0</v>
      </c>
      <c r="S22" s="2611"/>
      <c r="T22" s="2612"/>
      <c r="U22" s="2613"/>
      <c r="V22" s="2614">
        <f t="shared" si="11"/>
        <v>0</v>
      </c>
      <c r="W22" s="2611"/>
      <c r="X22" s="2612"/>
      <c r="Y22" s="2612"/>
      <c r="Z22" s="1770"/>
    </row>
    <row r="23" spans="2:26" ht="18" customHeight="1" x14ac:dyDescent="0.2">
      <c r="B23" s="1767"/>
      <c r="C23" s="1768"/>
      <c r="D23" s="1772"/>
      <c r="E23" s="1773" t="s">
        <v>1431</v>
      </c>
      <c r="F23" s="2608">
        <f t="shared" si="12"/>
        <v>0</v>
      </c>
      <c r="G23" s="2609">
        <f t="shared" si="13"/>
        <v>0</v>
      </c>
      <c r="H23" s="2609">
        <f t="shared" si="15"/>
        <v>0</v>
      </c>
      <c r="I23" s="2609">
        <f t="shared" si="14"/>
        <v>0</v>
      </c>
      <c r="J23" s="2610">
        <f t="shared" si="8"/>
        <v>0</v>
      </c>
      <c r="K23" s="2611"/>
      <c r="L23" s="2612"/>
      <c r="M23" s="2613"/>
      <c r="N23" s="2614">
        <f t="shared" si="9"/>
        <v>0</v>
      </c>
      <c r="O23" s="2611"/>
      <c r="P23" s="2612"/>
      <c r="Q23" s="2613"/>
      <c r="R23" s="2614">
        <f t="shared" si="10"/>
        <v>0</v>
      </c>
      <c r="S23" s="2611"/>
      <c r="T23" s="2612"/>
      <c r="U23" s="2613"/>
      <c r="V23" s="2614">
        <f t="shared" si="11"/>
        <v>0</v>
      </c>
      <c r="W23" s="2611"/>
      <c r="X23" s="2612"/>
      <c r="Y23" s="2612"/>
      <c r="Z23" s="1770"/>
    </row>
    <row r="24" spans="2:26" ht="18" customHeight="1" x14ac:dyDescent="0.2">
      <c r="B24" s="1767"/>
      <c r="C24" s="1768"/>
      <c r="D24" s="1772"/>
      <c r="E24" s="1773" t="s">
        <v>1430</v>
      </c>
      <c r="F24" s="2608">
        <f t="shared" si="12"/>
        <v>0</v>
      </c>
      <c r="G24" s="2609">
        <f t="shared" si="13"/>
        <v>0</v>
      </c>
      <c r="H24" s="2609">
        <f t="shared" si="15"/>
        <v>0</v>
      </c>
      <c r="I24" s="2609">
        <f t="shared" si="14"/>
        <v>0</v>
      </c>
      <c r="J24" s="2610">
        <f t="shared" si="8"/>
        <v>0</v>
      </c>
      <c r="K24" s="2611"/>
      <c r="L24" s="2612"/>
      <c r="M24" s="2613"/>
      <c r="N24" s="2614">
        <f t="shared" si="9"/>
        <v>0</v>
      </c>
      <c r="O24" s="2611"/>
      <c r="P24" s="2612"/>
      <c r="Q24" s="2613"/>
      <c r="R24" s="2614">
        <f t="shared" si="10"/>
        <v>0</v>
      </c>
      <c r="S24" s="2611"/>
      <c r="T24" s="2612"/>
      <c r="U24" s="2613"/>
      <c r="V24" s="2614">
        <f t="shared" si="11"/>
        <v>0</v>
      </c>
      <c r="W24" s="2611"/>
      <c r="X24" s="2612"/>
      <c r="Y24" s="2612"/>
      <c r="Z24" s="1770"/>
    </row>
    <row r="25" spans="2:26" ht="18" customHeight="1" x14ac:dyDescent="0.2">
      <c r="B25" s="1767"/>
      <c r="C25" s="1768"/>
      <c r="D25" s="1772"/>
      <c r="E25" s="1771" t="s">
        <v>1429</v>
      </c>
      <c r="F25" s="2608">
        <f t="shared" si="12"/>
        <v>0</v>
      </c>
      <c r="G25" s="2609">
        <f t="shared" si="13"/>
        <v>0</v>
      </c>
      <c r="H25" s="2609">
        <f t="shared" si="15"/>
        <v>0</v>
      </c>
      <c r="I25" s="2609">
        <f t="shared" si="14"/>
        <v>0</v>
      </c>
      <c r="J25" s="2610">
        <f t="shared" si="8"/>
        <v>0</v>
      </c>
      <c r="K25" s="2611"/>
      <c r="L25" s="2612"/>
      <c r="M25" s="2613"/>
      <c r="N25" s="2614">
        <f t="shared" si="9"/>
        <v>0</v>
      </c>
      <c r="O25" s="2611"/>
      <c r="P25" s="2612"/>
      <c r="Q25" s="2613"/>
      <c r="R25" s="2614">
        <f t="shared" si="10"/>
        <v>0</v>
      </c>
      <c r="S25" s="2611"/>
      <c r="T25" s="2612"/>
      <c r="U25" s="2613"/>
      <c r="V25" s="2614">
        <f t="shared" si="11"/>
        <v>0</v>
      </c>
      <c r="W25" s="2611"/>
      <c r="X25" s="2612"/>
      <c r="Y25" s="2612"/>
      <c r="Z25" s="1770"/>
    </row>
    <row r="26" spans="2:26" ht="18" customHeight="1" x14ac:dyDescent="0.2">
      <c r="B26" s="1767"/>
      <c r="C26" s="1768"/>
      <c r="D26" s="2592"/>
      <c r="E26" s="2593" t="s">
        <v>2424</v>
      </c>
      <c r="F26" s="2628">
        <f t="shared" si="12"/>
        <v>0</v>
      </c>
      <c r="G26" s="2629">
        <f t="shared" si="13"/>
        <v>0</v>
      </c>
      <c r="H26" s="2629">
        <f t="shared" si="15"/>
        <v>0</v>
      </c>
      <c r="I26" s="2629">
        <f t="shared" si="14"/>
        <v>0</v>
      </c>
      <c r="J26" s="2630">
        <f t="shared" si="8"/>
        <v>0</v>
      </c>
      <c r="K26" s="2631"/>
      <c r="L26" s="2632"/>
      <c r="M26" s="2633"/>
      <c r="N26" s="2634">
        <f t="shared" si="9"/>
        <v>0</v>
      </c>
      <c r="O26" s="2631"/>
      <c r="P26" s="2632"/>
      <c r="Q26" s="2633"/>
      <c r="R26" s="2634">
        <f t="shared" si="10"/>
        <v>0</v>
      </c>
      <c r="S26" s="2631"/>
      <c r="T26" s="2632"/>
      <c r="U26" s="2633"/>
      <c r="V26" s="2634">
        <f t="shared" si="11"/>
        <v>0</v>
      </c>
      <c r="W26" s="2631"/>
      <c r="X26" s="2632"/>
      <c r="Y26" s="2632"/>
      <c r="Z26" s="2589"/>
    </row>
    <row r="27" spans="2:26" ht="18" customHeight="1" x14ac:dyDescent="0.2">
      <c r="B27" s="1767"/>
      <c r="C27" s="1768"/>
      <c r="D27" s="2917" t="s">
        <v>1428</v>
      </c>
      <c r="E27" s="2918"/>
      <c r="F27" s="2635">
        <f>SUM(J27,N27,R27,V27)</f>
        <v>0</v>
      </c>
      <c r="G27" s="2636">
        <f>SUM(K27,O27,S27,W27)</f>
        <v>0</v>
      </c>
      <c r="H27" s="2636">
        <f>SUM(L27,P27,T27,X27)</f>
        <v>0</v>
      </c>
      <c r="I27" s="2636">
        <f>SUM(M27,Q27,U27,Y27)</f>
        <v>0</v>
      </c>
      <c r="J27" s="2637">
        <f t="shared" si="8"/>
        <v>0</v>
      </c>
      <c r="K27" s="2638"/>
      <c r="L27" s="2639"/>
      <c r="M27" s="2640"/>
      <c r="N27" s="2641">
        <f t="shared" si="9"/>
        <v>0</v>
      </c>
      <c r="O27" s="2638"/>
      <c r="P27" s="2639"/>
      <c r="Q27" s="2640"/>
      <c r="R27" s="2641">
        <f t="shared" si="10"/>
        <v>0</v>
      </c>
      <c r="S27" s="2638"/>
      <c r="T27" s="2639"/>
      <c r="U27" s="2640"/>
      <c r="V27" s="2641">
        <f t="shared" si="11"/>
        <v>0</v>
      </c>
      <c r="W27" s="2638"/>
      <c r="X27" s="2639"/>
      <c r="Y27" s="2639"/>
      <c r="Z27" s="2590"/>
    </row>
    <row r="28" spans="2:26" ht="18" customHeight="1" x14ac:dyDescent="0.2">
      <c r="B28" s="1767"/>
      <c r="C28" s="1768"/>
      <c r="D28" s="2917" t="s">
        <v>1427</v>
      </c>
      <c r="E28" s="2918"/>
      <c r="F28" s="2635">
        <f>SUM(J28,N28,R28,V28)</f>
        <v>0</v>
      </c>
      <c r="G28" s="2636">
        <f t="shared" ref="G28:G29" si="16">SUM(K28,O28,S28,W28)</f>
        <v>0</v>
      </c>
      <c r="H28" s="2636">
        <f t="shared" ref="H28:H29" si="17">SUM(L28,P28,T28,X28)</f>
        <v>0</v>
      </c>
      <c r="I28" s="2636">
        <f t="shared" ref="I28:I29" si="18">SUM(M28,Q28,U28,Y28)</f>
        <v>0</v>
      </c>
      <c r="J28" s="2637">
        <f t="shared" si="8"/>
        <v>0</v>
      </c>
      <c r="K28" s="2638"/>
      <c r="L28" s="2639"/>
      <c r="M28" s="2640"/>
      <c r="N28" s="2641">
        <f t="shared" si="9"/>
        <v>0</v>
      </c>
      <c r="O28" s="2638"/>
      <c r="P28" s="2639"/>
      <c r="Q28" s="2640"/>
      <c r="R28" s="2641">
        <f t="shared" si="10"/>
        <v>0</v>
      </c>
      <c r="S28" s="2638"/>
      <c r="T28" s="2639"/>
      <c r="U28" s="2640"/>
      <c r="V28" s="2641">
        <f t="shared" si="11"/>
        <v>0</v>
      </c>
      <c r="W28" s="2638"/>
      <c r="X28" s="2639"/>
      <c r="Y28" s="2639"/>
      <c r="Z28" s="2590"/>
    </row>
    <row r="29" spans="2:26" ht="18" customHeight="1" x14ac:dyDescent="0.2">
      <c r="B29" s="1767"/>
      <c r="C29" s="1768"/>
      <c r="D29" s="2917" t="s">
        <v>1426</v>
      </c>
      <c r="E29" s="2918"/>
      <c r="F29" s="2635">
        <f>SUM(J29,N29,R29,V29)</f>
        <v>0</v>
      </c>
      <c r="G29" s="2636">
        <f t="shared" si="16"/>
        <v>0</v>
      </c>
      <c r="H29" s="2636">
        <f t="shared" si="17"/>
        <v>0</v>
      </c>
      <c r="I29" s="2636">
        <f t="shared" si="18"/>
        <v>0</v>
      </c>
      <c r="J29" s="2637">
        <f t="shared" si="8"/>
        <v>0</v>
      </c>
      <c r="K29" s="2638"/>
      <c r="L29" s="2639"/>
      <c r="M29" s="2640"/>
      <c r="N29" s="2641">
        <f t="shared" si="9"/>
        <v>0</v>
      </c>
      <c r="O29" s="2638"/>
      <c r="P29" s="2639"/>
      <c r="Q29" s="2640"/>
      <c r="R29" s="2641">
        <f t="shared" si="10"/>
        <v>0</v>
      </c>
      <c r="S29" s="2638"/>
      <c r="T29" s="2639"/>
      <c r="U29" s="2640"/>
      <c r="V29" s="2641">
        <f t="shared" si="11"/>
        <v>0</v>
      </c>
      <c r="W29" s="2638"/>
      <c r="X29" s="2639"/>
      <c r="Y29" s="2639"/>
      <c r="Z29" s="2590"/>
    </row>
    <row r="30" spans="2:26" ht="18" customHeight="1" x14ac:dyDescent="0.2">
      <c r="B30" s="1767"/>
      <c r="C30" s="1766" t="s">
        <v>1425</v>
      </c>
      <c r="D30" s="2594"/>
      <c r="E30" s="2595"/>
      <c r="F30" s="2642">
        <f t="shared" ref="F30:Y30" si="19">SUM(F7,F13,F27,F28,F29)</f>
        <v>0</v>
      </c>
      <c r="G30" s="2643">
        <f t="shared" si="19"/>
        <v>0</v>
      </c>
      <c r="H30" s="2643">
        <f t="shared" si="19"/>
        <v>0</v>
      </c>
      <c r="I30" s="2644">
        <f t="shared" si="19"/>
        <v>0</v>
      </c>
      <c r="J30" s="2645">
        <f t="shared" si="19"/>
        <v>0</v>
      </c>
      <c r="K30" s="2643">
        <f t="shared" si="19"/>
        <v>0</v>
      </c>
      <c r="L30" s="2643">
        <f t="shared" si="19"/>
        <v>0</v>
      </c>
      <c r="M30" s="2646">
        <f t="shared" si="19"/>
        <v>0</v>
      </c>
      <c r="N30" s="2645">
        <f t="shared" si="19"/>
        <v>0</v>
      </c>
      <c r="O30" s="2643">
        <f t="shared" si="19"/>
        <v>0</v>
      </c>
      <c r="P30" s="2643">
        <f t="shared" si="19"/>
        <v>0</v>
      </c>
      <c r="Q30" s="2646">
        <f>SUM(Q7,Q13,Q27,Q28,Q29)</f>
        <v>0</v>
      </c>
      <c r="R30" s="2645">
        <f t="shared" si="19"/>
        <v>0</v>
      </c>
      <c r="S30" s="2643">
        <f t="shared" si="19"/>
        <v>0</v>
      </c>
      <c r="T30" s="2643">
        <f t="shared" si="19"/>
        <v>0</v>
      </c>
      <c r="U30" s="2646">
        <f t="shared" si="19"/>
        <v>0</v>
      </c>
      <c r="V30" s="2645">
        <f t="shared" si="19"/>
        <v>0</v>
      </c>
      <c r="W30" s="2643">
        <f t="shared" si="19"/>
        <v>0</v>
      </c>
      <c r="X30" s="2643">
        <f t="shared" si="19"/>
        <v>0</v>
      </c>
      <c r="Y30" s="2647">
        <f t="shared" si="19"/>
        <v>0</v>
      </c>
      <c r="Z30" s="2591"/>
    </row>
    <row r="31" spans="2:26" ht="18" customHeight="1" x14ac:dyDescent="0.2">
      <c r="B31" s="1767"/>
      <c r="C31" s="1769" t="s">
        <v>61</v>
      </c>
      <c r="D31" s="2909" t="s">
        <v>4904</v>
      </c>
      <c r="E31" s="2910"/>
      <c r="F31" s="2622">
        <f t="shared" ref="F31:F39" si="20">SUM(J31,N31,R31,V31)</f>
        <v>0</v>
      </c>
      <c r="G31" s="2623">
        <f t="shared" ref="G31:G39" si="21">SUM(K31,O31,S31,W31)</f>
        <v>0</v>
      </c>
      <c r="H31" s="2623">
        <f t="shared" ref="H31:H39" si="22">SUM(L31,P31,T31,X31)</f>
        <v>0</v>
      </c>
      <c r="I31" s="2623">
        <f t="shared" ref="I31:I39" si="23">SUM(M31,Q31,U31,Y31)</f>
        <v>0</v>
      </c>
      <c r="J31" s="2624">
        <f t="shared" ref="J31:J39" si="24">SUM(K31:M31)</f>
        <v>0</v>
      </c>
      <c r="K31" s="2648"/>
      <c r="L31" s="2649"/>
      <c r="M31" s="2650"/>
      <c r="N31" s="2626">
        <f t="shared" ref="N31:N39" si="25">SUM(O31:Q31)</f>
        <v>0</v>
      </c>
      <c r="O31" s="2648"/>
      <c r="P31" s="2649"/>
      <c r="Q31" s="2650"/>
      <c r="R31" s="2626">
        <f t="shared" ref="R31:R39" si="26">SUM(S31:U31)</f>
        <v>0</v>
      </c>
      <c r="S31" s="2648"/>
      <c r="T31" s="2649"/>
      <c r="U31" s="2650"/>
      <c r="V31" s="2626">
        <f t="shared" ref="V31:V39" si="27">SUM(W31:Y31)</f>
        <v>0</v>
      </c>
      <c r="W31" s="2648"/>
      <c r="X31" s="2649"/>
      <c r="Y31" s="2649"/>
      <c r="Z31" s="2443"/>
    </row>
    <row r="32" spans="2:26" ht="18" customHeight="1" x14ac:dyDescent="0.2">
      <c r="B32" s="1767"/>
      <c r="C32" s="1769" t="s">
        <v>1424</v>
      </c>
      <c r="D32" s="2909" t="s">
        <v>4905</v>
      </c>
      <c r="E32" s="2910"/>
      <c r="F32" s="2622">
        <f t="shared" si="20"/>
        <v>0</v>
      </c>
      <c r="G32" s="2623">
        <f t="shared" si="21"/>
        <v>0</v>
      </c>
      <c r="H32" s="2623">
        <f t="shared" si="22"/>
        <v>0</v>
      </c>
      <c r="I32" s="2623">
        <f t="shared" si="23"/>
        <v>0</v>
      </c>
      <c r="J32" s="2624">
        <f t="shared" ref="J32" si="28">SUM(K32:M32)</f>
        <v>0</v>
      </c>
      <c r="K32" s="2648"/>
      <c r="L32" s="2649"/>
      <c r="M32" s="2650"/>
      <c r="N32" s="2626">
        <f t="shared" ref="N32" si="29">SUM(O32:Q32)</f>
        <v>0</v>
      </c>
      <c r="O32" s="2648"/>
      <c r="P32" s="2649"/>
      <c r="Q32" s="2650"/>
      <c r="R32" s="2626">
        <f t="shared" ref="R32" si="30">SUM(S32:U32)</f>
        <v>0</v>
      </c>
      <c r="S32" s="2648"/>
      <c r="T32" s="2649"/>
      <c r="U32" s="2650"/>
      <c r="V32" s="2626">
        <f t="shared" ref="V32" si="31">SUM(W32:Y32)</f>
        <v>0</v>
      </c>
      <c r="W32" s="2648"/>
      <c r="X32" s="2649"/>
      <c r="Y32" s="2649"/>
      <c r="Z32" s="2443"/>
    </row>
    <row r="33" spans="2:26" ht="18" customHeight="1" x14ac:dyDescent="0.2">
      <c r="B33" s="1767"/>
      <c r="C33" s="1769"/>
      <c r="D33" s="2909" t="s">
        <v>2428</v>
      </c>
      <c r="E33" s="2910"/>
      <c r="F33" s="2622">
        <f t="shared" si="20"/>
        <v>0</v>
      </c>
      <c r="G33" s="2623">
        <f t="shared" si="21"/>
        <v>0</v>
      </c>
      <c r="H33" s="2623">
        <f t="shared" si="22"/>
        <v>0</v>
      </c>
      <c r="I33" s="2623">
        <f t="shared" si="23"/>
        <v>0</v>
      </c>
      <c r="J33" s="2624">
        <f t="shared" si="24"/>
        <v>0</v>
      </c>
      <c r="K33" s="2611"/>
      <c r="L33" s="2612"/>
      <c r="M33" s="2613"/>
      <c r="N33" s="2626">
        <f t="shared" si="25"/>
        <v>0</v>
      </c>
      <c r="O33" s="2611"/>
      <c r="P33" s="2612"/>
      <c r="Q33" s="2613"/>
      <c r="R33" s="2626">
        <f t="shared" si="26"/>
        <v>0</v>
      </c>
      <c r="S33" s="2611"/>
      <c r="T33" s="2612"/>
      <c r="U33" s="2613"/>
      <c r="V33" s="2626">
        <f t="shared" si="27"/>
        <v>0</v>
      </c>
      <c r="W33" s="2611"/>
      <c r="X33" s="2612"/>
      <c r="Y33" s="2612"/>
      <c r="Z33" s="1777"/>
    </row>
    <row r="34" spans="2:26" ht="18" customHeight="1" x14ac:dyDescent="0.2">
      <c r="B34" s="1767"/>
      <c r="C34" s="1769"/>
      <c r="D34" s="2909" t="s">
        <v>4906</v>
      </c>
      <c r="E34" s="2910"/>
      <c r="F34" s="2622">
        <f t="shared" si="20"/>
        <v>0</v>
      </c>
      <c r="G34" s="2623">
        <f t="shared" si="21"/>
        <v>0</v>
      </c>
      <c r="H34" s="2623">
        <f t="shared" si="22"/>
        <v>0</v>
      </c>
      <c r="I34" s="2623">
        <f t="shared" si="23"/>
        <v>0</v>
      </c>
      <c r="J34" s="2624">
        <f t="shared" ref="J34" si="32">SUM(K34:M34)</f>
        <v>0</v>
      </c>
      <c r="K34" s="2611"/>
      <c r="L34" s="2612"/>
      <c r="M34" s="2613"/>
      <c r="N34" s="2626">
        <f t="shared" ref="N34" si="33">SUM(O34:Q34)</f>
        <v>0</v>
      </c>
      <c r="O34" s="2611"/>
      <c r="P34" s="2612"/>
      <c r="Q34" s="2613"/>
      <c r="R34" s="2626">
        <f t="shared" ref="R34" si="34">SUM(S34:U34)</f>
        <v>0</v>
      </c>
      <c r="S34" s="2611"/>
      <c r="T34" s="2612"/>
      <c r="U34" s="2613"/>
      <c r="V34" s="2626">
        <f t="shared" ref="V34" si="35">SUM(W34:Y34)</f>
        <v>0</v>
      </c>
      <c r="W34" s="2611"/>
      <c r="X34" s="2612"/>
      <c r="Y34" s="2612"/>
      <c r="Z34" s="1777"/>
    </row>
    <row r="35" spans="2:26" ht="18" customHeight="1" x14ac:dyDescent="0.2">
      <c r="B35" s="1767"/>
      <c r="C35" s="1768"/>
      <c r="D35" s="2909" t="s">
        <v>4907</v>
      </c>
      <c r="E35" s="2910"/>
      <c r="F35" s="2622">
        <f t="shared" si="20"/>
        <v>0</v>
      </c>
      <c r="G35" s="2623">
        <f t="shared" si="21"/>
        <v>0</v>
      </c>
      <c r="H35" s="2623">
        <f t="shared" si="22"/>
        <v>0</v>
      </c>
      <c r="I35" s="2623">
        <f t="shared" si="23"/>
        <v>0</v>
      </c>
      <c r="J35" s="2624">
        <f t="shared" si="24"/>
        <v>0</v>
      </c>
      <c r="K35" s="2611"/>
      <c r="L35" s="2612"/>
      <c r="M35" s="2613"/>
      <c r="N35" s="2626">
        <f t="shared" si="25"/>
        <v>0</v>
      </c>
      <c r="O35" s="2611"/>
      <c r="P35" s="2612"/>
      <c r="Q35" s="2613"/>
      <c r="R35" s="2626">
        <f t="shared" si="26"/>
        <v>0</v>
      </c>
      <c r="S35" s="2611"/>
      <c r="T35" s="2612"/>
      <c r="U35" s="2613"/>
      <c r="V35" s="2626">
        <f t="shared" si="27"/>
        <v>0</v>
      </c>
      <c r="W35" s="2611"/>
      <c r="X35" s="2612"/>
      <c r="Y35" s="2612"/>
      <c r="Z35" s="1777"/>
    </row>
    <row r="36" spans="2:26" ht="18" customHeight="1" x14ac:dyDescent="0.2">
      <c r="B36" s="1767"/>
      <c r="C36" s="1768"/>
      <c r="D36" s="2909" t="s">
        <v>4909</v>
      </c>
      <c r="E36" s="2910"/>
      <c r="F36" s="2622">
        <f t="shared" si="20"/>
        <v>0</v>
      </c>
      <c r="G36" s="2623">
        <f t="shared" si="21"/>
        <v>0</v>
      </c>
      <c r="H36" s="2623">
        <f t="shared" si="22"/>
        <v>0</v>
      </c>
      <c r="I36" s="2623">
        <f t="shared" si="23"/>
        <v>0</v>
      </c>
      <c r="J36" s="2624">
        <f t="shared" ref="J36" si="36">SUM(K36:M36)</f>
        <v>0</v>
      </c>
      <c r="K36" s="2611"/>
      <c r="L36" s="2612"/>
      <c r="M36" s="2613"/>
      <c r="N36" s="2626">
        <f t="shared" ref="N36" si="37">SUM(O36:Q36)</f>
        <v>0</v>
      </c>
      <c r="O36" s="2611"/>
      <c r="P36" s="2612"/>
      <c r="Q36" s="2613"/>
      <c r="R36" s="2626">
        <f t="shared" ref="R36" si="38">SUM(S36:U36)</f>
        <v>0</v>
      </c>
      <c r="S36" s="2611"/>
      <c r="T36" s="2612"/>
      <c r="U36" s="2613"/>
      <c r="V36" s="2626">
        <f t="shared" ref="V36" si="39">SUM(W36:Y36)</f>
        <v>0</v>
      </c>
      <c r="W36" s="2611"/>
      <c r="X36" s="2612"/>
      <c r="Y36" s="2612"/>
      <c r="Z36" s="1777" t="s">
        <v>4912</v>
      </c>
    </row>
    <row r="37" spans="2:26" ht="18" customHeight="1" x14ac:dyDescent="0.2">
      <c r="B37" s="1767"/>
      <c r="C37" s="1768"/>
      <c r="D37" s="2911" t="s">
        <v>4908</v>
      </c>
      <c r="E37" s="2912"/>
      <c r="F37" s="2622">
        <f t="shared" si="20"/>
        <v>0</v>
      </c>
      <c r="G37" s="2623">
        <f t="shared" si="21"/>
        <v>0</v>
      </c>
      <c r="H37" s="2623">
        <f t="shared" si="22"/>
        <v>0</v>
      </c>
      <c r="I37" s="2623">
        <f t="shared" si="23"/>
        <v>0</v>
      </c>
      <c r="J37" s="2624">
        <f t="shared" si="24"/>
        <v>0</v>
      </c>
      <c r="K37" s="2631"/>
      <c r="L37" s="2632"/>
      <c r="M37" s="2632"/>
      <c r="N37" s="2626">
        <f t="shared" si="25"/>
        <v>0</v>
      </c>
      <c r="O37" s="2631"/>
      <c r="P37" s="2632"/>
      <c r="Q37" s="2632"/>
      <c r="R37" s="2626">
        <f t="shared" si="26"/>
        <v>0</v>
      </c>
      <c r="S37" s="2631"/>
      <c r="T37" s="2632"/>
      <c r="U37" s="2632"/>
      <c r="V37" s="2626">
        <f t="shared" si="27"/>
        <v>0</v>
      </c>
      <c r="W37" s="2631"/>
      <c r="X37" s="2632"/>
      <c r="Y37" s="2632"/>
      <c r="Z37" s="2444"/>
    </row>
    <row r="38" spans="2:26" ht="18" customHeight="1" x14ac:dyDescent="0.2">
      <c r="B38" s="1767"/>
      <c r="C38" s="1768"/>
      <c r="D38" s="2911" t="s">
        <v>4910</v>
      </c>
      <c r="E38" s="2912"/>
      <c r="F38" s="2622">
        <f t="shared" si="20"/>
        <v>0</v>
      </c>
      <c r="G38" s="2623">
        <f t="shared" si="21"/>
        <v>0</v>
      </c>
      <c r="H38" s="2623">
        <f t="shared" si="22"/>
        <v>0</v>
      </c>
      <c r="I38" s="2623">
        <f t="shared" si="23"/>
        <v>0</v>
      </c>
      <c r="J38" s="2624">
        <f t="shared" si="24"/>
        <v>0</v>
      </c>
      <c r="K38" s="2631"/>
      <c r="L38" s="2632"/>
      <c r="M38" s="2632"/>
      <c r="N38" s="2626">
        <f t="shared" si="25"/>
        <v>0</v>
      </c>
      <c r="O38" s="2631"/>
      <c r="P38" s="2632"/>
      <c r="Q38" s="2632"/>
      <c r="R38" s="2626">
        <f t="shared" si="26"/>
        <v>0</v>
      </c>
      <c r="S38" s="2631"/>
      <c r="T38" s="2632"/>
      <c r="U38" s="2632"/>
      <c r="V38" s="2626">
        <f t="shared" si="27"/>
        <v>0</v>
      </c>
      <c r="W38" s="2631"/>
      <c r="X38" s="2632"/>
      <c r="Y38" s="2632"/>
      <c r="Z38" s="2444"/>
    </row>
    <row r="39" spans="2:26" ht="18" customHeight="1" x14ac:dyDescent="0.2">
      <c r="B39" s="1767"/>
      <c r="C39" s="1768"/>
      <c r="D39" s="2907" t="s">
        <v>4911</v>
      </c>
      <c r="E39" s="2908"/>
      <c r="F39" s="2615">
        <f t="shared" si="20"/>
        <v>0</v>
      </c>
      <c r="G39" s="2616">
        <f t="shared" si="21"/>
        <v>0</v>
      </c>
      <c r="H39" s="2616">
        <f t="shared" si="22"/>
        <v>0</v>
      </c>
      <c r="I39" s="2616">
        <f t="shared" si="23"/>
        <v>0</v>
      </c>
      <c r="J39" s="2617">
        <f t="shared" si="24"/>
        <v>0</v>
      </c>
      <c r="K39" s="2618"/>
      <c r="L39" s="2619"/>
      <c r="M39" s="2619"/>
      <c r="N39" s="2621">
        <f t="shared" si="25"/>
        <v>0</v>
      </c>
      <c r="O39" s="2618"/>
      <c r="P39" s="2619"/>
      <c r="Q39" s="2619"/>
      <c r="R39" s="2621">
        <f t="shared" si="26"/>
        <v>0</v>
      </c>
      <c r="S39" s="2618"/>
      <c r="T39" s="2619"/>
      <c r="U39" s="2619"/>
      <c r="V39" s="2621">
        <f t="shared" si="27"/>
        <v>0</v>
      </c>
      <c r="W39" s="2618"/>
      <c r="X39" s="2619"/>
      <c r="Y39" s="2619"/>
      <c r="Z39" s="2588"/>
    </row>
    <row r="40" spans="2:26" ht="18" customHeight="1" x14ac:dyDescent="0.2">
      <c r="B40" s="1767"/>
      <c r="C40" s="1766" t="s">
        <v>62</v>
      </c>
      <c r="D40" s="2586"/>
      <c r="E40" s="2587"/>
      <c r="F40" s="2651">
        <f t="shared" ref="F40:Y40" si="40">SUM(F31:F39)</f>
        <v>0</v>
      </c>
      <c r="G40" s="2652">
        <f t="shared" si="40"/>
        <v>0</v>
      </c>
      <c r="H40" s="2652">
        <f t="shared" si="40"/>
        <v>0</v>
      </c>
      <c r="I40" s="2653">
        <f t="shared" si="40"/>
        <v>0</v>
      </c>
      <c r="J40" s="2654">
        <f t="shared" si="40"/>
        <v>0</v>
      </c>
      <c r="K40" s="2652">
        <f t="shared" si="40"/>
        <v>0</v>
      </c>
      <c r="L40" s="2652">
        <f t="shared" si="40"/>
        <v>0</v>
      </c>
      <c r="M40" s="2655">
        <f t="shared" si="40"/>
        <v>0</v>
      </c>
      <c r="N40" s="2656">
        <f t="shared" si="40"/>
        <v>0</v>
      </c>
      <c r="O40" s="2652">
        <f>SUM(O31:O39)</f>
        <v>0</v>
      </c>
      <c r="P40" s="2652">
        <f>SUM(P31:P39)</f>
        <v>0</v>
      </c>
      <c r="Q40" s="2655">
        <f>SUM(Q31:Q39)</f>
        <v>0</v>
      </c>
      <c r="R40" s="2656">
        <f t="shared" si="40"/>
        <v>0</v>
      </c>
      <c r="S40" s="2652">
        <f t="shared" si="40"/>
        <v>0</v>
      </c>
      <c r="T40" s="2652">
        <f t="shared" si="40"/>
        <v>0</v>
      </c>
      <c r="U40" s="2655">
        <f t="shared" si="40"/>
        <v>0</v>
      </c>
      <c r="V40" s="2656">
        <f t="shared" si="40"/>
        <v>0</v>
      </c>
      <c r="W40" s="2652">
        <f t="shared" si="40"/>
        <v>0</v>
      </c>
      <c r="X40" s="2652">
        <f t="shared" si="40"/>
        <v>0</v>
      </c>
      <c r="Y40" s="2657">
        <f t="shared" si="40"/>
        <v>0</v>
      </c>
      <c r="Z40" s="2598"/>
    </row>
    <row r="41" spans="2:26" ht="18" customHeight="1" x14ac:dyDescent="0.2">
      <c r="B41" s="1765"/>
      <c r="C41" s="1764" t="s">
        <v>63</v>
      </c>
      <c r="D41" s="1763"/>
      <c r="E41" s="1762"/>
      <c r="F41" s="2642">
        <f t="shared" ref="F41:Y41" si="41">SUM(F30,F40)</f>
        <v>0</v>
      </c>
      <c r="G41" s="2643">
        <f t="shared" si="41"/>
        <v>0</v>
      </c>
      <c r="H41" s="2643">
        <f t="shared" si="41"/>
        <v>0</v>
      </c>
      <c r="I41" s="2644">
        <f t="shared" si="41"/>
        <v>0</v>
      </c>
      <c r="J41" s="2642">
        <f t="shared" si="41"/>
        <v>0</v>
      </c>
      <c r="K41" s="2643">
        <f t="shared" si="41"/>
        <v>0</v>
      </c>
      <c r="L41" s="2643">
        <f t="shared" si="41"/>
        <v>0</v>
      </c>
      <c r="M41" s="2646">
        <f t="shared" si="41"/>
        <v>0</v>
      </c>
      <c r="N41" s="2658">
        <f t="shared" si="41"/>
        <v>0</v>
      </c>
      <c r="O41" s="2643">
        <f t="shared" si="41"/>
        <v>0</v>
      </c>
      <c r="P41" s="2643">
        <f t="shared" si="41"/>
        <v>0</v>
      </c>
      <c r="Q41" s="2646">
        <f t="shared" si="41"/>
        <v>0</v>
      </c>
      <c r="R41" s="2658">
        <f t="shared" si="41"/>
        <v>0</v>
      </c>
      <c r="S41" s="2643">
        <f t="shared" si="41"/>
        <v>0</v>
      </c>
      <c r="T41" s="2643">
        <f t="shared" si="41"/>
        <v>0</v>
      </c>
      <c r="U41" s="2646">
        <f t="shared" si="41"/>
        <v>0</v>
      </c>
      <c r="V41" s="2658">
        <f t="shared" si="41"/>
        <v>0</v>
      </c>
      <c r="W41" s="2643">
        <f t="shared" si="41"/>
        <v>0</v>
      </c>
      <c r="X41" s="2643">
        <f t="shared" si="41"/>
        <v>0</v>
      </c>
      <c r="Y41" s="2647">
        <f t="shared" si="41"/>
        <v>0</v>
      </c>
      <c r="Z41" s="2445"/>
    </row>
    <row r="42" spans="2:26" ht="18" customHeight="1" x14ac:dyDescent="0.2">
      <c r="B42" s="1798" t="s">
        <v>64</v>
      </c>
      <c r="C42" s="1799"/>
      <c r="D42" s="1800"/>
      <c r="E42" s="1800"/>
      <c r="F42" s="2659">
        <f>SUM(J42,N42,R42,V42)</f>
        <v>0</v>
      </c>
      <c r="G42" s="2660">
        <f>SUM(K42,O42,S42,W42)</f>
        <v>0</v>
      </c>
      <c r="H42" s="2660">
        <f>SUM(L42,P42,T42,X42)</f>
        <v>0</v>
      </c>
      <c r="I42" s="2661">
        <f>SUM(M42,Q42,U42,Y42)</f>
        <v>0</v>
      </c>
      <c r="J42" s="2662">
        <f t="shared" ref="J42:Y42" si="42">J41</f>
        <v>0</v>
      </c>
      <c r="K42" s="2660">
        <f t="shared" si="42"/>
        <v>0</v>
      </c>
      <c r="L42" s="2660">
        <f t="shared" si="42"/>
        <v>0</v>
      </c>
      <c r="M42" s="2663">
        <f t="shared" si="42"/>
        <v>0</v>
      </c>
      <c r="N42" s="2664">
        <f t="shared" si="42"/>
        <v>0</v>
      </c>
      <c r="O42" s="2660">
        <f t="shared" si="42"/>
        <v>0</v>
      </c>
      <c r="P42" s="2660">
        <f t="shared" si="42"/>
        <v>0</v>
      </c>
      <c r="Q42" s="2663">
        <f t="shared" si="42"/>
        <v>0</v>
      </c>
      <c r="R42" s="2664">
        <f t="shared" si="42"/>
        <v>0</v>
      </c>
      <c r="S42" s="2660">
        <f t="shared" si="42"/>
        <v>0</v>
      </c>
      <c r="T42" s="2660">
        <f t="shared" si="42"/>
        <v>0</v>
      </c>
      <c r="U42" s="2663">
        <f t="shared" si="42"/>
        <v>0</v>
      </c>
      <c r="V42" s="2664">
        <f t="shared" si="42"/>
        <v>0</v>
      </c>
      <c r="W42" s="2660">
        <f t="shared" si="42"/>
        <v>0</v>
      </c>
      <c r="X42" s="2660">
        <f t="shared" si="42"/>
        <v>0</v>
      </c>
      <c r="Y42" s="2665">
        <f t="shared" si="42"/>
        <v>0</v>
      </c>
      <c r="Z42" s="2446"/>
    </row>
    <row r="43" spans="2:26" ht="18" customHeight="1" x14ac:dyDescent="0.2">
      <c r="B43" s="1761" t="s">
        <v>65</v>
      </c>
      <c r="C43" s="1760"/>
      <c r="D43" s="1801"/>
      <c r="E43" s="1801"/>
      <c r="F43" s="2666">
        <f t="shared" ref="F43:Y43" si="43">F42*$Z$43</f>
        <v>0</v>
      </c>
      <c r="G43" s="2667">
        <f t="shared" si="43"/>
        <v>0</v>
      </c>
      <c r="H43" s="2667">
        <f t="shared" si="43"/>
        <v>0</v>
      </c>
      <c r="I43" s="2668">
        <f t="shared" si="43"/>
        <v>0</v>
      </c>
      <c r="J43" s="2669">
        <f t="shared" si="43"/>
        <v>0</v>
      </c>
      <c r="K43" s="2667">
        <f t="shared" si="43"/>
        <v>0</v>
      </c>
      <c r="L43" s="2667">
        <f t="shared" si="43"/>
        <v>0</v>
      </c>
      <c r="M43" s="2670">
        <f t="shared" si="43"/>
        <v>0</v>
      </c>
      <c r="N43" s="2671">
        <f t="shared" si="43"/>
        <v>0</v>
      </c>
      <c r="O43" s="2667">
        <f t="shared" si="43"/>
        <v>0</v>
      </c>
      <c r="P43" s="2667">
        <f t="shared" si="43"/>
        <v>0</v>
      </c>
      <c r="Q43" s="2672">
        <f t="shared" si="43"/>
        <v>0</v>
      </c>
      <c r="R43" s="2671">
        <f t="shared" si="43"/>
        <v>0</v>
      </c>
      <c r="S43" s="2667">
        <f t="shared" si="43"/>
        <v>0</v>
      </c>
      <c r="T43" s="2667">
        <f t="shared" si="43"/>
        <v>0</v>
      </c>
      <c r="U43" s="2672">
        <f t="shared" si="43"/>
        <v>0</v>
      </c>
      <c r="V43" s="2671">
        <f t="shared" si="43"/>
        <v>0</v>
      </c>
      <c r="W43" s="2667">
        <f t="shared" si="43"/>
        <v>0</v>
      </c>
      <c r="X43" s="2667">
        <f t="shared" si="43"/>
        <v>0</v>
      </c>
      <c r="Y43" s="2670">
        <f t="shared" si="43"/>
        <v>0</v>
      </c>
      <c r="Z43" s="2447">
        <v>0.1</v>
      </c>
    </row>
    <row r="44" spans="2:26" ht="18" customHeight="1" thickBot="1" x14ac:dyDescent="0.25">
      <c r="B44" s="1759" t="s">
        <v>66</v>
      </c>
      <c r="C44" s="1758"/>
      <c r="D44" s="1757"/>
      <c r="E44" s="1757"/>
      <c r="F44" s="2673">
        <f t="shared" ref="F44:Y44" si="44">SUM(F43,F42)</f>
        <v>0</v>
      </c>
      <c r="G44" s="2674">
        <f t="shared" si="44"/>
        <v>0</v>
      </c>
      <c r="H44" s="2674">
        <f t="shared" si="44"/>
        <v>0</v>
      </c>
      <c r="I44" s="2675">
        <f t="shared" si="44"/>
        <v>0</v>
      </c>
      <c r="J44" s="2676">
        <f t="shared" si="44"/>
        <v>0</v>
      </c>
      <c r="K44" s="2674">
        <f t="shared" si="44"/>
        <v>0</v>
      </c>
      <c r="L44" s="2674">
        <f t="shared" si="44"/>
        <v>0</v>
      </c>
      <c r="M44" s="2677">
        <f t="shared" si="44"/>
        <v>0</v>
      </c>
      <c r="N44" s="2678">
        <f t="shared" si="44"/>
        <v>0</v>
      </c>
      <c r="O44" s="2674">
        <f t="shared" si="44"/>
        <v>0</v>
      </c>
      <c r="P44" s="2674">
        <f t="shared" si="44"/>
        <v>0</v>
      </c>
      <c r="Q44" s="2677">
        <f t="shared" si="44"/>
        <v>0</v>
      </c>
      <c r="R44" s="2678">
        <f t="shared" si="44"/>
        <v>0</v>
      </c>
      <c r="S44" s="2674">
        <f t="shared" si="44"/>
        <v>0</v>
      </c>
      <c r="T44" s="2674">
        <f t="shared" si="44"/>
        <v>0</v>
      </c>
      <c r="U44" s="2677">
        <f t="shared" si="44"/>
        <v>0</v>
      </c>
      <c r="V44" s="2678">
        <f t="shared" si="44"/>
        <v>0</v>
      </c>
      <c r="W44" s="2674">
        <f t="shared" si="44"/>
        <v>0</v>
      </c>
      <c r="X44" s="2674">
        <f t="shared" si="44"/>
        <v>0</v>
      </c>
      <c r="Y44" s="2679">
        <f t="shared" si="44"/>
        <v>0</v>
      </c>
      <c r="Z44" s="2448"/>
    </row>
    <row r="45" spans="2:26" ht="18" customHeight="1" thickBot="1" x14ac:dyDescent="0.25">
      <c r="B45" s="1759" t="s">
        <v>1467</v>
      </c>
      <c r="C45" s="1758"/>
      <c r="D45" s="1757"/>
      <c r="E45" s="1757"/>
      <c r="F45" s="1802">
        <f>IFERROR(F44/$F$44,0)</f>
        <v>0</v>
      </c>
      <c r="G45" s="1803">
        <f t="shared" ref="G45:I45" si="45">IFERROR(G44/$F$44,0)</f>
        <v>0</v>
      </c>
      <c r="H45" s="1803">
        <f t="shared" si="45"/>
        <v>0</v>
      </c>
      <c r="I45" s="1804">
        <f t="shared" si="45"/>
        <v>0</v>
      </c>
      <c r="J45" s="1802">
        <f>IFERROR(J44/$F$44,0)</f>
        <v>0</v>
      </c>
      <c r="K45" s="1803">
        <f t="shared" ref="K45:M45" si="46">IFERROR(K44/$J$44,0)</f>
        <v>0</v>
      </c>
      <c r="L45" s="1803">
        <f t="shared" si="46"/>
        <v>0</v>
      </c>
      <c r="M45" s="1805">
        <f t="shared" si="46"/>
        <v>0</v>
      </c>
      <c r="N45" s="1806">
        <f>IFERROR(N44/$F$44,0)</f>
        <v>0</v>
      </c>
      <c r="O45" s="1803">
        <f t="shared" ref="O45:Q45" si="47">IFERROR(O44/$N$44,0)</f>
        <v>0</v>
      </c>
      <c r="P45" s="1803">
        <f t="shared" si="47"/>
        <v>0</v>
      </c>
      <c r="Q45" s="1805">
        <f t="shared" si="47"/>
        <v>0</v>
      </c>
      <c r="R45" s="1806">
        <f>IFERROR(R44/$F$44,0)</f>
        <v>0</v>
      </c>
      <c r="S45" s="1803">
        <f t="shared" ref="S45:U45" si="48">IFERROR(S44/$R$44,0)</f>
        <v>0</v>
      </c>
      <c r="T45" s="1803">
        <f t="shared" si="48"/>
        <v>0</v>
      </c>
      <c r="U45" s="1805">
        <f t="shared" si="48"/>
        <v>0</v>
      </c>
      <c r="V45" s="1806">
        <f>IFERROR(V44/$F$44,0)</f>
        <v>0</v>
      </c>
      <c r="W45" s="1803">
        <f t="shared" ref="W45:Y45" si="49">IFERROR(W44/$V$44,0)</f>
        <v>0</v>
      </c>
      <c r="X45" s="1803">
        <f t="shared" si="49"/>
        <v>0</v>
      </c>
      <c r="Y45" s="2442">
        <f t="shared" si="49"/>
        <v>0</v>
      </c>
      <c r="Z45" s="2448"/>
    </row>
    <row r="46" spans="2:26" ht="18" customHeight="1" x14ac:dyDescent="0.2">
      <c r="F46" s="1756"/>
      <c r="G46" s="1756"/>
      <c r="H46" s="1756"/>
      <c r="I46" s="1756"/>
      <c r="J46" s="1756"/>
      <c r="K46" s="1756"/>
      <c r="L46" s="1756"/>
      <c r="M46" s="1756"/>
      <c r="N46" s="1756"/>
      <c r="O46" s="1756"/>
      <c r="P46" s="1756"/>
      <c r="Q46" s="1756"/>
      <c r="R46" s="1756"/>
      <c r="S46" s="1756"/>
      <c r="T46" s="1756"/>
      <c r="U46" s="1756"/>
      <c r="V46" s="1756"/>
      <c r="W46" s="1756"/>
      <c r="X46" s="1756"/>
      <c r="Y46" s="1756"/>
    </row>
    <row r="47" spans="2:26" s="1749" customFormat="1" ht="14.25" x14ac:dyDescent="0.4">
      <c r="B47" s="1755" t="s">
        <v>1423</v>
      </c>
      <c r="C47" s="1754"/>
      <c r="D47" s="1753" t="s">
        <v>5060</v>
      </c>
      <c r="E47" s="1752"/>
      <c r="F47" s="1751"/>
      <c r="G47" s="1750"/>
      <c r="H47" s="1750"/>
    </row>
    <row r="48" spans="2:26" x14ac:dyDescent="0.2">
      <c r="B48" s="1755" t="s">
        <v>1423</v>
      </c>
      <c r="C48" s="1795" t="s">
        <v>5061</v>
      </c>
      <c r="D48" s="1794"/>
      <c r="E48" s="1794"/>
      <c r="F48" s="1794"/>
      <c r="G48" s="1794"/>
      <c r="H48" s="1794"/>
      <c r="I48" s="1794"/>
      <c r="J48" s="1794"/>
      <c r="K48" s="1794"/>
      <c r="L48" s="1794"/>
      <c r="M48" s="1794"/>
      <c r="N48" s="1794"/>
      <c r="O48" s="1794"/>
      <c r="P48" s="1794"/>
      <c r="Q48" s="1794"/>
      <c r="R48" s="1794"/>
      <c r="S48" s="1794"/>
      <c r="T48" s="1794"/>
      <c r="U48" s="1794"/>
      <c r="V48" s="1794"/>
      <c r="W48" s="1794"/>
      <c r="X48" s="1794"/>
      <c r="Y48" s="1794"/>
      <c r="Z48" s="1794"/>
    </row>
    <row r="49" spans="2:26" x14ac:dyDescent="0.2">
      <c r="B49" s="1755" t="s">
        <v>1423</v>
      </c>
      <c r="C49" s="1795" t="s">
        <v>5062</v>
      </c>
      <c r="D49" s="1794"/>
      <c r="E49" s="1794"/>
      <c r="F49" s="1794"/>
      <c r="G49" s="1794"/>
      <c r="H49" s="1794"/>
      <c r="I49" s="1794"/>
      <c r="J49" s="1794"/>
      <c r="K49" s="1794"/>
      <c r="L49" s="1794"/>
      <c r="M49" s="1794"/>
      <c r="N49" s="1794"/>
      <c r="O49" s="1794"/>
      <c r="P49" s="1794"/>
      <c r="Q49" s="1794"/>
      <c r="R49" s="1794"/>
      <c r="S49" s="1794"/>
      <c r="T49" s="1794"/>
      <c r="U49" s="1794"/>
      <c r="V49" s="1794"/>
      <c r="W49" s="1794"/>
      <c r="X49" s="1794"/>
      <c r="Y49" s="1794"/>
      <c r="Z49" s="1794"/>
    </row>
    <row r="50" spans="2:26" x14ac:dyDescent="0.2">
      <c r="B50" s="1755" t="s">
        <v>1423</v>
      </c>
      <c r="C50" s="1795" t="s">
        <v>5063</v>
      </c>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row>
    <row r="51" spans="2:26" x14ac:dyDescent="0.2">
      <c r="B51" s="1755" t="s">
        <v>1423</v>
      </c>
      <c r="C51" s="1795" t="s">
        <v>5064</v>
      </c>
      <c r="D51" s="1794"/>
      <c r="E51" s="1794"/>
      <c r="F51" s="1794"/>
      <c r="G51" s="1794"/>
      <c r="H51" s="1794"/>
      <c r="I51" s="1794"/>
      <c r="J51" s="1794"/>
      <c r="K51" s="1794"/>
      <c r="L51" s="1794"/>
      <c r="M51" s="1794"/>
      <c r="N51" s="1794"/>
      <c r="O51" s="1794"/>
      <c r="P51" s="1794"/>
      <c r="Q51" s="1794"/>
      <c r="R51" s="1794"/>
      <c r="S51" s="1794"/>
      <c r="T51" s="1794"/>
      <c r="U51" s="1794"/>
      <c r="V51" s="1794"/>
      <c r="W51" s="1794"/>
      <c r="X51" s="1794"/>
      <c r="Y51" s="1794"/>
      <c r="Z51" s="1794"/>
    </row>
    <row r="52" spans="2:26" x14ac:dyDescent="0.2">
      <c r="B52" s="1755" t="s">
        <v>1423</v>
      </c>
      <c r="C52" s="1795" t="s">
        <v>5065</v>
      </c>
      <c r="D52" s="1794"/>
      <c r="E52" s="1794"/>
      <c r="F52" s="1794"/>
      <c r="G52" s="1794"/>
      <c r="H52" s="1794"/>
      <c r="I52" s="1794"/>
      <c r="J52" s="1794"/>
      <c r="K52" s="1794"/>
      <c r="L52" s="1794"/>
      <c r="M52" s="1794"/>
      <c r="N52" s="1794"/>
      <c r="O52" s="1794"/>
      <c r="P52" s="1794"/>
      <c r="Q52" s="1794"/>
      <c r="R52" s="1794"/>
      <c r="S52" s="1794"/>
      <c r="T52" s="1794"/>
      <c r="U52" s="1794"/>
      <c r="V52" s="1794"/>
      <c r="W52" s="1794"/>
      <c r="X52" s="1794"/>
      <c r="Y52" s="1794"/>
      <c r="Z52" s="1794"/>
    </row>
    <row r="53" spans="2:26" s="1748" customFormat="1" ht="19.5" customHeight="1" x14ac:dyDescent="0.4"/>
    <row r="54" spans="2:26" s="1748" customFormat="1" ht="21" customHeight="1" x14ac:dyDescent="0.4"/>
    <row r="55" spans="2:26" ht="18" customHeight="1" x14ac:dyDescent="0.2"/>
    <row r="56" spans="2:26" ht="18" customHeight="1" x14ac:dyDescent="0.2"/>
    <row r="57" spans="2:26" ht="18" customHeight="1" x14ac:dyDescent="0.2"/>
    <row r="58" spans="2:26" ht="18" customHeight="1" x14ac:dyDescent="0.2"/>
    <row r="59" spans="2:26" ht="18" customHeight="1" x14ac:dyDescent="0.2"/>
    <row r="60" spans="2:26" ht="18" customHeight="1" x14ac:dyDescent="0.2"/>
    <row r="61" spans="2:26" ht="18" customHeight="1" x14ac:dyDescent="0.2"/>
    <row r="62" spans="2:26" ht="18" customHeight="1" x14ac:dyDescent="0.2"/>
    <row r="63" spans="2:26" ht="18" customHeight="1" x14ac:dyDescent="0.2"/>
    <row r="64" spans="2:26" ht="18" customHeight="1" x14ac:dyDescent="0.2"/>
    <row r="65" ht="18" customHeight="1" x14ac:dyDescent="0.2"/>
  </sheetData>
  <mergeCells count="32">
    <mergeCell ref="B2:Z2"/>
    <mergeCell ref="B4:E5"/>
    <mergeCell ref="Z4:Z6"/>
    <mergeCell ref="F5:F6"/>
    <mergeCell ref="G5:H5"/>
    <mergeCell ref="I5:I6"/>
    <mergeCell ref="J5:J6"/>
    <mergeCell ref="K5:L5"/>
    <mergeCell ref="M5:M6"/>
    <mergeCell ref="N5:N6"/>
    <mergeCell ref="U5:U6"/>
    <mergeCell ref="V5:V6"/>
    <mergeCell ref="W5:X5"/>
    <mergeCell ref="Y5:Y6"/>
    <mergeCell ref="R5:R6"/>
    <mergeCell ref="S5:T5"/>
    <mergeCell ref="D31:E31"/>
    <mergeCell ref="O5:P5"/>
    <mergeCell ref="Q5:Q6"/>
    <mergeCell ref="D29:E29"/>
    <mergeCell ref="D7:E7"/>
    <mergeCell ref="D13:E13"/>
    <mergeCell ref="D27:E27"/>
    <mergeCell ref="D28:E28"/>
    <mergeCell ref="D39:E39"/>
    <mergeCell ref="D34:E34"/>
    <mergeCell ref="D36:E36"/>
    <mergeCell ref="D32:E32"/>
    <mergeCell ref="D33:E33"/>
    <mergeCell ref="D35:E35"/>
    <mergeCell ref="D37:E37"/>
    <mergeCell ref="D38:E38"/>
  </mergeCells>
  <phoneticPr fontId="3"/>
  <printOptions horizontalCentered="1" verticalCentered="1"/>
  <pageMargins left="0.39370078740157483" right="0.19685039370078741" top="0.59055118110236227" bottom="0.39370078740157483" header="0.51181102362204722" footer="0.51181102362204722"/>
  <pageSetup paperSize="8" scale="51" orientation="landscape" r:id="rId1"/>
  <headerFooter alignWithMargins="0">
    <oddHeader>&amp;R&amp;"ＭＳ 明朝,標準"（&amp;A）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view="pageBreakPreview" zoomScaleNormal="100" zoomScaleSheetLayoutView="100" workbookViewId="0">
      <selection activeCell="J22" sqref="J22"/>
    </sheetView>
  </sheetViews>
  <sheetFormatPr defaultColWidth="8.25" defaultRowHeight="30" customHeight="1" x14ac:dyDescent="0.4"/>
  <cols>
    <col min="1" max="1" width="3.375" style="60" customWidth="1"/>
    <col min="2" max="3" width="3.375" style="64" customWidth="1"/>
    <col min="4" max="4" width="20.625" style="64" customWidth="1"/>
    <col min="5" max="5" width="41.25" style="60" customWidth="1"/>
    <col min="6" max="236" width="8.25" style="60"/>
    <col min="237" max="238" width="3.375" style="60" customWidth="1"/>
    <col min="239" max="239" width="20.875" style="60" customWidth="1"/>
    <col min="240" max="260" width="8.375" style="60" customWidth="1"/>
    <col min="261" max="261" width="10.625" style="60" customWidth="1"/>
    <col min="262" max="492" width="8.25" style="60"/>
    <col min="493" max="494" width="3.375" style="60" customWidth="1"/>
    <col min="495" max="495" width="20.875" style="60" customWidth="1"/>
    <col min="496" max="516" width="8.375" style="60" customWidth="1"/>
    <col min="517" max="517" width="10.625" style="60" customWidth="1"/>
    <col min="518" max="748" width="8.25" style="60"/>
    <col min="749" max="750" width="3.375" style="60" customWidth="1"/>
    <col min="751" max="751" width="20.875" style="60" customWidth="1"/>
    <col min="752" max="772" width="8.375" style="60" customWidth="1"/>
    <col min="773" max="773" width="10.625" style="60" customWidth="1"/>
    <col min="774" max="1004" width="8.25" style="60"/>
    <col min="1005" max="1006" width="3.375" style="60" customWidth="1"/>
    <col min="1007" max="1007" width="20.875" style="60" customWidth="1"/>
    <col min="1008" max="1028" width="8.375" style="60" customWidth="1"/>
    <col min="1029" max="1029" width="10.625" style="60" customWidth="1"/>
    <col min="1030" max="1260" width="8.25" style="60"/>
    <col min="1261" max="1262" width="3.375" style="60" customWidth="1"/>
    <col min="1263" max="1263" width="20.875" style="60" customWidth="1"/>
    <col min="1264" max="1284" width="8.375" style="60" customWidth="1"/>
    <col min="1285" max="1285" width="10.625" style="60" customWidth="1"/>
    <col min="1286" max="1516" width="8.25" style="60"/>
    <col min="1517" max="1518" width="3.375" style="60" customWidth="1"/>
    <col min="1519" max="1519" width="20.875" style="60" customWidth="1"/>
    <col min="1520" max="1540" width="8.375" style="60" customWidth="1"/>
    <col min="1541" max="1541" width="10.625" style="60" customWidth="1"/>
    <col min="1542" max="1772" width="8.25" style="60"/>
    <col min="1773" max="1774" width="3.375" style="60" customWidth="1"/>
    <col min="1775" max="1775" width="20.875" style="60" customWidth="1"/>
    <col min="1776" max="1796" width="8.375" style="60" customWidth="1"/>
    <col min="1797" max="1797" width="10.625" style="60" customWidth="1"/>
    <col min="1798" max="2028" width="8.25" style="60"/>
    <col min="2029" max="2030" width="3.375" style="60" customWidth="1"/>
    <col min="2031" max="2031" width="20.875" style="60" customWidth="1"/>
    <col min="2032" max="2052" width="8.375" style="60" customWidth="1"/>
    <col min="2053" max="2053" width="10.625" style="60" customWidth="1"/>
    <col min="2054" max="2284" width="8.25" style="60"/>
    <col min="2285" max="2286" width="3.375" style="60" customWidth="1"/>
    <col min="2287" max="2287" width="20.875" style="60" customWidth="1"/>
    <col min="2288" max="2308" width="8.375" style="60" customWidth="1"/>
    <col min="2309" max="2309" width="10.625" style="60" customWidth="1"/>
    <col min="2310" max="2540" width="8.25" style="60"/>
    <col min="2541" max="2542" width="3.375" style="60" customWidth="1"/>
    <col min="2543" max="2543" width="20.875" style="60" customWidth="1"/>
    <col min="2544" max="2564" width="8.375" style="60" customWidth="1"/>
    <col min="2565" max="2565" width="10.625" style="60" customWidth="1"/>
    <col min="2566" max="2796" width="8.25" style="60"/>
    <col min="2797" max="2798" width="3.375" style="60" customWidth="1"/>
    <col min="2799" max="2799" width="20.875" style="60" customWidth="1"/>
    <col min="2800" max="2820" width="8.375" style="60" customWidth="1"/>
    <col min="2821" max="2821" width="10.625" style="60" customWidth="1"/>
    <col min="2822" max="3052" width="8.25" style="60"/>
    <col min="3053" max="3054" width="3.375" style="60" customWidth="1"/>
    <col min="3055" max="3055" width="20.875" style="60" customWidth="1"/>
    <col min="3056" max="3076" width="8.375" style="60" customWidth="1"/>
    <col min="3077" max="3077" width="10.625" style="60" customWidth="1"/>
    <col min="3078" max="3308" width="8.25" style="60"/>
    <col min="3309" max="3310" width="3.375" style="60" customWidth="1"/>
    <col min="3311" max="3311" width="20.875" style="60" customWidth="1"/>
    <col min="3312" max="3332" width="8.375" style="60" customWidth="1"/>
    <col min="3333" max="3333" width="10.625" style="60" customWidth="1"/>
    <col min="3334" max="3564" width="8.25" style="60"/>
    <col min="3565" max="3566" width="3.375" style="60" customWidth="1"/>
    <col min="3567" max="3567" width="20.875" style="60" customWidth="1"/>
    <col min="3568" max="3588" width="8.375" style="60" customWidth="1"/>
    <col min="3589" max="3589" width="10.625" style="60" customWidth="1"/>
    <col min="3590" max="3820" width="8.25" style="60"/>
    <col min="3821" max="3822" width="3.375" style="60" customWidth="1"/>
    <col min="3823" max="3823" width="20.875" style="60" customWidth="1"/>
    <col min="3824" max="3844" width="8.375" style="60" customWidth="1"/>
    <col min="3845" max="3845" width="10.625" style="60" customWidth="1"/>
    <col min="3846" max="4076" width="8.25" style="60"/>
    <col min="4077" max="4078" width="3.375" style="60" customWidth="1"/>
    <col min="4079" max="4079" width="20.875" style="60" customWidth="1"/>
    <col min="4080" max="4100" width="8.375" style="60" customWidth="1"/>
    <col min="4101" max="4101" width="10.625" style="60" customWidth="1"/>
    <col min="4102" max="4332" width="8.25" style="60"/>
    <col min="4333" max="4334" width="3.375" style="60" customWidth="1"/>
    <col min="4335" max="4335" width="20.875" style="60" customWidth="1"/>
    <col min="4336" max="4356" width="8.375" style="60" customWidth="1"/>
    <col min="4357" max="4357" width="10.625" style="60" customWidth="1"/>
    <col min="4358" max="4588" width="8.25" style="60"/>
    <col min="4589" max="4590" width="3.375" style="60" customWidth="1"/>
    <col min="4591" max="4591" width="20.875" style="60" customWidth="1"/>
    <col min="4592" max="4612" width="8.375" style="60" customWidth="1"/>
    <col min="4613" max="4613" width="10.625" style="60" customWidth="1"/>
    <col min="4614" max="4844" width="8.25" style="60"/>
    <col min="4845" max="4846" width="3.375" style="60" customWidth="1"/>
    <col min="4847" max="4847" width="20.875" style="60" customWidth="1"/>
    <col min="4848" max="4868" width="8.375" style="60" customWidth="1"/>
    <col min="4869" max="4869" width="10.625" style="60" customWidth="1"/>
    <col min="4870" max="5100" width="8.25" style="60"/>
    <col min="5101" max="5102" width="3.375" style="60" customWidth="1"/>
    <col min="5103" max="5103" width="20.875" style="60" customWidth="1"/>
    <col min="5104" max="5124" width="8.375" style="60" customWidth="1"/>
    <col min="5125" max="5125" width="10.625" style="60" customWidth="1"/>
    <col min="5126" max="5356" width="8.25" style="60"/>
    <col min="5357" max="5358" width="3.375" style="60" customWidth="1"/>
    <col min="5359" max="5359" width="20.875" style="60" customWidth="1"/>
    <col min="5360" max="5380" width="8.375" style="60" customWidth="1"/>
    <col min="5381" max="5381" width="10.625" style="60" customWidth="1"/>
    <col min="5382" max="5612" width="8.25" style="60"/>
    <col min="5613" max="5614" width="3.375" style="60" customWidth="1"/>
    <col min="5615" max="5615" width="20.875" style="60" customWidth="1"/>
    <col min="5616" max="5636" width="8.375" style="60" customWidth="1"/>
    <col min="5637" max="5637" width="10.625" style="60" customWidth="1"/>
    <col min="5638" max="5868" width="8.25" style="60"/>
    <col min="5869" max="5870" width="3.375" style="60" customWidth="1"/>
    <col min="5871" max="5871" width="20.875" style="60" customWidth="1"/>
    <col min="5872" max="5892" width="8.375" style="60" customWidth="1"/>
    <col min="5893" max="5893" width="10.625" style="60" customWidth="1"/>
    <col min="5894" max="6124" width="8.25" style="60"/>
    <col min="6125" max="6126" width="3.375" style="60" customWidth="1"/>
    <col min="6127" max="6127" width="20.875" style="60" customWidth="1"/>
    <col min="6128" max="6148" width="8.375" style="60" customWidth="1"/>
    <col min="6149" max="6149" width="10.625" style="60" customWidth="1"/>
    <col min="6150" max="6380" width="8.25" style="60"/>
    <col min="6381" max="6382" width="3.375" style="60" customWidth="1"/>
    <col min="6383" max="6383" width="20.875" style="60" customWidth="1"/>
    <col min="6384" max="6404" width="8.375" style="60" customWidth="1"/>
    <col min="6405" max="6405" width="10.625" style="60" customWidth="1"/>
    <col min="6406" max="6636" width="8.25" style="60"/>
    <col min="6637" max="6638" width="3.375" style="60" customWidth="1"/>
    <col min="6639" max="6639" width="20.875" style="60" customWidth="1"/>
    <col min="6640" max="6660" width="8.375" style="60" customWidth="1"/>
    <col min="6661" max="6661" width="10.625" style="60" customWidth="1"/>
    <col min="6662" max="6892" width="8.25" style="60"/>
    <col min="6893" max="6894" width="3.375" style="60" customWidth="1"/>
    <col min="6895" max="6895" width="20.875" style="60" customWidth="1"/>
    <col min="6896" max="6916" width="8.375" style="60" customWidth="1"/>
    <col min="6917" max="6917" width="10.625" style="60" customWidth="1"/>
    <col min="6918" max="7148" width="8.25" style="60"/>
    <col min="7149" max="7150" width="3.375" style="60" customWidth="1"/>
    <col min="7151" max="7151" width="20.875" style="60" customWidth="1"/>
    <col min="7152" max="7172" width="8.375" style="60" customWidth="1"/>
    <col min="7173" max="7173" width="10.625" style="60" customWidth="1"/>
    <col min="7174" max="7404" width="8.25" style="60"/>
    <col min="7405" max="7406" width="3.375" style="60" customWidth="1"/>
    <col min="7407" max="7407" width="20.875" style="60" customWidth="1"/>
    <col min="7408" max="7428" width="8.375" style="60" customWidth="1"/>
    <col min="7429" max="7429" width="10.625" style="60" customWidth="1"/>
    <col min="7430" max="7660" width="8.25" style="60"/>
    <col min="7661" max="7662" width="3.375" style="60" customWidth="1"/>
    <col min="7663" max="7663" width="20.875" style="60" customWidth="1"/>
    <col min="7664" max="7684" width="8.375" style="60" customWidth="1"/>
    <col min="7685" max="7685" width="10.625" style="60" customWidth="1"/>
    <col min="7686" max="7916" width="8.25" style="60"/>
    <col min="7917" max="7918" width="3.375" style="60" customWidth="1"/>
    <col min="7919" max="7919" width="20.875" style="60" customWidth="1"/>
    <col min="7920" max="7940" width="8.375" style="60" customWidth="1"/>
    <col min="7941" max="7941" width="10.625" style="60" customWidth="1"/>
    <col min="7942" max="8172" width="8.25" style="60"/>
    <col min="8173" max="8174" width="3.375" style="60" customWidth="1"/>
    <col min="8175" max="8175" width="20.875" style="60" customWidth="1"/>
    <col min="8176" max="8196" width="8.375" style="60" customWidth="1"/>
    <col min="8197" max="8197" width="10.625" style="60" customWidth="1"/>
    <col min="8198" max="8428" width="8.25" style="60"/>
    <col min="8429" max="8430" width="3.375" style="60" customWidth="1"/>
    <col min="8431" max="8431" width="20.875" style="60" customWidth="1"/>
    <col min="8432" max="8452" width="8.375" style="60" customWidth="1"/>
    <col min="8453" max="8453" width="10.625" style="60" customWidth="1"/>
    <col min="8454" max="8684" width="8.25" style="60"/>
    <col min="8685" max="8686" width="3.375" style="60" customWidth="1"/>
    <col min="8687" max="8687" width="20.875" style="60" customWidth="1"/>
    <col min="8688" max="8708" width="8.375" style="60" customWidth="1"/>
    <col min="8709" max="8709" width="10.625" style="60" customWidth="1"/>
    <col min="8710" max="8940" width="8.25" style="60"/>
    <col min="8941" max="8942" width="3.375" style="60" customWidth="1"/>
    <col min="8943" max="8943" width="20.875" style="60" customWidth="1"/>
    <col min="8944" max="8964" width="8.375" style="60" customWidth="1"/>
    <col min="8965" max="8965" width="10.625" style="60" customWidth="1"/>
    <col min="8966" max="9196" width="8.25" style="60"/>
    <col min="9197" max="9198" width="3.375" style="60" customWidth="1"/>
    <col min="9199" max="9199" width="20.875" style="60" customWidth="1"/>
    <col min="9200" max="9220" width="8.375" style="60" customWidth="1"/>
    <col min="9221" max="9221" width="10.625" style="60" customWidth="1"/>
    <col min="9222" max="9452" width="8.25" style="60"/>
    <col min="9453" max="9454" width="3.375" style="60" customWidth="1"/>
    <col min="9455" max="9455" width="20.875" style="60" customWidth="1"/>
    <col min="9456" max="9476" width="8.375" style="60" customWidth="1"/>
    <col min="9477" max="9477" width="10.625" style="60" customWidth="1"/>
    <col min="9478" max="9708" width="8.25" style="60"/>
    <col min="9709" max="9710" width="3.375" style="60" customWidth="1"/>
    <col min="9711" max="9711" width="20.875" style="60" customWidth="1"/>
    <col min="9712" max="9732" width="8.375" style="60" customWidth="1"/>
    <col min="9733" max="9733" width="10.625" style="60" customWidth="1"/>
    <col min="9734" max="9964" width="8.25" style="60"/>
    <col min="9965" max="9966" width="3.375" style="60" customWidth="1"/>
    <col min="9967" max="9967" width="20.875" style="60" customWidth="1"/>
    <col min="9968" max="9988" width="8.375" style="60" customWidth="1"/>
    <col min="9989" max="9989" width="10.625" style="60" customWidth="1"/>
    <col min="9990" max="10220" width="8.25" style="60"/>
    <col min="10221" max="10222" width="3.375" style="60" customWidth="1"/>
    <col min="10223" max="10223" width="20.875" style="60" customWidth="1"/>
    <col min="10224" max="10244" width="8.375" style="60" customWidth="1"/>
    <col min="10245" max="10245" width="10.625" style="60" customWidth="1"/>
    <col min="10246" max="10476" width="8.25" style="60"/>
    <col min="10477" max="10478" width="3.375" style="60" customWidth="1"/>
    <col min="10479" max="10479" width="20.875" style="60" customWidth="1"/>
    <col min="10480" max="10500" width="8.375" style="60" customWidth="1"/>
    <col min="10501" max="10501" width="10.625" style="60" customWidth="1"/>
    <col min="10502" max="10732" width="8.25" style="60"/>
    <col min="10733" max="10734" width="3.375" style="60" customWidth="1"/>
    <col min="10735" max="10735" width="20.875" style="60" customWidth="1"/>
    <col min="10736" max="10756" width="8.375" style="60" customWidth="1"/>
    <col min="10757" max="10757" width="10.625" style="60" customWidth="1"/>
    <col min="10758" max="10988" width="8.25" style="60"/>
    <col min="10989" max="10990" width="3.375" style="60" customWidth="1"/>
    <col min="10991" max="10991" width="20.875" style="60" customWidth="1"/>
    <col min="10992" max="11012" width="8.375" style="60" customWidth="1"/>
    <col min="11013" max="11013" width="10.625" style="60" customWidth="1"/>
    <col min="11014" max="11244" width="8.25" style="60"/>
    <col min="11245" max="11246" width="3.375" style="60" customWidth="1"/>
    <col min="11247" max="11247" width="20.875" style="60" customWidth="1"/>
    <col min="11248" max="11268" width="8.375" style="60" customWidth="1"/>
    <col min="11269" max="11269" width="10.625" style="60" customWidth="1"/>
    <col min="11270" max="11500" width="8.25" style="60"/>
    <col min="11501" max="11502" width="3.375" style="60" customWidth="1"/>
    <col min="11503" max="11503" width="20.875" style="60" customWidth="1"/>
    <col min="11504" max="11524" width="8.375" style="60" customWidth="1"/>
    <col min="11525" max="11525" width="10.625" style="60" customWidth="1"/>
    <col min="11526" max="11756" width="8.25" style="60"/>
    <col min="11757" max="11758" width="3.375" style="60" customWidth="1"/>
    <col min="11759" max="11759" width="20.875" style="60" customWidth="1"/>
    <col min="11760" max="11780" width="8.375" style="60" customWidth="1"/>
    <col min="11781" max="11781" width="10.625" style="60" customWidth="1"/>
    <col min="11782" max="12012" width="8.25" style="60"/>
    <col min="12013" max="12014" width="3.375" style="60" customWidth="1"/>
    <col min="12015" max="12015" width="20.875" style="60" customWidth="1"/>
    <col min="12016" max="12036" width="8.375" style="60" customWidth="1"/>
    <col min="12037" max="12037" width="10.625" style="60" customWidth="1"/>
    <col min="12038" max="12268" width="8.25" style="60"/>
    <col min="12269" max="12270" width="3.375" style="60" customWidth="1"/>
    <col min="12271" max="12271" width="20.875" style="60" customWidth="1"/>
    <col min="12272" max="12292" width="8.375" style="60" customWidth="1"/>
    <col min="12293" max="12293" width="10.625" style="60" customWidth="1"/>
    <col min="12294" max="12524" width="8.25" style="60"/>
    <col min="12525" max="12526" width="3.375" style="60" customWidth="1"/>
    <col min="12527" max="12527" width="20.875" style="60" customWidth="1"/>
    <col min="12528" max="12548" width="8.375" style="60" customWidth="1"/>
    <col min="12549" max="12549" width="10.625" style="60" customWidth="1"/>
    <col min="12550" max="12780" width="8.25" style="60"/>
    <col min="12781" max="12782" width="3.375" style="60" customWidth="1"/>
    <col min="12783" max="12783" width="20.875" style="60" customWidth="1"/>
    <col min="12784" max="12804" width="8.375" style="60" customWidth="1"/>
    <col min="12805" max="12805" width="10.625" style="60" customWidth="1"/>
    <col min="12806" max="13036" width="8.25" style="60"/>
    <col min="13037" max="13038" width="3.375" style="60" customWidth="1"/>
    <col min="13039" max="13039" width="20.875" style="60" customWidth="1"/>
    <col min="13040" max="13060" width="8.375" style="60" customWidth="1"/>
    <col min="13061" max="13061" width="10.625" style="60" customWidth="1"/>
    <col min="13062" max="13292" width="8.25" style="60"/>
    <col min="13293" max="13294" width="3.375" style="60" customWidth="1"/>
    <col min="13295" max="13295" width="20.875" style="60" customWidth="1"/>
    <col min="13296" max="13316" width="8.375" style="60" customWidth="1"/>
    <col min="13317" max="13317" width="10.625" style="60" customWidth="1"/>
    <col min="13318" max="13548" width="8.25" style="60"/>
    <col min="13549" max="13550" width="3.375" style="60" customWidth="1"/>
    <col min="13551" max="13551" width="20.875" style="60" customWidth="1"/>
    <col min="13552" max="13572" width="8.375" style="60" customWidth="1"/>
    <col min="13573" max="13573" width="10.625" style="60" customWidth="1"/>
    <col min="13574" max="13804" width="8.25" style="60"/>
    <col min="13805" max="13806" width="3.375" style="60" customWidth="1"/>
    <col min="13807" max="13807" width="20.875" style="60" customWidth="1"/>
    <col min="13808" max="13828" width="8.375" style="60" customWidth="1"/>
    <col min="13829" max="13829" width="10.625" style="60" customWidth="1"/>
    <col min="13830" max="14060" width="8.25" style="60"/>
    <col min="14061" max="14062" width="3.375" style="60" customWidth="1"/>
    <col min="14063" max="14063" width="20.875" style="60" customWidth="1"/>
    <col min="14064" max="14084" width="8.375" style="60" customWidth="1"/>
    <col min="14085" max="14085" width="10.625" style="60" customWidth="1"/>
    <col min="14086" max="14316" width="8.25" style="60"/>
    <col min="14317" max="14318" width="3.375" style="60" customWidth="1"/>
    <col min="14319" max="14319" width="20.875" style="60" customWidth="1"/>
    <col min="14320" max="14340" width="8.375" style="60" customWidth="1"/>
    <col min="14341" max="14341" width="10.625" style="60" customWidth="1"/>
    <col min="14342" max="14572" width="8.25" style="60"/>
    <col min="14573" max="14574" width="3.375" style="60" customWidth="1"/>
    <col min="14575" max="14575" width="20.875" style="60" customWidth="1"/>
    <col min="14576" max="14596" width="8.375" style="60" customWidth="1"/>
    <col min="14597" max="14597" width="10.625" style="60" customWidth="1"/>
    <col min="14598" max="14828" width="8.25" style="60"/>
    <col min="14829" max="14830" width="3.375" style="60" customWidth="1"/>
    <col min="14831" max="14831" width="20.875" style="60" customWidth="1"/>
    <col min="14832" max="14852" width="8.375" style="60" customWidth="1"/>
    <col min="14853" max="14853" width="10.625" style="60" customWidth="1"/>
    <col min="14854" max="15084" width="8.25" style="60"/>
    <col min="15085" max="15086" width="3.375" style="60" customWidth="1"/>
    <col min="15087" max="15087" width="20.875" style="60" customWidth="1"/>
    <col min="15088" max="15108" width="8.375" style="60" customWidth="1"/>
    <col min="15109" max="15109" width="10.625" style="60" customWidth="1"/>
    <col min="15110" max="15340" width="8.25" style="60"/>
    <col min="15341" max="15342" width="3.375" style="60" customWidth="1"/>
    <col min="15343" max="15343" width="20.875" style="60" customWidth="1"/>
    <col min="15344" max="15364" width="8.375" style="60" customWidth="1"/>
    <col min="15365" max="15365" width="10.625" style="60" customWidth="1"/>
    <col min="15366" max="15596" width="8.25" style="60"/>
    <col min="15597" max="15598" width="3.375" style="60" customWidth="1"/>
    <col min="15599" max="15599" width="20.875" style="60" customWidth="1"/>
    <col min="15600" max="15620" width="8.375" style="60" customWidth="1"/>
    <col min="15621" max="15621" width="10.625" style="60" customWidth="1"/>
    <col min="15622" max="15852" width="8.25" style="60"/>
    <col min="15853" max="15854" width="3.375" style="60" customWidth="1"/>
    <col min="15855" max="15855" width="20.875" style="60" customWidth="1"/>
    <col min="15856" max="15876" width="8.375" style="60" customWidth="1"/>
    <col min="15877" max="15877" width="10.625" style="60" customWidth="1"/>
    <col min="15878" max="16108" width="8.25" style="60"/>
    <col min="16109" max="16110" width="3.375" style="60" customWidth="1"/>
    <col min="16111" max="16111" width="20.875" style="60" customWidth="1"/>
    <col min="16112" max="16132" width="8.375" style="60" customWidth="1"/>
    <col min="16133" max="16133" width="10.625" style="60" customWidth="1"/>
    <col min="16134" max="16384" width="8.25" style="60"/>
  </cols>
  <sheetData>
    <row r="1" spans="1:10" ht="18.600000000000001" customHeight="1" x14ac:dyDescent="0.4">
      <c r="B1" s="2942" t="s">
        <v>1368</v>
      </c>
      <c r="C1" s="2942"/>
      <c r="D1" s="2942"/>
      <c r="E1" s="2942"/>
    </row>
    <row r="2" spans="1:10" s="57" customFormat="1" ht="18" customHeight="1" x14ac:dyDescent="0.15">
      <c r="C2" s="58"/>
      <c r="D2" s="58"/>
      <c r="E2" s="58"/>
      <c r="F2" s="58"/>
      <c r="G2" s="58"/>
      <c r="H2" s="58"/>
      <c r="I2" s="58"/>
      <c r="J2" s="58"/>
    </row>
    <row r="3" spans="1:10" s="61" customFormat="1" ht="21" customHeight="1" x14ac:dyDescent="0.4">
      <c r="A3" s="61" t="s">
        <v>1398</v>
      </c>
      <c r="E3" s="62" t="s">
        <v>5016</v>
      </c>
    </row>
    <row r="4" spans="1:10" s="63" customFormat="1" ht="27" customHeight="1" thickBot="1" x14ac:dyDescent="0.45">
      <c r="A4" s="2454"/>
      <c r="B4" s="2953" t="s">
        <v>1399</v>
      </c>
      <c r="C4" s="2954"/>
      <c r="D4" s="2955"/>
      <c r="E4" s="2680" t="s">
        <v>68</v>
      </c>
    </row>
    <row r="5" spans="1:10" s="63" customFormat="1" ht="39.950000000000003" customHeight="1" thickTop="1" x14ac:dyDescent="0.4">
      <c r="A5" s="2941"/>
      <c r="B5" s="2943" t="s">
        <v>133</v>
      </c>
      <c r="C5" s="2944" t="s">
        <v>4973</v>
      </c>
      <c r="D5" s="2681" t="s">
        <v>4964</v>
      </c>
      <c r="E5" s="2873"/>
    </row>
    <row r="6" spans="1:10" s="63" customFormat="1" ht="39.950000000000003" customHeight="1" x14ac:dyDescent="0.4">
      <c r="A6" s="2941"/>
      <c r="B6" s="2943"/>
      <c r="C6" s="2943"/>
      <c r="D6" s="2682" t="s">
        <v>70</v>
      </c>
      <c r="E6" s="2873"/>
    </row>
    <row r="7" spans="1:10" s="63" customFormat="1" ht="39.950000000000003" customHeight="1" x14ac:dyDescent="0.4">
      <c r="A7" s="2941"/>
      <c r="B7" s="2943"/>
      <c r="C7" s="2943"/>
      <c r="D7" s="2682" t="s">
        <v>69</v>
      </c>
      <c r="E7" s="2873"/>
    </row>
    <row r="8" spans="1:10" s="63" customFormat="1" ht="39.950000000000003" customHeight="1" x14ac:dyDescent="0.4">
      <c r="A8" s="2941"/>
      <c r="B8" s="2943"/>
      <c r="C8" s="2943"/>
      <c r="D8" s="2683" t="s">
        <v>4962</v>
      </c>
      <c r="E8" s="2874"/>
    </row>
    <row r="9" spans="1:10" s="63" customFormat="1" ht="39.950000000000003" customHeight="1" x14ac:dyDescent="0.4">
      <c r="A9" s="2941"/>
      <c r="B9" s="2943"/>
      <c r="C9" s="2945" t="s">
        <v>4974</v>
      </c>
      <c r="D9" s="2946"/>
      <c r="E9" s="2875"/>
    </row>
    <row r="10" spans="1:10" s="63" customFormat="1" ht="39.950000000000003" customHeight="1" x14ac:dyDescent="0.4">
      <c r="A10" s="2941"/>
      <c r="B10" s="2943"/>
      <c r="C10" s="2684" t="s">
        <v>71</v>
      </c>
      <c r="D10" s="2685"/>
      <c r="E10" s="2876">
        <f>SUM(E5:E9)</f>
        <v>0</v>
      </c>
    </row>
    <row r="11" spans="1:10" s="63" customFormat="1" ht="39.950000000000003" customHeight="1" x14ac:dyDescent="0.4">
      <c r="A11" s="2941"/>
      <c r="B11" s="2947" t="s">
        <v>2419</v>
      </c>
      <c r="C11" s="2950" t="s">
        <v>4975</v>
      </c>
      <c r="D11" s="2950"/>
      <c r="E11" s="2875"/>
    </row>
    <row r="12" spans="1:10" s="63" customFormat="1" ht="39.950000000000003" customHeight="1" x14ac:dyDescent="0.4">
      <c r="A12" s="2467"/>
      <c r="B12" s="2948"/>
      <c r="C12" s="2950" t="s">
        <v>4976</v>
      </c>
      <c r="D12" s="2950"/>
      <c r="E12" s="2875"/>
    </row>
    <row r="13" spans="1:10" s="63" customFormat="1" ht="39.950000000000003" customHeight="1" thickBot="1" x14ac:dyDescent="0.45">
      <c r="A13" s="2472"/>
      <c r="B13" s="2949"/>
      <c r="C13" s="2951" t="s">
        <v>71</v>
      </c>
      <c r="D13" s="2952"/>
      <c r="E13" s="2876">
        <f>SUM(E11:E12)</f>
        <v>0</v>
      </c>
    </row>
    <row r="14" spans="1:10" ht="41.45" customHeight="1" thickTop="1" x14ac:dyDescent="0.4">
      <c r="A14" s="2455"/>
      <c r="B14" s="2686" t="s">
        <v>50</v>
      </c>
      <c r="C14" s="2687"/>
      <c r="D14" s="2688"/>
      <c r="E14" s="2877">
        <f>SUM(E10,E13)</f>
        <v>0</v>
      </c>
    </row>
    <row r="15" spans="1:10" s="2689" customFormat="1" ht="14.1" customHeight="1" x14ac:dyDescent="0.4">
      <c r="B15" s="2690" t="s">
        <v>5020</v>
      </c>
      <c r="D15" s="2691"/>
    </row>
    <row r="16" spans="1:10" s="2689" customFormat="1" ht="14.1" customHeight="1" x14ac:dyDescent="0.4">
      <c r="B16" s="2690" t="s">
        <v>5030</v>
      </c>
      <c r="D16" s="2691"/>
    </row>
    <row r="17" spans="2:4" s="2689" customFormat="1" ht="14.1" customHeight="1" x14ac:dyDescent="0.4">
      <c r="B17" s="2690" t="s">
        <v>5022</v>
      </c>
      <c r="D17" s="2691"/>
    </row>
    <row r="18" spans="2:4" s="2689" customFormat="1" ht="14.1" customHeight="1" x14ac:dyDescent="0.4">
      <c r="B18" s="2692" t="s">
        <v>5031</v>
      </c>
      <c r="D18" s="2691"/>
    </row>
    <row r="19" spans="2:4" s="2689" customFormat="1" ht="14.1" customHeight="1" x14ac:dyDescent="0.4">
      <c r="B19" s="2692" t="s">
        <v>5033</v>
      </c>
      <c r="D19" s="2691"/>
    </row>
    <row r="20" spans="2:4" s="2689" customFormat="1" ht="14.1" customHeight="1" x14ac:dyDescent="0.4">
      <c r="B20" s="2692" t="s">
        <v>5032</v>
      </c>
      <c r="C20" s="2691"/>
      <c r="D20" s="2691"/>
    </row>
  </sheetData>
  <mergeCells count="10">
    <mergeCell ref="A5:A11"/>
    <mergeCell ref="B1:E1"/>
    <mergeCell ref="B5:B10"/>
    <mergeCell ref="C5:C8"/>
    <mergeCell ref="C9:D9"/>
    <mergeCell ref="B11:B13"/>
    <mergeCell ref="C11:D11"/>
    <mergeCell ref="C12:D12"/>
    <mergeCell ref="C13:D13"/>
    <mergeCell ref="B4:D4"/>
  </mergeCells>
  <phoneticPr fontId="3"/>
  <printOptions horizontalCentered="1"/>
  <pageMargins left="0.39370078740157483" right="0.23622047244094491" top="0.70866141732283472" bottom="0.31496062992125984" header="0.43307086614173229" footer="0.35433070866141736"/>
  <pageSetup paperSize="9" orientation="portrait" r:id="rId1"/>
  <headerFooter alignWithMargins="0">
    <oddHeader>&amp;R&amp;"ＭＳ 明朝,標準"（&amp;A）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80" zoomScaleNormal="100" zoomScaleSheetLayoutView="80" workbookViewId="0">
      <selection activeCell="D19" sqref="D19"/>
    </sheetView>
  </sheetViews>
  <sheetFormatPr defaultColWidth="9" defaultRowHeight="13.5" x14ac:dyDescent="0.4"/>
  <cols>
    <col min="1" max="1" width="0.875" style="392" customWidth="1"/>
    <col min="2" max="2" width="4.25" style="392" customWidth="1"/>
    <col min="3" max="3" width="2.125" style="392" customWidth="1"/>
    <col min="4" max="12" width="9" style="392"/>
    <col min="13" max="13" width="0.875" style="392" customWidth="1"/>
    <col min="14" max="16384" width="9" style="392"/>
  </cols>
  <sheetData>
    <row r="1" spans="1:13" x14ac:dyDescent="0.15">
      <c r="A1" s="390"/>
      <c r="B1" s="390"/>
      <c r="C1" s="390"/>
      <c r="D1" s="390"/>
      <c r="E1" s="390"/>
      <c r="F1" s="391"/>
      <c r="G1" s="390"/>
      <c r="H1" s="390"/>
      <c r="I1" s="390"/>
      <c r="J1" s="390"/>
      <c r="K1" s="390"/>
      <c r="L1" s="390"/>
      <c r="M1" s="390"/>
    </row>
    <row r="2" spans="1:13" ht="17.25" x14ac:dyDescent="0.4">
      <c r="A2" s="2956" t="s">
        <v>246</v>
      </c>
      <c r="B2" s="2956"/>
      <c r="C2" s="2956"/>
      <c r="D2" s="2956"/>
      <c r="E2" s="2956"/>
      <c r="F2" s="2956"/>
      <c r="G2" s="2956"/>
      <c r="H2" s="2956"/>
      <c r="I2" s="2956"/>
      <c r="J2" s="2956"/>
      <c r="K2" s="2956"/>
      <c r="L2" s="2956"/>
      <c r="M2" s="2956"/>
    </row>
    <row r="3" spans="1:13" ht="17.25" x14ac:dyDescent="0.4">
      <c r="A3" s="393"/>
      <c r="B3" s="393"/>
      <c r="C3" s="394"/>
      <c r="D3" s="394"/>
      <c r="E3" s="394"/>
      <c r="F3" s="394"/>
      <c r="G3" s="394"/>
      <c r="H3" s="394"/>
      <c r="I3" s="394"/>
      <c r="J3" s="394"/>
      <c r="K3" s="394"/>
      <c r="L3" s="394"/>
      <c r="M3" s="393"/>
    </row>
    <row r="4" spans="1:13" ht="17.25" x14ac:dyDescent="0.4">
      <c r="A4" s="393"/>
      <c r="B4" s="393"/>
      <c r="C4" s="394"/>
      <c r="D4" s="394"/>
      <c r="E4" s="394"/>
      <c r="F4" s="394"/>
      <c r="G4" s="394"/>
      <c r="H4" s="394"/>
      <c r="I4" s="394"/>
      <c r="J4" s="394"/>
      <c r="K4" s="394"/>
      <c r="L4" s="394"/>
      <c r="M4" s="393"/>
    </row>
    <row r="5" spans="1:13" x14ac:dyDescent="0.4">
      <c r="A5" s="395"/>
      <c r="B5" s="395"/>
      <c r="C5" s="395"/>
      <c r="D5" s="395"/>
      <c r="E5" s="395"/>
      <c r="F5" s="395"/>
      <c r="G5" s="395"/>
      <c r="H5" s="395"/>
      <c r="I5" s="395"/>
      <c r="J5" s="395"/>
      <c r="K5" s="395"/>
      <c r="L5" s="395"/>
      <c r="M5" s="395"/>
    </row>
    <row r="6" spans="1:13" x14ac:dyDescent="0.4">
      <c r="A6" s="395"/>
      <c r="B6" s="395"/>
      <c r="C6" s="395" t="s">
        <v>247</v>
      </c>
      <c r="D6" s="395"/>
      <c r="E6" s="395"/>
      <c r="F6" s="395"/>
      <c r="G6" s="395"/>
      <c r="H6" s="395"/>
      <c r="I6" s="395"/>
      <c r="J6" s="395"/>
      <c r="K6" s="395"/>
      <c r="L6" s="395"/>
      <c r="M6" s="395"/>
    </row>
    <row r="7" spans="1:13" x14ac:dyDescent="0.4">
      <c r="A7" s="395"/>
      <c r="B7" s="395"/>
      <c r="C7" s="395"/>
      <c r="D7" s="395"/>
      <c r="E7" s="395"/>
      <c r="F7" s="395"/>
      <c r="G7" s="395"/>
      <c r="H7" s="395"/>
      <c r="I7" s="395"/>
      <c r="J7" s="395"/>
      <c r="K7" s="395"/>
      <c r="L7" s="395"/>
      <c r="M7" s="395"/>
    </row>
    <row r="8" spans="1:13" x14ac:dyDescent="0.4">
      <c r="A8" s="395"/>
      <c r="B8" s="396" t="s">
        <v>248</v>
      </c>
      <c r="C8" s="395" t="s">
        <v>249</v>
      </c>
      <c r="D8" s="395"/>
      <c r="E8" s="395"/>
      <c r="F8" s="395"/>
      <c r="G8" s="395"/>
      <c r="H8" s="395"/>
      <c r="I8" s="395"/>
      <c r="J8" s="395"/>
      <c r="K8" s="395"/>
      <c r="L8" s="395"/>
      <c r="M8" s="395"/>
    </row>
    <row r="9" spans="1:13" x14ac:dyDescent="0.4">
      <c r="A9" s="395"/>
      <c r="B9" s="396"/>
      <c r="C9" s="395" t="s">
        <v>250</v>
      </c>
      <c r="D9" s="395"/>
      <c r="E9" s="395"/>
      <c r="F9" s="395"/>
      <c r="G9" s="395"/>
      <c r="H9" s="395"/>
      <c r="I9" s="395"/>
      <c r="J9" s="395"/>
      <c r="K9" s="395"/>
      <c r="L9" s="395"/>
      <c r="M9" s="395"/>
    </row>
    <row r="10" spans="1:13" x14ac:dyDescent="0.4">
      <c r="A10" s="395"/>
      <c r="B10" s="395"/>
      <c r="C10" s="395"/>
      <c r="D10" s="395"/>
      <c r="E10" s="395"/>
      <c r="F10" s="395"/>
      <c r="G10" s="395"/>
      <c r="H10" s="395"/>
      <c r="I10" s="395"/>
      <c r="J10" s="395"/>
      <c r="K10" s="395"/>
      <c r="L10" s="395"/>
      <c r="M10" s="395"/>
    </row>
    <row r="11" spans="1:13" x14ac:dyDescent="0.4">
      <c r="A11" s="395"/>
      <c r="B11" s="395"/>
      <c r="C11" s="395"/>
      <c r="D11" s="395"/>
      <c r="E11" s="395"/>
      <c r="F11" s="395"/>
      <c r="G11" s="395"/>
      <c r="H11" s="395"/>
      <c r="I11" s="395"/>
      <c r="J11" s="395"/>
      <c r="K11" s="395"/>
      <c r="L11" s="395"/>
      <c r="M11" s="395"/>
    </row>
    <row r="12" spans="1:13" ht="17.25" x14ac:dyDescent="0.4">
      <c r="A12" s="395"/>
      <c r="B12" s="396" t="s">
        <v>251</v>
      </c>
      <c r="C12" s="395" t="s">
        <v>2429</v>
      </c>
      <c r="D12" s="395"/>
      <c r="E12" s="395"/>
      <c r="F12" s="395"/>
      <c r="G12" s="395"/>
      <c r="H12" s="395"/>
      <c r="I12" s="395"/>
      <c r="J12" s="395"/>
      <c r="K12" s="395"/>
      <c r="L12" s="395"/>
      <c r="M12" s="395"/>
    </row>
    <row r="13" spans="1:13" x14ac:dyDescent="0.4">
      <c r="A13" s="395"/>
      <c r="B13" s="395"/>
      <c r="C13" s="395" t="s">
        <v>4913</v>
      </c>
      <c r="D13" s="397"/>
      <c r="E13" s="395"/>
      <c r="F13" s="395"/>
      <c r="G13" s="395"/>
      <c r="H13" s="395"/>
      <c r="I13" s="395"/>
      <c r="J13" s="395"/>
      <c r="K13" s="395"/>
      <c r="L13" s="395"/>
      <c r="M13" s="395"/>
    </row>
    <row r="14" spans="1:13" x14ac:dyDescent="0.4">
      <c r="A14" s="395"/>
      <c r="B14" s="395"/>
      <c r="C14" s="395"/>
      <c r="D14" s="397"/>
      <c r="E14" s="395"/>
      <c r="F14" s="395"/>
      <c r="G14" s="395"/>
      <c r="H14" s="395"/>
      <c r="I14" s="395"/>
      <c r="J14" s="395"/>
      <c r="K14" s="395"/>
      <c r="L14" s="395"/>
      <c r="M14" s="395"/>
    </row>
    <row r="15" spans="1:13" x14ac:dyDescent="0.4">
      <c r="A15" s="395"/>
      <c r="B15" s="395"/>
      <c r="C15" s="395"/>
      <c r="D15" s="397"/>
      <c r="E15" s="395"/>
      <c r="F15" s="395"/>
      <c r="G15" s="395"/>
      <c r="H15" s="395"/>
      <c r="I15" s="395"/>
      <c r="J15" s="395"/>
      <c r="K15" s="395"/>
      <c r="L15" s="395"/>
      <c r="M15" s="395"/>
    </row>
    <row r="16" spans="1:13" x14ac:dyDescent="0.4">
      <c r="A16" s="395"/>
      <c r="B16" s="396" t="s">
        <v>252</v>
      </c>
      <c r="C16" s="395" t="s">
        <v>2617</v>
      </c>
      <c r="D16" s="395"/>
      <c r="E16" s="395"/>
      <c r="F16" s="395"/>
      <c r="G16" s="395"/>
      <c r="H16" s="395"/>
      <c r="I16" s="395"/>
      <c r="J16" s="395"/>
      <c r="K16" s="395"/>
      <c r="L16" s="395"/>
      <c r="M16" s="395"/>
    </row>
    <row r="17" spans="1:13" x14ac:dyDescent="0.4">
      <c r="A17" s="395"/>
      <c r="B17" s="396"/>
      <c r="C17" s="395"/>
      <c r="D17" s="398" t="s">
        <v>253</v>
      </c>
      <c r="E17" s="395"/>
      <c r="F17" s="395"/>
      <c r="G17" s="395"/>
      <c r="H17" s="395"/>
      <c r="I17" s="395"/>
      <c r="J17" s="395"/>
      <c r="K17" s="395"/>
      <c r="L17" s="395"/>
      <c r="M17" s="395"/>
    </row>
    <row r="18" spans="1:13" x14ac:dyDescent="0.15">
      <c r="A18" s="395"/>
      <c r="B18" s="395"/>
      <c r="C18" s="390"/>
      <c r="D18" s="399" t="s">
        <v>4914</v>
      </c>
      <c r="E18" s="395"/>
      <c r="F18" s="395"/>
      <c r="G18" s="395"/>
      <c r="H18" s="395"/>
      <c r="I18" s="395"/>
      <c r="J18" s="395"/>
      <c r="K18" s="395"/>
      <c r="L18" s="395"/>
      <c r="M18" s="395"/>
    </row>
    <row r="19" spans="1:13" x14ac:dyDescent="0.15">
      <c r="A19" s="395"/>
      <c r="B19" s="395"/>
      <c r="C19" s="390"/>
      <c r="D19" s="399" t="s">
        <v>2430</v>
      </c>
      <c r="E19" s="395"/>
      <c r="F19" s="395"/>
      <c r="G19" s="395"/>
      <c r="H19" s="395"/>
      <c r="I19" s="395"/>
      <c r="J19" s="395"/>
      <c r="K19" s="395"/>
      <c r="L19" s="395"/>
      <c r="M19" s="395"/>
    </row>
    <row r="20" spans="1:13" x14ac:dyDescent="0.15">
      <c r="A20" s="400"/>
      <c r="B20" s="400"/>
      <c r="C20" s="390"/>
      <c r="D20" s="399" t="s">
        <v>254</v>
      </c>
      <c r="E20" s="399"/>
      <c r="F20" s="399"/>
      <c r="G20" s="399"/>
      <c r="H20" s="399"/>
      <c r="I20" s="399"/>
      <c r="J20" s="399"/>
      <c r="K20" s="399"/>
      <c r="L20" s="399"/>
      <c r="M20" s="400"/>
    </row>
    <row r="21" spans="1:13" x14ac:dyDescent="0.15">
      <c r="A21" s="400"/>
      <c r="B21" s="400"/>
      <c r="C21" s="390"/>
      <c r="D21" s="399" t="s">
        <v>2431</v>
      </c>
      <c r="E21" s="399"/>
      <c r="F21" s="399"/>
      <c r="G21" s="399"/>
      <c r="H21" s="399"/>
      <c r="I21" s="399"/>
      <c r="J21" s="399"/>
      <c r="K21" s="399"/>
      <c r="L21" s="399"/>
      <c r="M21" s="400"/>
    </row>
    <row r="22" spans="1:13" x14ac:dyDescent="0.4">
      <c r="A22" s="395"/>
      <c r="B22" s="395"/>
      <c r="C22" s="395"/>
      <c r="D22" s="395"/>
      <c r="E22" s="395"/>
      <c r="F22" s="395"/>
      <c r="G22" s="395"/>
      <c r="H22" s="395"/>
      <c r="I22" s="395"/>
      <c r="J22" s="395"/>
      <c r="K22" s="395"/>
      <c r="L22" s="395"/>
      <c r="M22" s="395"/>
    </row>
    <row r="23" spans="1:13" x14ac:dyDescent="0.4">
      <c r="A23" s="395"/>
      <c r="B23" s="395"/>
      <c r="C23" s="395"/>
      <c r="D23" s="395"/>
      <c r="E23" s="395"/>
      <c r="F23" s="395"/>
      <c r="G23" s="395"/>
      <c r="H23" s="395"/>
      <c r="I23" s="395"/>
      <c r="J23" s="395"/>
      <c r="K23" s="395"/>
      <c r="L23" s="395"/>
      <c r="M23" s="395"/>
    </row>
    <row r="24" spans="1:13" x14ac:dyDescent="0.4">
      <c r="A24" s="395"/>
      <c r="B24" s="396" t="s">
        <v>255</v>
      </c>
      <c r="C24" s="395" t="s">
        <v>183</v>
      </c>
      <c r="D24" s="395"/>
      <c r="E24" s="395"/>
      <c r="F24" s="395"/>
      <c r="G24" s="395"/>
      <c r="H24" s="395"/>
      <c r="I24" s="395"/>
      <c r="J24" s="395"/>
      <c r="K24" s="395"/>
      <c r="L24" s="395"/>
      <c r="M24" s="395"/>
    </row>
    <row r="25" spans="1:13" x14ac:dyDescent="0.4">
      <c r="A25" s="395"/>
      <c r="B25" s="395"/>
      <c r="C25" s="395"/>
      <c r="D25" s="397" t="s">
        <v>256</v>
      </c>
      <c r="E25" s="395"/>
      <c r="F25" s="395"/>
      <c r="G25" s="395"/>
      <c r="H25" s="395"/>
      <c r="I25" s="395"/>
      <c r="J25" s="395"/>
      <c r="K25" s="395"/>
      <c r="L25" s="395"/>
      <c r="M25" s="395"/>
    </row>
    <row r="26" spans="1:13" x14ac:dyDescent="0.15">
      <c r="A26" s="390"/>
      <c r="B26" s="390"/>
      <c r="C26" s="390"/>
      <c r="D26" s="390" t="s">
        <v>257</v>
      </c>
      <c r="E26" s="390"/>
      <c r="F26" s="391"/>
      <c r="G26" s="390"/>
      <c r="H26" s="390"/>
      <c r="I26" s="390"/>
      <c r="J26" s="390"/>
      <c r="K26" s="390"/>
      <c r="L26" s="390"/>
      <c r="M26" s="390"/>
    </row>
    <row r="27" spans="1:13" x14ac:dyDescent="0.15">
      <c r="A27" s="390"/>
      <c r="B27" s="390"/>
      <c r="C27" s="390"/>
      <c r="D27" s="392" t="s">
        <v>258</v>
      </c>
      <c r="E27" s="390"/>
      <c r="F27" s="391"/>
      <c r="G27" s="390"/>
      <c r="H27" s="390"/>
      <c r="I27" s="390"/>
      <c r="J27" s="390"/>
      <c r="K27" s="390"/>
      <c r="L27" s="390"/>
      <c r="M27" s="390"/>
    </row>
    <row r="28" spans="1:13" x14ac:dyDescent="0.15">
      <c r="D28" s="390" t="s">
        <v>259</v>
      </c>
    </row>
  </sheetData>
  <mergeCells count="1">
    <mergeCell ref="A2:M2"/>
  </mergeCells>
  <phoneticPr fontId="3"/>
  <printOptions horizontalCentered="1"/>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showGridLines="0" view="pageBreakPreview" topLeftCell="B1" zoomScaleNormal="100" zoomScaleSheetLayoutView="100" workbookViewId="0">
      <selection activeCell="H75" sqref="H75"/>
    </sheetView>
  </sheetViews>
  <sheetFormatPr defaultRowHeight="12" x14ac:dyDescent="0.4"/>
  <cols>
    <col min="1" max="1" width="1.5" style="404" customWidth="1"/>
    <col min="2" max="2" width="3.75" style="573" customWidth="1"/>
    <col min="3" max="3" width="3.5" style="574" customWidth="1"/>
    <col min="4" max="4" width="3" style="574" customWidth="1"/>
    <col min="5" max="5" width="47.25" style="575" customWidth="1"/>
    <col min="6" max="6" width="14.125" style="404" bestFit="1" customWidth="1"/>
    <col min="7" max="7" width="27.75" style="404" bestFit="1" customWidth="1"/>
    <col min="8" max="8" width="100.75" style="404" customWidth="1"/>
    <col min="9" max="10" width="9" style="404"/>
    <col min="11" max="11" width="9" style="405"/>
    <col min="12" max="257" width="9" style="404"/>
    <col min="258" max="259" width="5.75" style="404" customWidth="1"/>
    <col min="260" max="260" width="5.5" style="404" customWidth="1"/>
    <col min="261" max="261" width="55.5" style="404" customWidth="1"/>
    <col min="262" max="262" width="34.25" style="404" customWidth="1"/>
    <col min="263" max="263" width="85" style="404" customWidth="1"/>
    <col min="264" max="264" width="24.625" style="404" customWidth="1"/>
    <col min="265" max="513" width="9" style="404"/>
    <col min="514" max="515" width="5.75" style="404" customWidth="1"/>
    <col min="516" max="516" width="5.5" style="404" customWidth="1"/>
    <col min="517" max="517" width="55.5" style="404" customWidth="1"/>
    <col min="518" max="518" width="34.25" style="404" customWidth="1"/>
    <col min="519" max="519" width="85" style="404" customWidth="1"/>
    <col min="520" max="520" width="24.625" style="404" customWidth="1"/>
    <col min="521" max="769" width="9" style="404"/>
    <col min="770" max="771" width="5.75" style="404" customWidth="1"/>
    <col min="772" max="772" width="5.5" style="404" customWidth="1"/>
    <col min="773" max="773" width="55.5" style="404" customWidth="1"/>
    <col min="774" max="774" width="34.25" style="404" customWidth="1"/>
    <col min="775" max="775" width="85" style="404" customWidth="1"/>
    <col min="776" max="776" width="24.625" style="404" customWidth="1"/>
    <col min="777" max="1025" width="9" style="404"/>
    <col min="1026" max="1027" width="5.75" style="404" customWidth="1"/>
    <col min="1028" max="1028" width="5.5" style="404" customWidth="1"/>
    <col min="1029" max="1029" width="55.5" style="404" customWidth="1"/>
    <col min="1030" max="1030" width="34.25" style="404" customWidth="1"/>
    <col min="1031" max="1031" width="85" style="404" customWidth="1"/>
    <col min="1032" max="1032" width="24.625" style="404" customWidth="1"/>
    <col min="1033" max="1281" width="9" style="404"/>
    <col min="1282" max="1283" width="5.75" style="404" customWidth="1"/>
    <col min="1284" max="1284" width="5.5" style="404" customWidth="1"/>
    <col min="1285" max="1285" width="55.5" style="404" customWidth="1"/>
    <col min="1286" max="1286" width="34.25" style="404" customWidth="1"/>
    <col min="1287" max="1287" width="85" style="404" customWidth="1"/>
    <col min="1288" max="1288" width="24.625" style="404" customWidth="1"/>
    <col min="1289" max="1537" width="9" style="404"/>
    <col min="1538" max="1539" width="5.75" style="404" customWidth="1"/>
    <col min="1540" max="1540" width="5.5" style="404" customWidth="1"/>
    <col min="1541" max="1541" width="55.5" style="404" customWidth="1"/>
    <col min="1542" max="1542" width="34.25" style="404" customWidth="1"/>
    <col min="1543" max="1543" width="85" style="404" customWidth="1"/>
    <col min="1544" max="1544" width="24.625" style="404" customWidth="1"/>
    <col min="1545" max="1793" width="9" style="404"/>
    <col min="1794" max="1795" width="5.75" style="404" customWidth="1"/>
    <col min="1796" max="1796" width="5.5" style="404" customWidth="1"/>
    <col min="1797" max="1797" width="55.5" style="404" customWidth="1"/>
    <col min="1798" max="1798" width="34.25" style="404" customWidth="1"/>
    <col min="1799" max="1799" width="85" style="404" customWidth="1"/>
    <col min="1800" max="1800" width="24.625" style="404" customWidth="1"/>
    <col min="1801" max="2049" width="9" style="404"/>
    <col min="2050" max="2051" width="5.75" style="404" customWidth="1"/>
    <col min="2052" max="2052" width="5.5" style="404" customWidth="1"/>
    <col min="2053" max="2053" width="55.5" style="404" customWidth="1"/>
    <col min="2054" max="2054" width="34.25" style="404" customWidth="1"/>
    <col min="2055" max="2055" width="85" style="404" customWidth="1"/>
    <col min="2056" max="2056" width="24.625" style="404" customWidth="1"/>
    <col min="2057" max="2305" width="9" style="404"/>
    <col min="2306" max="2307" width="5.75" style="404" customWidth="1"/>
    <col min="2308" max="2308" width="5.5" style="404" customWidth="1"/>
    <col min="2309" max="2309" width="55.5" style="404" customWidth="1"/>
    <col min="2310" max="2310" width="34.25" style="404" customWidth="1"/>
    <col min="2311" max="2311" width="85" style="404" customWidth="1"/>
    <col min="2312" max="2312" width="24.625" style="404" customWidth="1"/>
    <col min="2313" max="2561" width="9" style="404"/>
    <col min="2562" max="2563" width="5.75" style="404" customWidth="1"/>
    <col min="2564" max="2564" width="5.5" style="404" customWidth="1"/>
    <col min="2565" max="2565" width="55.5" style="404" customWidth="1"/>
    <col min="2566" max="2566" width="34.25" style="404" customWidth="1"/>
    <col min="2567" max="2567" width="85" style="404" customWidth="1"/>
    <col min="2568" max="2568" width="24.625" style="404" customWidth="1"/>
    <col min="2569" max="2817" width="9" style="404"/>
    <col min="2818" max="2819" width="5.75" style="404" customWidth="1"/>
    <col min="2820" max="2820" width="5.5" style="404" customWidth="1"/>
    <col min="2821" max="2821" width="55.5" style="404" customWidth="1"/>
    <col min="2822" max="2822" width="34.25" style="404" customWidth="1"/>
    <col min="2823" max="2823" width="85" style="404" customWidth="1"/>
    <col min="2824" max="2824" width="24.625" style="404" customWidth="1"/>
    <col min="2825" max="3073" width="9" style="404"/>
    <col min="3074" max="3075" width="5.75" style="404" customWidth="1"/>
    <col min="3076" max="3076" width="5.5" style="404" customWidth="1"/>
    <col min="3077" max="3077" width="55.5" style="404" customWidth="1"/>
    <col min="3078" max="3078" width="34.25" style="404" customWidth="1"/>
    <col min="3079" max="3079" width="85" style="404" customWidth="1"/>
    <col min="3080" max="3080" width="24.625" style="404" customWidth="1"/>
    <col min="3081" max="3329" width="9" style="404"/>
    <col min="3330" max="3331" width="5.75" style="404" customWidth="1"/>
    <col min="3332" max="3332" width="5.5" style="404" customWidth="1"/>
    <col min="3333" max="3333" width="55.5" style="404" customWidth="1"/>
    <col min="3334" max="3334" width="34.25" style="404" customWidth="1"/>
    <col min="3335" max="3335" width="85" style="404" customWidth="1"/>
    <col min="3336" max="3336" width="24.625" style="404" customWidth="1"/>
    <col min="3337" max="3585" width="9" style="404"/>
    <col min="3586" max="3587" width="5.75" style="404" customWidth="1"/>
    <col min="3588" max="3588" width="5.5" style="404" customWidth="1"/>
    <col min="3589" max="3589" width="55.5" style="404" customWidth="1"/>
    <col min="3590" max="3590" width="34.25" style="404" customWidth="1"/>
    <col min="3591" max="3591" width="85" style="404" customWidth="1"/>
    <col min="3592" max="3592" width="24.625" style="404" customWidth="1"/>
    <col min="3593" max="3841" width="9" style="404"/>
    <col min="3842" max="3843" width="5.75" style="404" customWidth="1"/>
    <col min="3844" max="3844" width="5.5" style="404" customWidth="1"/>
    <col min="3845" max="3845" width="55.5" style="404" customWidth="1"/>
    <col min="3846" max="3846" width="34.25" style="404" customWidth="1"/>
    <col min="3847" max="3847" width="85" style="404" customWidth="1"/>
    <col min="3848" max="3848" width="24.625" style="404" customWidth="1"/>
    <col min="3849" max="4097" width="9" style="404"/>
    <col min="4098" max="4099" width="5.75" style="404" customWidth="1"/>
    <col min="4100" max="4100" width="5.5" style="404" customWidth="1"/>
    <col min="4101" max="4101" width="55.5" style="404" customWidth="1"/>
    <col min="4102" max="4102" width="34.25" style="404" customWidth="1"/>
    <col min="4103" max="4103" width="85" style="404" customWidth="1"/>
    <col min="4104" max="4104" width="24.625" style="404" customWidth="1"/>
    <col min="4105" max="4353" width="9" style="404"/>
    <col min="4354" max="4355" width="5.75" style="404" customWidth="1"/>
    <col min="4356" max="4356" width="5.5" style="404" customWidth="1"/>
    <col min="4357" max="4357" width="55.5" style="404" customWidth="1"/>
    <col min="4358" max="4358" width="34.25" style="404" customWidth="1"/>
    <col min="4359" max="4359" width="85" style="404" customWidth="1"/>
    <col min="4360" max="4360" width="24.625" style="404" customWidth="1"/>
    <col min="4361" max="4609" width="9" style="404"/>
    <col min="4610" max="4611" width="5.75" style="404" customWidth="1"/>
    <col min="4612" max="4612" width="5.5" style="404" customWidth="1"/>
    <col min="4613" max="4613" width="55.5" style="404" customWidth="1"/>
    <col min="4614" max="4614" width="34.25" style="404" customWidth="1"/>
    <col min="4615" max="4615" width="85" style="404" customWidth="1"/>
    <col min="4616" max="4616" width="24.625" style="404" customWidth="1"/>
    <col min="4617" max="4865" width="9" style="404"/>
    <col min="4866" max="4867" width="5.75" style="404" customWidth="1"/>
    <col min="4868" max="4868" width="5.5" style="404" customWidth="1"/>
    <col min="4869" max="4869" width="55.5" style="404" customWidth="1"/>
    <col min="4870" max="4870" width="34.25" style="404" customWidth="1"/>
    <col min="4871" max="4871" width="85" style="404" customWidth="1"/>
    <col min="4872" max="4872" width="24.625" style="404" customWidth="1"/>
    <col min="4873" max="5121" width="9" style="404"/>
    <col min="5122" max="5123" width="5.75" style="404" customWidth="1"/>
    <col min="5124" max="5124" width="5.5" style="404" customWidth="1"/>
    <col min="5125" max="5125" width="55.5" style="404" customWidth="1"/>
    <col min="5126" max="5126" width="34.25" style="404" customWidth="1"/>
    <col min="5127" max="5127" width="85" style="404" customWidth="1"/>
    <col min="5128" max="5128" width="24.625" style="404" customWidth="1"/>
    <col min="5129" max="5377" width="9" style="404"/>
    <col min="5378" max="5379" width="5.75" style="404" customWidth="1"/>
    <col min="5380" max="5380" width="5.5" style="404" customWidth="1"/>
    <col min="5381" max="5381" width="55.5" style="404" customWidth="1"/>
    <col min="5382" max="5382" width="34.25" style="404" customWidth="1"/>
    <col min="5383" max="5383" width="85" style="404" customWidth="1"/>
    <col min="5384" max="5384" width="24.625" style="404" customWidth="1"/>
    <col min="5385" max="5633" width="9" style="404"/>
    <col min="5634" max="5635" width="5.75" style="404" customWidth="1"/>
    <col min="5636" max="5636" width="5.5" style="404" customWidth="1"/>
    <col min="5637" max="5637" width="55.5" style="404" customWidth="1"/>
    <col min="5638" max="5638" width="34.25" style="404" customWidth="1"/>
    <col min="5639" max="5639" width="85" style="404" customWidth="1"/>
    <col min="5640" max="5640" width="24.625" style="404" customWidth="1"/>
    <col min="5641" max="5889" width="9" style="404"/>
    <col min="5890" max="5891" width="5.75" style="404" customWidth="1"/>
    <col min="5892" max="5892" width="5.5" style="404" customWidth="1"/>
    <col min="5893" max="5893" width="55.5" style="404" customWidth="1"/>
    <col min="5894" max="5894" width="34.25" style="404" customWidth="1"/>
    <col min="5895" max="5895" width="85" style="404" customWidth="1"/>
    <col min="5896" max="5896" width="24.625" style="404" customWidth="1"/>
    <col min="5897" max="6145" width="9" style="404"/>
    <col min="6146" max="6147" width="5.75" style="404" customWidth="1"/>
    <col min="6148" max="6148" width="5.5" style="404" customWidth="1"/>
    <col min="6149" max="6149" width="55.5" style="404" customWidth="1"/>
    <col min="6150" max="6150" width="34.25" style="404" customWidth="1"/>
    <col min="6151" max="6151" width="85" style="404" customWidth="1"/>
    <col min="6152" max="6152" width="24.625" style="404" customWidth="1"/>
    <col min="6153" max="6401" width="9" style="404"/>
    <col min="6402" max="6403" width="5.75" style="404" customWidth="1"/>
    <col min="6404" max="6404" width="5.5" style="404" customWidth="1"/>
    <col min="6405" max="6405" width="55.5" style="404" customWidth="1"/>
    <col min="6406" max="6406" width="34.25" style="404" customWidth="1"/>
    <col min="6407" max="6407" width="85" style="404" customWidth="1"/>
    <col min="6408" max="6408" width="24.625" style="404" customWidth="1"/>
    <col min="6409" max="6657" width="9" style="404"/>
    <col min="6658" max="6659" width="5.75" style="404" customWidth="1"/>
    <col min="6660" max="6660" width="5.5" style="404" customWidth="1"/>
    <col min="6661" max="6661" width="55.5" style="404" customWidth="1"/>
    <col min="6662" max="6662" width="34.25" style="404" customWidth="1"/>
    <col min="6663" max="6663" width="85" style="404" customWidth="1"/>
    <col min="6664" max="6664" width="24.625" style="404" customWidth="1"/>
    <col min="6665" max="6913" width="9" style="404"/>
    <col min="6914" max="6915" width="5.75" style="404" customWidth="1"/>
    <col min="6916" max="6916" width="5.5" style="404" customWidth="1"/>
    <col min="6917" max="6917" width="55.5" style="404" customWidth="1"/>
    <col min="6918" max="6918" width="34.25" style="404" customWidth="1"/>
    <col min="6919" max="6919" width="85" style="404" customWidth="1"/>
    <col min="6920" max="6920" width="24.625" style="404" customWidth="1"/>
    <col min="6921" max="7169" width="9" style="404"/>
    <col min="7170" max="7171" width="5.75" style="404" customWidth="1"/>
    <col min="7172" max="7172" width="5.5" style="404" customWidth="1"/>
    <col min="7173" max="7173" width="55.5" style="404" customWidth="1"/>
    <col min="7174" max="7174" width="34.25" style="404" customWidth="1"/>
    <col min="7175" max="7175" width="85" style="404" customWidth="1"/>
    <col min="7176" max="7176" width="24.625" style="404" customWidth="1"/>
    <col min="7177" max="7425" width="9" style="404"/>
    <col min="7426" max="7427" width="5.75" style="404" customWidth="1"/>
    <col min="7428" max="7428" width="5.5" style="404" customWidth="1"/>
    <col min="7429" max="7429" width="55.5" style="404" customWidth="1"/>
    <col min="7430" max="7430" width="34.25" style="404" customWidth="1"/>
    <col min="7431" max="7431" width="85" style="404" customWidth="1"/>
    <col min="7432" max="7432" width="24.625" style="404" customWidth="1"/>
    <col min="7433" max="7681" width="9" style="404"/>
    <col min="7682" max="7683" width="5.75" style="404" customWidth="1"/>
    <col min="7684" max="7684" width="5.5" style="404" customWidth="1"/>
    <col min="7685" max="7685" width="55.5" style="404" customWidth="1"/>
    <col min="7686" max="7686" width="34.25" style="404" customWidth="1"/>
    <col min="7687" max="7687" width="85" style="404" customWidth="1"/>
    <col min="7688" max="7688" width="24.625" style="404" customWidth="1"/>
    <col min="7689" max="7937" width="9" style="404"/>
    <col min="7938" max="7939" width="5.75" style="404" customWidth="1"/>
    <col min="7940" max="7940" width="5.5" style="404" customWidth="1"/>
    <col min="7941" max="7941" width="55.5" style="404" customWidth="1"/>
    <col min="7942" max="7942" width="34.25" style="404" customWidth="1"/>
    <col min="7943" max="7943" width="85" style="404" customWidth="1"/>
    <col min="7944" max="7944" width="24.625" style="404" customWidth="1"/>
    <col min="7945" max="8193" width="9" style="404"/>
    <col min="8194" max="8195" width="5.75" style="404" customWidth="1"/>
    <col min="8196" max="8196" width="5.5" style="404" customWidth="1"/>
    <col min="8197" max="8197" width="55.5" style="404" customWidth="1"/>
    <col min="8198" max="8198" width="34.25" style="404" customWidth="1"/>
    <col min="8199" max="8199" width="85" style="404" customWidth="1"/>
    <col min="8200" max="8200" width="24.625" style="404" customWidth="1"/>
    <col min="8201" max="8449" width="9" style="404"/>
    <col min="8450" max="8451" width="5.75" style="404" customWidth="1"/>
    <col min="8452" max="8452" width="5.5" style="404" customWidth="1"/>
    <col min="8453" max="8453" width="55.5" style="404" customWidth="1"/>
    <col min="8454" max="8454" width="34.25" style="404" customWidth="1"/>
    <col min="8455" max="8455" width="85" style="404" customWidth="1"/>
    <col min="8456" max="8456" width="24.625" style="404" customWidth="1"/>
    <col min="8457" max="8705" width="9" style="404"/>
    <col min="8706" max="8707" width="5.75" style="404" customWidth="1"/>
    <col min="8708" max="8708" width="5.5" style="404" customWidth="1"/>
    <col min="8709" max="8709" width="55.5" style="404" customWidth="1"/>
    <col min="8710" max="8710" width="34.25" style="404" customWidth="1"/>
    <col min="8711" max="8711" width="85" style="404" customWidth="1"/>
    <col min="8712" max="8712" width="24.625" style="404" customWidth="1"/>
    <col min="8713" max="8961" width="9" style="404"/>
    <col min="8962" max="8963" width="5.75" style="404" customWidth="1"/>
    <col min="8964" max="8964" width="5.5" style="404" customWidth="1"/>
    <col min="8965" max="8965" width="55.5" style="404" customWidth="1"/>
    <col min="8966" max="8966" width="34.25" style="404" customWidth="1"/>
    <col min="8967" max="8967" width="85" style="404" customWidth="1"/>
    <col min="8968" max="8968" width="24.625" style="404" customWidth="1"/>
    <col min="8969" max="9217" width="9" style="404"/>
    <col min="9218" max="9219" width="5.75" style="404" customWidth="1"/>
    <col min="9220" max="9220" width="5.5" style="404" customWidth="1"/>
    <col min="9221" max="9221" width="55.5" style="404" customWidth="1"/>
    <col min="9222" max="9222" width="34.25" style="404" customWidth="1"/>
    <col min="9223" max="9223" width="85" style="404" customWidth="1"/>
    <col min="9224" max="9224" width="24.625" style="404" customWidth="1"/>
    <col min="9225" max="9473" width="9" style="404"/>
    <col min="9474" max="9475" width="5.75" style="404" customWidth="1"/>
    <col min="9476" max="9476" width="5.5" style="404" customWidth="1"/>
    <col min="9477" max="9477" width="55.5" style="404" customWidth="1"/>
    <col min="9478" max="9478" width="34.25" style="404" customWidth="1"/>
    <col min="9479" max="9479" width="85" style="404" customWidth="1"/>
    <col min="9480" max="9480" width="24.625" style="404" customWidth="1"/>
    <col min="9481" max="9729" width="9" style="404"/>
    <col min="9730" max="9731" width="5.75" style="404" customWidth="1"/>
    <col min="9732" max="9732" width="5.5" style="404" customWidth="1"/>
    <col min="9733" max="9733" width="55.5" style="404" customWidth="1"/>
    <col min="9734" max="9734" width="34.25" style="404" customWidth="1"/>
    <col min="9735" max="9735" width="85" style="404" customWidth="1"/>
    <col min="9736" max="9736" width="24.625" style="404" customWidth="1"/>
    <col min="9737" max="9985" width="9" style="404"/>
    <col min="9986" max="9987" width="5.75" style="404" customWidth="1"/>
    <col min="9988" max="9988" width="5.5" style="404" customWidth="1"/>
    <col min="9989" max="9989" width="55.5" style="404" customWidth="1"/>
    <col min="9990" max="9990" width="34.25" style="404" customWidth="1"/>
    <col min="9991" max="9991" width="85" style="404" customWidth="1"/>
    <col min="9992" max="9992" width="24.625" style="404" customWidth="1"/>
    <col min="9993" max="10241" width="9" style="404"/>
    <col min="10242" max="10243" width="5.75" style="404" customWidth="1"/>
    <col min="10244" max="10244" width="5.5" style="404" customWidth="1"/>
    <col min="10245" max="10245" width="55.5" style="404" customWidth="1"/>
    <col min="10246" max="10246" width="34.25" style="404" customWidth="1"/>
    <col min="10247" max="10247" width="85" style="404" customWidth="1"/>
    <col min="10248" max="10248" width="24.625" style="404" customWidth="1"/>
    <col min="10249" max="10497" width="9" style="404"/>
    <col min="10498" max="10499" width="5.75" style="404" customWidth="1"/>
    <col min="10500" max="10500" width="5.5" style="404" customWidth="1"/>
    <col min="10501" max="10501" width="55.5" style="404" customWidth="1"/>
    <col min="10502" max="10502" width="34.25" style="404" customWidth="1"/>
    <col min="10503" max="10503" width="85" style="404" customWidth="1"/>
    <col min="10504" max="10504" width="24.625" style="404" customWidth="1"/>
    <col min="10505" max="10753" width="9" style="404"/>
    <col min="10754" max="10755" width="5.75" style="404" customWidth="1"/>
    <col min="10756" max="10756" width="5.5" style="404" customWidth="1"/>
    <col min="10757" max="10757" width="55.5" style="404" customWidth="1"/>
    <col min="10758" max="10758" width="34.25" style="404" customWidth="1"/>
    <col min="10759" max="10759" width="85" style="404" customWidth="1"/>
    <col min="10760" max="10760" width="24.625" style="404" customWidth="1"/>
    <col min="10761" max="11009" width="9" style="404"/>
    <col min="11010" max="11011" width="5.75" style="404" customWidth="1"/>
    <col min="11012" max="11012" width="5.5" style="404" customWidth="1"/>
    <col min="11013" max="11013" width="55.5" style="404" customWidth="1"/>
    <col min="11014" max="11014" width="34.25" style="404" customWidth="1"/>
    <col min="11015" max="11015" width="85" style="404" customWidth="1"/>
    <col min="11016" max="11016" width="24.625" style="404" customWidth="1"/>
    <col min="11017" max="11265" width="9" style="404"/>
    <col min="11266" max="11267" width="5.75" style="404" customWidth="1"/>
    <col min="11268" max="11268" width="5.5" style="404" customWidth="1"/>
    <col min="11269" max="11269" width="55.5" style="404" customWidth="1"/>
    <col min="11270" max="11270" width="34.25" style="404" customWidth="1"/>
    <col min="11271" max="11271" width="85" style="404" customWidth="1"/>
    <col min="11272" max="11272" width="24.625" style="404" customWidth="1"/>
    <col min="11273" max="11521" width="9" style="404"/>
    <col min="11522" max="11523" width="5.75" style="404" customWidth="1"/>
    <col min="11524" max="11524" width="5.5" style="404" customWidth="1"/>
    <col min="11525" max="11525" width="55.5" style="404" customWidth="1"/>
    <col min="11526" max="11526" width="34.25" style="404" customWidth="1"/>
    <col min="11527" max="11527" width="85" style="404" customWidth="1"/>
    <col min="11528" max="11528" width="24.625" style="404" customWidth="1"/>
    <col min="11529" max="11777" width="9" style="404"/>
    <col min="11778" max="11779" width="5.75" style="404" customWidth="1"/>
    <col min="11780" max="11780" width="5.5" style="404" customWidth="1"/>
    <col min="11781" max="11781" width="55.5" style="404" customWidth="1"/>
    <col min="11782" max="11782" width="34.25" style="404" customWidth="1"/>
    <col min="11783" max="11783" width="85" style="404" customWidth="1"/>
    <col min="11784" max="11784" width="24.625" style="404" customWidth="1"/>
    <col min="11785" max="12033" width="9" style="404"/>
    <col min="12034" max="12035" width="5.75" style="404" customWidth="1"/>
    <col min="12036" max="12036" width="5.5" style="404" customWidth="1"/>
    <col min="12037" max="12037" width="55.5" style="404" customWidth="1"/>
    <col min="12038" max="12038" width="34.25" style="404" customWidth="1"/>
    <col min="12039" max="12039" width="85" style="404" customWidth="1"/>
    <col min="12040" max="12040" width="24.625" style="404" customWidth="1"/>
    <col min="12041" max="12289" width="9" style="404"/>
    <col min="12290" max="12291" width="5.75" style="404" customWidth="1"/>
    <col min="12292" max="12292" width="5.5" style="404" customWidth="1"/>
    <col min="12293" max="12293" width="55.5" style="404" customWidth="1"/>
    <col min="12294" max="12294" width="34.25" style="404" customWidth="1"/>
    <col min="12295" max="12295" width="85" style="404" customWidth="1"/>
    <col min="12296" max="12296" width="24.625" style="404" customWidth="1"/>
    <col min="12297" max="12545" width="9" style="404"/>
    <col min="12546" max="12547" width="5.75" style="404" customWidth="1"/>
    <col min="12548" max="12548" width="5.5" style="404" customWidth="1"/>
    <col min="12549" max="12549" width="55.5" style="404" customWidth="1"/>
    <col min="12550" max="12550" width="34.25" style="404" customWidth="1"/>
    <col min="12551" max="12551" width="85" style="404" customWidth="1"/>
    <col min="12552" max="12552" width="24.625" style="404" customWidth="1"/>
    <col min="12553" max="12801" width="9" style="404"/>
    <col min="12802" max="12803" width="5.75" style="404" customWidth="1"/>
    <col min="12804" max="12804" width="5.5" style="404" customWidth="1"/>
    <col min="12805" max="12805" width="55.5" style="404" customWidth="1"/>
    <col min="12806" max="12806" width="34.25" style="404" customWidth="1"/>
    <col min="12807" max="12807" width="85" style="404" customWidth="1"/>
    <col min="12808" max="12808" width="24.625" style="404" customWidth="1"/>
    <col min="12809" max="13057" width="9" style="404"/>
    <col min="13058" max="13059" width="5.75" style="404" customWidth="1"/>
    <col min="13060" max="13060" width="5.5" style="404" customWidth="1"/>
    <col min="13061" max="13061" width="55.5" style="404" customWidth="1"/>
    <col min="13062" max="13062" width="34.25" style="404" customWidth="1"/>
    <col min="13063" max="13063" width="85" style="404" customWidth="1"/>
    <col min="13064" max="13064" width="24.625" style="404" customWidth="1"/>
    <col min="13065" max="13313" width="9" style="404"/>
    <col min="13314" max="13315" width="5.75" style="404" customWidth="1"/>
    <col min="13316" max="13316" width="5.5" style="404" customWidth="1"/>
    <col min="13317" max="13317" width="55.5" style="404" customWidth="1"/>
    <col min="13318" max="13318" width="34.25" style="404" customWidth="1"/>
    <col min="13319" max="13319" width="85" style="404" customWidth="1"/>
    <col min="13320" max="13320" width="24.625" style="404" customWidth="1"/>
    <col min="13321" max="13569" width="9" style="404"/>
    <col min="13570" max="13571" width="5.75" style="404" customWidth="1"/>
    <col min="13572" max="13572" width="5.5" style="404" customWidth="1"/>
    <col min="13573" max="13573" width="55.5" style="404" customWidth="1"/>
    <col min="13574" max="13574" width="34.25" style="404" customWidth="1"/>
    <col min="13575" max="13575" width="85" style="404" customWidth="1"/>
    <col min="13576" max="13576" width="24.625" style="404" customWidth="1"/>
    <col min="13577" max="13825" width="9" style="404"/>
    <col min="13826" max="13827" width="5.75" style="404" customWidth="1"/>
    <col min="13828" max="13828" width="5.5" style="404" customWidth="1"/>
    <col min="13829" max="13829" width="55.5" style="404" customWidth="1"/>
    <col min="13830" max="13830" width="34.25" style="404" customWidth="1"/>
    <col min="13831" max="13831" width="85" style="404" customWidth="1"/>
    <col min="13832" max="13832" width="24.625" style="404" customWidth="1"/>
    <col min="13833" max="14081" width="9" style="404"/>
    <col min="14082" max="14083" width="5.75" style="404" customWidth="1"/>
    <col min="14084" max="14084" width="5.5" style="404" customWidth="1"/>
    <col min="14085" max="14085" width="55.5" style="404" customWidth="1"/>
    <col min="14086" max="14086" width="34.25" style="404" customWidth="1"/>
    <col min="14087" max="14087" width="85" style="404" customWidth="1"/>
    <col min="14088" max="14088" width="24.625" style="404" customWidth="1"/>
    <col min="14089" max="14337" width="9" style="404"/>
    <col min="14338" max="14339" width="5.75" style="404" customWidth="1"/>
    <col min="14340" max="14340" width="5.5" style="404" customWidth="1"/>
    <col min="14341" max="14341" width="55.5" style="404" customWidth="1"/>
    <col min="14342" max="14342" width="34.25" style="404" customWidth="1"/>
    <col min="14343" max="14343" width="85" style="404" customWidth="1"/>
    <col min="14344" max="14344" width="24.625" style="404" customWidth="1"/>
    <col min="14345" max="14593" width="9" style="404"/>
    <col min="14594" max="14595" width="5.75" style="404" customWidth="1"/>
    <col min="14596" max="14596" width="5.5" style="404" customWidth="1"/>
    <col min="14597" max="14597" width="55.5" style="404" customWidth="1"/>
    <col min="14598" max="14598" width="34.25" style="404" customWidth="1"/>
    <col min="14599" max="14599" width="85" style="404" customWidth="1"/>
    <col min="14600" max="14600" width="24.625" style="404" customWidth="1"/>
    <col min="14601" max="14849" width="9" style="404"/>
    <col min="14850" max="14851" width="5.75" style="404" customWidth="1"/>
    <col min="14852" max="14852" width="5.5" style="404" customWidth="1"/>
    <col min="14853" max="14853" width="55.5" style="404" customWidth="1"/>
    <col min="14854" max="14854" width="34.25" style="404" customWidth="1"/>
    <col min="14855" max="14855" width="85" style="404" customWidth="1"/>
    <col min="14856" max="14856" width="24.625" style="404" customWidth="1"/>
    <col min="14857" max="15105" width="9" style="404"/>
    <col min="15106" max="15107" width="5.75" style="404" customWidth="1"/>
    <col min="15108" max="15108" width="5.5" style="404" customWidth="1"/>
    <col min="15109" max="15109" width="55.5" style="404" customWidth="1"/>
    <col min="15110" max="15110" width="34.25" style="404" customWidth="1"/>
    <col min="15111" max="15111" width="85" style="404" customWidth="1"/>
    <col min="15112" max="15112" width="24.625" style="404" customWidth="1"/>
    <col min="15113" max="15361" width="9" style="404"/>
    <col min="15362" max="15363" width="5.75" style="404" customWidth="1"/>
    <col min="15364" max="15364" width="5.5" style="404" customWidth="1"/>
    <col min="15365" max="15365" width="55.5" style="404" customWidth="1"/>
    <col min="15366" max="15366" width="34.25" style="404" customWidth="1"/>
    <col min="15367" max="15367" width="85" style="404" customWidth="1"/>
    <col min="15368" max="15368" width="24.625" style="404" customWidth="1"/>
    <col min="15369" max="15617" width="9" style="404"/>
    <col min="15618" max="15619" width="5.75" style="404" customWidth="1"/>
    <col min="15620" max="15620" width="5.5" style="404" customWidth="1"/>
    <col min="15621" max="15621" width="55.5" style="404" customWidth="1"/>
    <col min="15622" max="15622" width="34.25" style="404" customWidth="1"/>
    <col min="15623" max="15623" width="85" style="404" customWidth="1"/>
    <col min="15624" max="15624" width="24.625" style="404" customWidth="1"/>
    <col min="15625" max="15873" width="9" style="404"/>
    <col min="15874" max="15875" width="5.75" style="404" customWidth="1"/>
    <col min="15876" max="15876" width="5.5" style="404" customWidth="1"/>
    <col min="15877" max="15877" width="55.5" style="404" customWidth="1"/>
    <col min="15878" max="15878" width="34.25" style="404" customWidth="1"/>
    <col min="15879" max="15879" width="85" style="404" customWidth="1"/>
    <col min="15880" max="15880" width="24.625" style="404" customWidth="1"/>
    <col min="15881" max="16129" width="9" style="404"/>
    <col min="16130" max="16131" width="5.75" style="404" customWidth="1"/>
    <col min="16132" max="16132" width="5.5" style="404" customWidth="1"/>
    <col min="16133" max="16133" width="55.5" style="404" customWidth="1"/>
    <col min="16134" max="16134" width="34.25" style="404" customWidth="1"/>
    <col min="16135" max="16135" width="85" style="404" customWidth="1"/>
    <col min="16136" max="16136" width="24.625" style="404" customWidth="1"/>
    <col min="16137" max="16384" width="9" style="404"/>
  </cols>
  <sheetData>
    <row r="1" spans="2:11" ht="16.5" customHeight="1" thickBot="1" x14ac:dyDescent="0.45">
      <c r="B1" s="401" t="s">
        <v>260</v>
      </c>
      <c r="C1" s="402"/>
      <c r="D1" s="402"/>
      <c r="E1" s="403"/>
      <c r="F1" s="402"/>
      <c r="G1" s="402"/>
      <c r="H1" s="402"/>
    </row>
    <row r="2" spans="2:11" s="410" customFormat="1" ht="14.25" customHeight="1" thickBot="1" x14ac:dyDescent="0.45">
      <c r="B2" s="2964" t="s">
        <v>261</v>
      </c>
      <c r="C2" s="2965"/>
      <c r="D2" s="2965"/>
      <c r="E2" s="2966"/>
      <c r="F2" s="406" t="s">
        <v>262</v>
      </c>
      <c r="G2" s="407" t="s">
        <v>263</v>
      </c>
      <c r="H2" s="408" t="s">
        <v>264</v>
      </c>
      <c r="I2" s="409"/>
      <c r="J2" s="409"/>
      <c r="K2" s="409"/>
    </row>
    <row r="3" spans="2:11" ht="12" customHeight="1" x14ac:dyDescent="0.4">
      <c r="B3" s="411" t="s">
        <v>265</v>
      </c>
      <c r="C3" s="412"/>
      <c r="D3" s="412"/>
      <c r="E3" s="413"/>
      <c r="F3" s="414" t="s">
        <v>267</v>
      </c>
      <c r="G3" s="415" t="s">
        <v>268</v>
      </c>
      <c r="H3" s="416" t="s">
        <v>269</v>
      </c>
      <c r="I3" s="405"/>
      <c r="J3" s="405"/>
    </row>
    <row r="4" spans="2:11" ht="12" customHeight="1" x14ac:dyDescent="0.4">
      <c r="B4" s="417"/>
      <c r="C4" s="418" t="s">
        <v>270</v>
      </c>
      <c r="D4" s="419"/>
      <c r="E4" s="420"/>
      <c r="F4" s="421" t="s">
        <v>266</v>
      </c>
      <c r="G4" s="422" t="s">
        <v>271</v>
      </c>
      <c r="H4" s="423" t="s">
        <v>268</v>
      </c>
      <c r="I4" s="405"/>
      <c r="J4" s="405"/>
    </row>
    <row r="5" spans="2:11" ht="13.5" customHeight="1" x14ac:dyDescent="0.4">
      <c r="B5" s="417"/>
      <c r="C5" s="424"/>
      <c r="D5" s="418" t="s">
        <v>272</v>
      </c>
      <c r="E5" s="425"/>
      <c r="F5" s="426" t="s">
        <v>271</v>
      </c>
      <c r="G5" s="427" t="s">
        <v>266</v>
      </c>
      <c r="H5" s="428" t="s">
        <v>267</v>
      </c>
      <c r="I5" s="405"/>
      <c r="J5" s="405"/>
    </row>
    <row r="6" spans="2:11" ht="36" x14ac:dyDescent="0.4">
      <c r="B6" s="417"/>
      <c r="C6" s="424"/>
      <c r="D6" s="424"/>
      <c r="E6" s="429" t="s">
        <v>273</v>
      </c>
      <c r="F6" s="2967" t="s">
        <v>274</v>
      </c>
      <c r="G6" s="430" t="s">
        <v>2432</v>
      </c>
      <c r="H6" s="431" t="s">
        <v>275</v>
      </c>
      <c r="I6" s="405"/>
      <c r="J6" s="405"/>
    </row>
    <row r="7" spans="2:11" x14ac:dyDescent="0.4">
      <c r="B7" s="417"/>
      <c r="C7" s="424"/>
      <c r="D7" s="424"/>
      <c r="E7" s="429" t="s">
        <v>276</v>
      </c>
      <c r="F7" s="2967"/>
      <c r="G7" s="430" t="s">
        <v>2433</v>
      </c>
      <c r="H7" s="2968" t="s">
        <v>277</v>
      </c>
      <c r="I7" s="405"/>
      <c r="J7" s="405"/>
    </row>
    <row r="8" spans="2:11" ht="13.5" customHeight="1" x14ac:dyDescent="0.4">
      <c r="B8" s="417"/>
      <c r="C8" s="424"/>
      <c r="D8" s="424"/>
      <c r="E8" s="429" t="s">
        <v>278</v>
      </c>
      <c r="F8" s="2967"/>
      <c r="G8" s="430" t="s">
        <v>2434</v>
      </c>
      <c r="H8" s="2969"/>
      <c r="I8" s="405"/>
      <c r="J8" s="405"/>
    </row>
    <row r="9" spans="2:11" ht="13.5" customHeight="1" x14ac:dyDescent="0.4">
      <c r="B9" s="417"/>
      <c r="C9" s="424"/>
      <c r="D9" s="418" t="s">
        <v>279</v>
      </c>
      <c r="E9" s="420"/>
      <c r="F9" s="432" t="s">
        <v>271</v>
      </c>
      <c r="G9" s="433" t="s">
        <v>271</v>
      </c>
      <c r="H9" s="434" t="s">
        <v>1452</v>
      </c>
      <c r="I9" s="405"/>
      <c r="J9" s="405"/>
    </row>
    <row r="10" spans="2:11" x14ac:dyDescent="0.4">
      <c r="B10" s="417"/>
      <c r="C10" s="424"/>
      <c r="D10" s="424"/>
      <c r="E10" s="429" t="s">
        <v>280</v>
      </c>
      <c r="F10" s="2957" t="s">
        <v>282</v>
      </c>
      <c r="G10" s="2959" t="s">
        <v>283</v>
      </c>
      <c r="H10" s="435" t="s">
        <v>284</v>
      </c>
      <c r="I10" s="405"/>
      <c r="J10" s="405"/>
    </row>
    <row r="11" spans="2:11" x14ac:dyDescent="0.4">
      <c r="B11" s="417"/>
      <c r="C11" s="424"/>
      <c r="D11" s="424"/>
      <c r="E11" s="429" t="s">
        <v>285</v>
      </c>
      <c r="F11" s="2958"/>
      <c r="G11" s="2960"/>
      <c r="H11" s="435" t="s">
        <v>286</v>
      </c>
      <c r="I11" s="405"/>
      <c r="J11" s="405"/>
    </row>
    <row r="12" spans="2:11" x14ac:dyDescent="0.4">
      <c r="B12" s="417"/>
      <c r="C12" s="424"/>
      <c r="D12" s="424"/>
      <c r="E12" s="429" t="s">
        <v>287</v>
      </c>
      <c r="F12" s="2958"/>
      <c r="G12" s="2960"/>
      <c r="H12" s="436" t="s">
        <v>288</v>
      </c>
      <c r="I12" s="405"/>
      <c r="J12" s="405"/>
    </row>
    <row r="13" spans="2:11" x14ac:dyDescent="0.4">
      <c r="B13" s="417"/>
      <c r="C13" s="424"/>
      <c r="D13" s="424"/>
      <c r="E13" s="429" t="s">
        <v>289</v>
      </c>
      <c r="F13" s="2958"/>
      <c r="G13" s="2960"/>
      <c r="H13" s="436" t="s">
        <v>1450</v>
      </c>
      <c r="I13" s="405"/>
      <c r="J13" s="405"/>
    </row>
    <row r="14" spans="2:11" x14ac:dyDescent="0.4">
      <c r="B14" s="417"/>
      <c r="C14" s="424"/>
      <c r="D14" s="424"/>
      <c r="E14" s="437" t="s">
        <v>290</v>
      </c>
      <c r="F14" s="2958"/>
      <c r="G14" s="2960"/>
      <c r="H14" s="436" t="s">
        <v>4941</v>
      </c>
      <c r="I14" s="405"/>
      <c r="J14" s="405"/>
    </row>
    <row r="15" spans="2:11" x14ac:dyDescent="0.4">
      <c r="B15" s="417"/>
      <c r="C15" s="424"/>
      <c r="D15" s="424"/>
      <c r="E15" s="429" t="s">
        <v>291</v>
      </c>
      <c r="F15" s="2958"/>
      <c r="G15" s="2960"/>
      <c r="H15" s="436" t="s">
        <v>292</v>
      </c>
      <c r="I15" s="405"/>
      <c r="J15" s="405"/>
    </row>
    <row r="16" spans="2:11" x14ac:dyDescent="0.4">
      <c r="B16" s="417"/>
      <c r="C16" s="424"/>
      <c r="D16" s="424"/>
      <c r="E16" s="429" t="s">
        <v>293</v>
      </c>
      <c r="F16" s="2958"/>
      <c r="G16" s="2960"/>
      <c r="H16" s="438"/>
      <c r="I16" s="405"/>
      <c r="J16" s="405"/>
    </row>
    <row r="17" spans="2:11" x14ac:dyDescent="0.4">
      <c r="B17" s="417"/>
      <c r="C17" s="424"/>
      <c r="D17" s="439"/>
      <c r="E17" s="440" t="s">
        <v>294</v>
      </c>
      <c r="F17" s="2970"/>
      <c r="G17" s="2971"/>
      <c r="H17" s="441" t="s">
        <v>295</v>
      </c>
      <c r="I17" s="405"/>
      <c r="J17" s="405"/>
      <c r="K17" s="404"/>
    </row>
    <row r="18" spans="2:11" x14ac:dyDescent="0.4">
      <c r="B18" s="417"/>
      <c r="C18" s="424"/>
      <c r="D18" s="442" t="s">
        <v>296</v>
      </c>
      <c r="E18" s="443"/>
      <c r="F18" s="444" t="s">
        <v>297</v>
      </c>
      <c r="G18" s="445" t="s">
        <v>283</v>
      </c>
      <c r="H18" s="446" t="s">
        <v>298</v>
      </c>
      <c r="I18" s="405"/>
      <c r="J18" s="405"/>
      <c r="K18" s="404"/>
    </row>
    <row r="19" spans="2:11" x14ac:dyDescent="0.4">
      <c r="B19" s="417"/>
      <c r="C19" s="424"/>
      <c r="D19" s="447" t="s">
        <v>299</v>
      </c>
      <c r="E19" s="420"/>
      <c r="F19" s="432" t="s">
        <v>271</v>
      </c>
      <c r="G19" s="433" t="s">
        <v>271</v>
      </c>
      <c r="H19" s="448" t="s">
        <v>271</v>
      </c>
      <c r="I19" s="449"/>
      <c r="J19" s="405"/>
      <c r="K19" s="404"/>
    </row>
    <row r="20" spans="2:11" x14ac:dyDescent="0.4">
      <c r="B20" s="417"/>
      <c r="C20" s="424"/>
      <c r="D20" s="424"/>
      <c r="E20" s="429" t="s">
        <v>300</v>
      </c>
      <c r="F20" s="2957" t="s">
        <v>282</v>
      </c>
      <c r="G20" s="2959" t="s">
        <v>283</v>
      </c>
      <c r="H20" s="2961" t="s">
        <v>301</v>
      </c>
      <c r="I20" s="449"/>
      <c r="J20" s="405"/>
      <c r="K20" s="404"/>
    </row>
    <row r="21" spans="2:11" ht="13.5" customHeight="1" x14ac:dyDescent="0.4">
      <c r="B21" s="417"/>
      <c r="C21" s="424"/>
      <c r="D21" s="424"/>
      <c r="E21" s="429" t="s">
        <v>302</v>
      </c>
      <c r="F21" s="2958"/>
      <c r="G21" s="2960"/>
      <c r="H21" s="2962"/>
      <c r="I21" s="449"/>
      <c r="J21" s="405"/>
      <c r="K21" s="404"/>
    </row>
    <row r="22" spans="2:11" ht="13.5" customHeight="1" x14ac:dyDescent="0.4">
      <c r="B22" s="417"/>
      <c r="C22" s="424"/>
      <c r="D22" s="424"/>
      <c r="E22" s="429" t="s">
        <v>303</v>
      </c>
      <c r="F22" s="2958"/>
      <c r="G22" s="2960"/>
      <c r="H22" s="2963"/>
      <c r="I22" s="449"/>
      <c r="J22" s="405"/>
      <c r="K22" s="404"/>
    </row>
    <row r="23" spans="2:11" s="459" customFormat="1" x14ac:dyDescent="0.4">
      <c r="B23" s="450"/>
      <c r="C23" s="451"/>
      <c r="D23" s="452" t="s">
        <v>304</v>
      </c>
      <c r="E23" s="453"/>
      <c r="F23" s="454" t="s">
        <v>297</v>
      </c>
      <c r="G23" s="455" t="s">
        <v>283</v>
      </c>
      <c r="H23" s="456" t="s">
        <v>2437</v>
      </c>
      <c r="I23" s="457"/>
      <c r="J23" s="458"/>
    </row>
    <row r="24" spans="2:11" x14ac:dyDescent="0.4">
      <c r="B24" s="417"/>
      <c r="C24" s="424"/>
      <c r="D24" s="460" t="s">
        <v>305</v>
      </c>
      <c r="E24" s="461"/>
      <c r="F24" s="444" t="s">
        <v>297</v>
      </c>
      <c r="G24" s="445" t="s">
        <v>283</v>
      </c>
      <c r="H24" s="456" t="s">
        <v>306</v>
      </c>
      <c r="I24" s="449"/>
      <c r="J24" s="405"/>
      <c r="K24" s="404"/>
    </row>
    <row r="25" spans="2:11" ht="27" customHeight="1" x14ac:dyDescent="0.4">
      <c r="B25" s="417"/>
      <c r="C25" s="424"/>
      <c r="D25" s="460" t="s">
        <v>307</v>
      </c>
      <c r="E25" s="461"/>
      <c r="F25" s="444" t="s">
        <v>297</v>
      </c>
      <c r="G25" s="445" t="s">
        <v>283</v>
      </c>
      <c r="H25" s="1807" t="s">
        <v>1453</v>
      </c>
      <c r="I25" s="449"/>
      <c r="J25" s="405"/>
      <c r="K25" s="404"/>
    </row>
    <row r="26" spans="2:11" ht="24" x14ac:dyDescent="0.4">
      <c r="B26" s="417"/>
      <c r="C26" s="462">
        <v>1.2</v>
      </c>
      <c r="D26" s="463" t="s">
        <v>308</v>
      </c>
      <c r="E26" s="420"/>
      <c r="F26" s="432" t="s">
        <v>271</v>
      </c>
      <c r="G26" s="433" t="s">
        <v>271</v>
      </c>
      <c r="H26" s="464" t="s">
        <v>309</v>
      </c>
      <c r="I26" s="405"/>
      <c r="J26" s="405"/>
      <c r="K26" s="404"/>
    </row>
    <row r="27" spans="2:11" x14ac:dyDescent="0.4">
      <c r="B27" s="417"/>
      <c r="C27" s="424"/>
      <c r="D27" s="460" t="s">
        <v>310</v>
      </c>
      <c r="E27" s="461"/>
      <c r="F27" s="444" t="s">
        <v>311</v>
      </c>
      <c r="G27" s="445" t="s">
        <v>283</v>
      </c>
      <c r="H27" s="465" t="s">
        <v>312</v>
      </c>
      <c r="I27" s="405"/>
      <c r="J27" s="405"/>
      <c r="K27" s="404"/>
    </row>
    <row r="28" spans="2:11" ht="27" customHeight="1" x14ac:dyDescent="0.4">
      <c r="B28" s="417"/>
      <c r="C28" s="466"/>
      <c r="D28" s="2972" t="s">
        <v>313</v>
      </c>
      <c r="E28" s="2973"/>
      <c r="F28" s="2974" t="s">
        <v>314</v>
      </c>
      <c r="G28" s="2975" t="s">
        <v>283</v>
      </c>
      <c r="H28" s="2976" t="s">
        <v>315</v>
      </c>
      <c r="I28" s="405"/>
      <c r="J28" s="405"/>
      <c r="K28" s="404"/>
    </row>
    <row r="29" spans="2:11" ht="27" customHeight="1" x14ac:dyDescent="0.4">
      <c r="B29" s="417"/>
      <c r="C29" s="466"/>
      <c r="D29" s="2972" t="s">
        <v>316</v>
      </c>
      <c r="E29" s="2973"/>
      <c r="F29" s="2974"/>
      <c r="G29" s="2975"/>
      <c r="H29" s="2976"/>
      <c r="I29" s="405"/>
      <c r="J29" s="405"/>
      <c r="K29" s="404"/>
    </row>
    <row r="30" spans="2:11" ht="27" customHeight="1" x14ac:dyDescent="0.4">
      <c r="B30" s="417"/>
      <c r="C30" s="466"/>
      <c r="D30" s="2972" t="s">
        <v>317</v>
      </c>
      <c r="E30" s="2973"/>
      <c r="F30" s="2974"/>
      <c r="G30" s="2975"/>
      <c r="H30" s="2976"/>
      <c r="I30" s="405"/>
      <c r="J30" s="405"/>
    </row>
    <row r="31" spans="2:11" ht="48" x14ac:dyDescent="0.4">
      <c r="B31" s="417"/>
      <c r="C31" s="466"/>
      <c r="D31" s="467" t="s">
        <v>318</v>
      </c>
      <c r="E31" s="461"/>
      <c r="F31" s="444" t="s">
        <v>281</v>
      </c>
      <c r="G31" s="445" t="s">
        <v>283</v>
      </c>
      <c r="H31" s="446" t="s">
        <v>319</v>
      </c>
      <c r="I31" s="405"/>
      <c r="J31" s="405"/>
    </row>
    <row r="32" spans="2:11" x14ac:dyDescent="0.4">
      <c r="B32" s="417"/>
      <c r="C32" s="466"/>
      <c r="D32" s="467" t="s">
        <v>320</v>
      </c>
      <c r="E32" s="461"/>
      <c r="F32" s="444" t="s">
        <v>281</v>
      </c>
      <c r="G32" s="445" t="s">
        <v>283</v>
      </c>
      <c r="H32" s="446" t="s">
        <v>321</v>
      </c>
      <c r="I32" s="405"/>
      <c r="J32" s="405"/>
    </row>
    <row r="33" spans="2:11" x14ac:dyDescent="0.4">
      <c r="B33" s="417"/>
      <c r="C33" s="466"/>
      <c r="D33" s="467" t="s">
        <v>322</v>
      </c>
      <c r="E33" s="420"/>
      <c r="F33" s="444" t="s">
        <v>281</v>
      </c>
      <c r="G33" s="445" t="s">
        <v>283</v>
      </c>
      <c r="H33" s="468" t="s">
        <v>323</v>
      </c>
      <c r="I33" s="405"/>
      <c r="J33" s="405"/>
    </row>
    <row r="34" spans="2:11" x14ac:dyDescent="0.4">
      <c r="B34" s="417"/>
      <c r="C34" s="466"/>
      <c r="D34" s="467" t="s">
        <v>324</v>
      </c>
      <c r="E34" s="420"/>
      <c r="F34" s="444" t="s">
        <v>281</v>
      </c>
      <c r="G34" s="445" t="s">
        <v>283</v>
      </c>
      <c r="H34" s="468" t="s">
        <v>325</v>
      </c>
      <c r="I34" s="405"/>
      <c r="J34" s="405"/>
    </row>
    <row r="35" spans="2:11" x14ac:dyDescent="0.4">
      <c r="B35" s="417"/>
      <c r="C35" s="466"/>
      <c r="D35" s="469" t="s">
        <v>326</v>
      </c>
      <c r="E35" s="470"/>
      <c r="F35" s="432" t="s">
        <v>271</v>
      </c>
      <c r="G35" s="433" t="s">
        <v>271</v>
      </c>
      <c r="H35" s="448" t="s">
        <v>271</v>
      </c>
      <c r="I35" s="405"/>
      <c r="J35" s="405"/>
    </row>
    <row r="36" spans="2:11" ht="24" x14ac:dyDescent="0.4">
      <c r="B36" s="417"/>
      <c r="C36" s="466"/>
      <c r="D36" s="471"/>
      <c r="E36" s="472" t="s">
        <v>327</v>
      </c>
      <c r="F36" s="432"/>
      <c r="G36" s="433"/>
      <c r="H36" s="473" t="s">
        <v>328</v>
      </c>
      <c r="I36" s="405"/>
      <c r="J36" s="405"/>
    </row>
    <row r="37" spans="2:11" ht="24" x14ac:dyDescent="0.4">
      <c r="B37" s="417"/>
      <c r="C37" s="466"/>
      <c r="D37" s="471"/>
      <c r="E37" s="474" t="s">
        <v>329</v>
      </c>
      <c r="F37" s="475"/>
      <c r="G37" s="476"/>
      <c r="H37" s="477" t="s">
        <v>330</v>
      </c>
      <c r="I37" s="405"/>
      <c r="J37" s="405"/>
    </row>
    <row r="38" spans="2:11" ht="24" x14ac:dyDescent="0.4">
      <c r="B38" s="417"/>
      <c r="C38" s="466"/>
      <c r="D38" s="466"/>
      <c r="E38" s="478" t="s">
        <v>331</v>
      </c>
      <c r="F38" s="2983"/>
      <c r="G38" s="2985"/>
      <c r="H38" s="477" t="s">
        <v>332</v>
      </c>
      <c r="I38" s="405"/>
      <c r="J38" s="405"/>
    </row>
    <row r="39" spans="2:11" ht="24" x14ac:dyDescent="0.4">
      <c r="B39" s="417"/>
      <c r="C39" s="466"/>
      <c r="D39" s="466"/>
      <c r="E39" s="478" t="s">
        <v>333</v>
      </c>
      <c r="F39" s="2983"/>
      <c r="G39" s="2985"/>
      <c r="H39" s="477" t="s">
        <v>334</v>
      </c>
      <c r="I39" s="405"/>
      <c r="J39" s="405"/>
    </row>
    <row r="40" spans="2:11" ht="24" x14ac:dyDescent="0.4">
      <c r="B40" s="417"/>
      <c r="C40" s="466"/>
      <c r="D40" s="466"/>
      <c r="E40" s="478" t="s">
        <v>335</v>
      </c>
      <c r="F40" s="2983"/>
      <c r="G40" s="2985"/>
      <c r="H40" s="477" t="s">
        <v>328</v>
      </c>
      <c r="I40" s="405"/>
      <c r="J40" s="405"/>
    </row>
    <row r="41" spans="2:11" ht="24" x14ac:dyDescent="0.4">
      <c r="B41" s="417"/>
      <c r="C41" s="466"/>
      <c r="D41" s="466"/>
      <c r="E41" s="474" t="s">
        <v>336</v>
      </c>
      <c r="F41" s="2983"/>
      <c r="G41" s="2985"/>
      <c r="H41" s="477" t="s">
        <v>337</v>
      </c>
      <c r="I41" s="405"/>
      <c r="J41" s="405"/>
    </row>
    <row r="42" spans="2:11" ht="24" x14ac:dyDescent="0.4">
      <c r="B42" s="417"/>
      <c r="C42" s="466"/>
      <c r="D42" s="466"/>
      <c r="E42" s="479" t="s">
        <v>4942</v>
      </c>
      <c r="F42" s="2983"/>
      <c r="G42" s="2985"/>
      <c r="H42" s="477" t="s">
        <v>338</v>
      </c>
      <c r="I42" s="405"/>
      <c r="J42" s="405"/>
    </row>
    <row r="43" spans="2:11" x14ac:dyDescent="0.4">
      <c r="B43" s="417"/>
      <c r="C43" s="466"/>
      <c r="D43" s="466"/>
      <c r="E43" s="480" t="s">
        <v>2442</v>
      </c>
      <c r="F43" s="2984"/>
      <c r="G43" s="2986"/>
      <c r="H43" s="481" t="s">
        <v>2438</v>
      </c>
      <c r="I43" s="405"/>
      <c r="J43" s="405"/>
    </row>
    <row r="44" spans="2:11" x14ac:dyDescent="0.4">
      <c r="B44" s="482"/>
      <c r="C44" s="476"/>
      <c r="D44" s="476"/>
      <c r="E44" s="479" t="s">
        <v>2443</v>
      </c>
      <c r="F44" s="483" t="s">
        <v>297</v>
      </c>
      <c r="G44" s="430" t="s">
        <v>283</v>
      </c>
      <c r="H44" s="435" t="s">
        <v>2439</v>
      </c>
      <c r="I44" s="405"/>
      <c r="J44" s="405"/>
    </row>
    <row r="45" spans="2:11" x14ac:dyDescent="0.4">
      <c r="B45" s="482"/>
      <c r="C45" s="476"/>
      <c r="D45" s="484"/>
      <c r="E45" s="485" t="s">
        <v>2444</v>
      </c>
      <c r="F45" s="486" t="s">
        <v>297</v>
      </c>
      <c r="G45" s="487" t="s">
        <v>283</v>
      </c>
      <c r="H45" s="441" t="s">
        <v>2440</v>
      </c>
      <c r="I45" s="405"/>
      <c r="J45" s="405"/>
    </row>
    <row r="46" spans="2:11" ht="36" x14ac:dyDescent="0.4">
      <c r="B46" s="417"/>
      <c r="C46" s="418" t="s">
        <v>339</v>
      </c>
      <c r="D46" s="488"/>
      <c r="E46" s="420"/>
      <c r="F46" s="489" t="s">
        <v>271</v>
      </c>
      <c r="G46" s="490" t="s">
        <v>271</v>
      </c>
      <c r="H46" s="491" t="s">
        <v>340</v>
      </c>
      <c r="I46" s="449"/>
      <c r="J46" s="405"/>
      <c r="K46" s="449"/>
    </row>
    <row r="47" spans="2:11" x14ac:dyDescent="0.4">
      <c r="B47" s="417"/>
      <c r="C47" s="492"/>
      <c r="D47" s="493" t="s">
        <v>1455</v>
      </c>
      <c r="E47" s="420"/>
      <c r="F47" s="444" t="s">
        <v>274</v>
      </c>
      <c r="G47" s="452" t="s">
        <v>2435</v>
      </c>
      <c r="H47" s="491" t="s">
        <v>341</v>
      </c>
      <c r="I47" s="449"/>
      <c r="J47" s="405"/>
      <c r="K47" s="449"/>
    </row>
    <row r="48" spans="2:11" x14ac:dyDescent="0.4">
      <c r="B48" s="417"/>
      <c r="C48" s="492"/>
      <c r="D48" s="493" t="s">
        <v>1456</v>
      </c>
      <c r="E48" s="420"/>
      <c r="F48" s="494" t="s">
        <v>274</v>
      </c>
      <c r="G48" s="452" t="s">
        <v>2436</v>
      </c>
      <c r="H48" s="491" t="s">
        <v>342</v>
      </c>
      <c r="I48" s="449"/>
      <c r="J48" s="405"/>
      <c r="K48" s="449"/>
    </row>
    <row r="49" spans="2:11" ht="12" customHeight="1" x14ac:dyDescent="0.4">
      <c r="B49" s="417"/>
      <c r="C49" s="424"/>
      <c r="D49" s="467" t="s">
        <v>343</v>
      </c>
      <c r="E49" s="443"/>
      <c r="F49" s="494" t="s">
        <v>282</v>
      </c>
      <c r="G49" s="495" t="s">
        <v>283</v>
      </c>
      <c r="H49" s="491" t="s">
        <v>344</v>
      </c>
      <c r="I49" s="449"/>
      <c r="J49" s="405"/>
      <c r="K49" s="449"/>
    </row>
    <row r="50" spans="2:11" x14ac:dyDescent="0.4">
      <c r="B50" s="417"/>
      <c r="C50" s="424"/>
      <c r="D50" s="467" t="s">
        <v>345</v>
      </c>
      <c r="E50" s="443"/>
      <c r="F50" s="494" t="s">
        <v>282</v>
      </c>
      <c r="G50" s="495" t="s">
        <v>283</v>
      </c>
      <c r="H50" s="446"/>
      <c r="I50" s="449"/>
      <c r="J50" s="405"/>
      <c r="K50" s="449"/>
    </row>
    <row r="51" spans="2:11" x14ac:dyDescent="0.4">
      <c r="B51" s="417"/>
      <c r="C51" s="424"/>
      <c r="D51" s="467" t="s">
        <v>346</v>
      </c>
      <c r="E51" s="443"/>
      <c r="F51" s="494" t="s">
        <v>282</v>
      </c>
      <c r="G51" s="495" t="s">
        <v>283</v>
      </c>
      <c r="H51" s="446"/>
      <c r="I51" s="449"/>
      <c r="J51" s="405"/>
      <c r="K51" s="449"/>
    </row>
    <row r="52" spans="2:11" x14ac:dyDescent="0.4">
      <c r="B52" s="417"/>
      <c r="C52" s="424"/>
      <c r="D52" s="467" t="s">
        <v>347</v>
      </c>
      <c r="E52" s="443"/>
      <c r="F52" s="494" t="s">
        <v>282</v>
      </c>
      <c r="G52" s="495" t="s">
        <v>283</v>
      </c>
      <c r="H52" s="446"/>
      <c r="I52" s="449"/>
      <c r="J52" s="405"/>
      <c r="K52" s="449"/>
    </row>
    <row r="53" spans="2:11" ht="36" x14ac:dyDescent="0.4">
      <c r="B53" s="417"/>
      <c r="C53" s="424"/>
      <c r="D53" s="467" t="s">
        <v>348</v>
      </c>
      <c r="E53" s="443"/>
      <c r="F53" s="494" t="s">
        <v>282</v>
      </c>
      <c r="G53" s="495" t="s">
        <v>283</v>
      </c>
      <c r="H53" s="446" t="s">
        <v>2627</v>
      </c>
      <c r="I53" s="449"/>
      <c r="J53" s="405"/>
      <c r="K53" s="449"/>
    </row>
    <row r="54" spans="2:11" x14ac:dyDescent="0.4">
      <c r="B54" s="417"/>
      <c r="C54" s="424"/>
      <c r="D54" s="467" t="s">
        <v>349</v>
      </c>
      <c r="E54" s="443"/>
      <c r="F54" s="494" t="s">
        <v>282</v>
      </c>
      <c r="G54" s="495" t="s">
        <v>283</v>
      </c>
      <c r="H54" s="446"/>
      <c r="I54" s="449"/>
      <c r="J54" s="405"/>
      <c r="K54" s="449"/>
    </row>
    <row r="55" spans="2:11" x14ac:dyDescent="0.4">
      <c r="B55" s="417"/>
      <c r="C55" s="424"/>
      <c r="D55" s="467" t="s">
        <v>350</v>
      </c>
      <c r="E55" s="443"/>
      <c r="F55" s="494" t="s">
        <v>282</v>
      </c>
      <c r="G55" s="495" t="s">
        <v>283</v>
      </c>
      <c r="H55" s="446"/>
      <c r="I55" s="449"/>
      <c r="J55" s="405"/>
      <c r="K55" s="449"/>
    </row>
    <row r="56" spans="2:11" x14ac:dyDescent="0.4">
      <c r="B56" s="417"/>
      <c r="C56" s="424"/>
      <c r="D56" s="467" t="s">
        <v>351</v>
      </c>
      <c r="E56" s="443"/>
      <c r="F56" s="494" t="s">
        <v>282</v>
      </c>
      <c r="G56" s="495" t="s">
        <v>283</v>
      </c>
      <c r="H56" s="446"/>
      <c r="I56" s="449"/>
      <c r="J56" s="405"/>
      <c r="K56" s="449"/>
    </row>
    <row r="57" spans="2:11" x14ac:dyDescent="0.4">
      <c r="B57" s="417"/>
      <c r="C57" s="424"/>
      <c r="D57" s="467" t="s">
        <v>352</v>
      </c>
      <c r="E57" s="443"/>
      <c r="F57" s="494" t="s">
        <v>282</v>
      </c>
      <c r="G57" s="495" t="s">
        <v>283</v>
      </c>
      <c r="H57" s="446"/>
      <c r="I57" s="449"/>
      <c r="J57" s="405"/>
      <c r="K57" s="449"/>
    </row>
    <row r="58" spans="2:11" x14ac:dyDescent="0.4">
      <c r="B58" s="482"/>
      <c r="C58" s="460" t="s">
        <v>353</v>
      </c>
      <c r="D58" s="467"/>
      <c r="E58" s="461"/>
      <c r="F58" s="494" t="s">
        <v>274</v>
      </c>
      <c r="G58" s="455" t="s">
        <v>2633</v>
      </c>
      <c r="H58" s="446"/>
      <c r="I58" s="449"/>
      <c r="J58" s="405"/>
      <c r="K58" s="449"/>
    </row>
    <row r="59" spans="2:11" x14ac:dyDescent="0.4">
      <c r="B59" s="482"/>
      <c r="C59" s="460" t="s">
        <v>354</v>
      </c>
      <c r="D59" s="467"/>
      <c r="E59" s="461"/>
      <c r="F59" s="496" t="s">
        <v>297</v>
      </c>
      <c r="G59" s="497" t="s">
        <v>283</v>
      </c>
      <c r="H59" s="446"/>
      <c r="I59" s="449"/>
      <c r="J59" s="405"/>
      <c r="K59" s="449"/>
    </row>
    <row r="60" spans="2:11" x14ac:dyDescent="0.4">
      <c r="B60" s="482"/>
      <c r="C60" s="467" t="s">
        <v>355</v>
      </c>
      <c r="D60" s="467"/>
      <c r="E60" s="461"/>
      <c r="F60" s="444" t="s">
        <v>274</v>
      </c>
      <c r="G60" s="452" t="s">
        <v>2634</v>
      </c>
      <c r="H60" s="446"/>
      <c r="I60" s="405"/>
      <c r="J60" s="405"/>
    </row>
    <row r="61" spans="2:11" x14ac:dyDescent="0.4">
      <c r="B61" s="482"/>
      <c r="C61" s="460" t="s">
        <v>356</v>
      </c>
      <c r="D61" s="467"/>
      <c r="E61" s="461"/>
      <c r="F61" s="444" t="s">
        <v>297</v>
      </c>
      <c r="G61" s="445" t="s">
        <v>283</v>
      </c>
      <c r="H61" s="446"/>
      <c r="I61" s="449"/>
      <c r="J61" s="405"/>
      <c r="K61" s="449"/>
    </row>
    <row r="62" spans="2:11" x14ac:dyDescent="0.4">
      <c r="B62" s="482"/>
      <c r="C62" s="460" t="s">
        <v>357</v>
      </c>
      <c r="D62" s="467"/>
      <c r="E62" s="461"/>
      <c r="F62" s="498" t="s">
        <v>297</v>
      </c>
      <c r="G62" s="445" t="s">
        <v>283</v>
      </c>
      <c r="H62" s="446"/>
      <c r="I62" s="449"/>
      <c r="J62" s="405"/>
      <c r="K62" s="449"/>
    </row>
    <row r="63" spans="2:11" ht="12.75" thickBot="1" x14ac:dyDescent="0.45">
      <c r="B63" s="499"/>
      <c r="C63" s="500" t="s">
        <v>358</v>
      </c>
      <c r="D63" s="500"/>
      <c r="E63" s="501"/>
      <c r="F63" s="502" t="s">
        <v>297</v>
      </c>
      <c r="G63" s="503" t="s">
        <v>283</v>
      </c>
      <c r="H63" s="504"/>
      <c r="I63" s="449"/>
      <c r="J63" s="405"/>
      <c r="K63" s="449"/>
    </row>
    <row r="64" spans="2:11" ht="13.5" x14ac:dyDescent="0.4">
      <c r="B64" s="505" t="s">
        <v>359</v>
      </c>
      <c r="C64" s="506"/>
      <c r="D64" s="507"/>
      <c r="E64" s="508"/>
      <c r="F64" s="475" t="s">
        <v>271</v>
      </c>
      <c r="G64" s="476" t="s">
        <v>271</v>
      </c>
      <c r="H64" s="509" t="s">
        <v>271</v>
      </c>
      <c r="I64" s="405"/>
      <c r="J64" s="405"/>
    </row>
    <row r="65" spans="2:11" x14ac:dyDescent="0.4">
      <c r="B65" s="510"/>
      <c r="C65" s="556" t="s">
        <v>1454</v>
      </c>
      <c r="D65" s="467"/>
      <c r="E65" s="461"/>
      <c r="F65" s="1897" t="s">
        <v>1459</v>
      </c>
      <c r="G65" s="1898" t="s">
        <v>1459</v>
      </c>
      <c r="H65" s="1899" t="s">
        <v>1459</v>
      </c>
      <c r="I65" s="449"/>
      <c r="J65" s="405"/>
      <c r="K65" s="449"/>
    </row>
    <row r="66" spans="2:11" x14ac:dyDescent="0.4">
      <c r="B66" s="510"/>
      <c r="C66" s="518"/>
      <c r="D66" s="419" t="s">
        <v>1457</v>
      </c>
      <c r="E66" s="420"/>
      <c r="F66" s="1808" t="s">
        <v>1458</v>
      </c>
      <c r="G66" s="1809" t="s">
        <v>283</v>
      </c>
      <c r="H66" s="1896" t="s">
        <v>2441</v>
      </c>
      <c r="I66" s="449"/>
      <c r="J66" s="405"/>
      <c r="K66" s="449"/>
    </row>
    <row r="67" spans="2:11" ht="24" x14ac:dyDescent="0.4">
      <c r="B67" s="510"/>
      <c r="C67" s="521"/>
      <c r="D67" s="419" t="s">
        <v>2445</v>
      </c>
      <c r="E67" s="420"/>
      <c r="F67" s="1808" t="s">
        <v>314</v>
      </c>
      <c r="G67" s="1809" t="s">
        <v>283</v>
      </c>
      <c r="H67" s="1807" t="s">
        <v>4943</v>
      </c>
      <c r="I67" s="449"/>
      <c r="J67" s="405"/>
      <c r="K67" s="449"/>
    </row>
    <row r="68" spans="2:11" ht="72" x14ac:dyDescent="0.4">
      <c r="B68" s="510"/>
      <c r="C68" s="512" t="s">
        <v>360</v>
      </c>
      <c r="D68" s="512"/>
      <c r="E68" s="513"/>
      <c r="F68" s="1928" t="s">
        <v>314</v>
      </c>
      <c r="G68" s="1929" t="s">
        <v>283</v>
      </c>
      <c r="H68" s="1896" t="s">
        <v>2618</v>
      </c>
      <c r="I68" s="449"/>
      <c r="J68" s="405"/>
      <c r="K68" s="449"/>
    </row>
    <row r="69" spans="2:11" ht="24" customHeight="1" x14ac:dyDescent="0.4">
      <c r="B69" s="510"/>
      <c r="C69" s="512" t="s">
        <v>2446</v>
      </c>
      <c r="D69" s="512"/>
      <c r="E69" s="513"/>
      <c r="F69" s="444" t="s">
        <v>314</v>
      </c>
      <c r="G69" s="445" t="s">
        <v>283</v>
      </c>
      <c r="H69" s="1896" t="s">
        <v>4977</v>
      </c>
      <c r="I69" s="405"/>
      <c r="J69" s="405"/>
    </row>
    <row r="70" spans="2:11" ht="24" x14ac:dyDescent="0.4">
      <c r="B70" s="510"/>
      <c r="C70" s="514" t="s">
        <v>2447</v>
      </c>
      <c r="D70" s="515"/>
      <c r="E70" s="443"/>
      <c r="F70" s="516" t="s">
        <v>361</v>
      </c>
      <c r="G70" s="445" t="s">
        <v>283</v>
      </c>
      <c r="H70" s="2468" t="s">
        <v>4978</v>
      </c>
      <c r="I70" s="405"/>
      <c r="J70" s="405"/>
    </row>
    <row r="71" spans="2:11" x14ac:dyDescent="0.4">
      <c r="B71" s="510"/>
      <c r="C71" s="463" t="s">
        <v>2448</v>
      </c>
      <c r="D71" s="488"/>
      <c r="E71" s="420"/>
      <c r="F71" s="432" t="s">
        <v>271</v>
      </c>
      <c r="G71" s="433" t="s">
        <v>271</v>
      </c>
      <c r="H71" s="517" t="s">
        <v>271</v>
      </c>
      <c r="I71" s="405"/>
      <c r="J71" s="405"/>
    </row>
    <row r="72" spans="2:11" x14ac:dyDescent="0.4">
      <c r="B72" s="510"/>
      <c r="C72" s="409"/>
      <c r="D72" s="519" t="s">
        <v>362</v>
      </c>
      <c r="E72" s="519"/>
      <c r="F72" s="2977" t="s">
        <v>314</v>
      </c>
      <c r="G72" s="2979" t="s">
        <v>283</v>
      </c>
      <c r="H72" s="520"/>
      <c r="I72" s="405"/>
      <c r="J72" s="405"/>
    </row>
    <row r="73" spans="2:11" x14ac:dyDescent="0.4">
      <c r="B73" s="510"/>
      <c r="C73" s="409"/>
      <c r="D73" s="474" t="s">
        <v>363</v>
      </c>
      <c r="E73" s="474"/>
      <c r="F73" s="2958"/>
      <c r="G73" s="2960"/>
      <c r="H73" s="435"/>
      <c r="I73" s="405"/>
      <c r="J73" s="405"/>
    </row>
    <row r="74" spans="2:11" x14ac:dyDescent="0.4">
      <c r="B74" s="510"/>
      <c r="C74" s="409"/>
      <c r="D74" s="474" t="s">
        <v>364</v>
      </c>
      <c r="E74" s="474"/>
      <c r="F74" s="2958"/>
      <c r="G74" s="2960"/>
      <c r="H74" s="435"/>
      <c r="I74" s="405"/>
      <c r="J74" s="405"/>
    </row>
    <row r="75" spans="2:11" x14ac:dyDescent="0.4">
      <c r="B75" s="510"/>
      <c r="C75" s="409"/>
      <c r="D75" s="474" t="s">
        <v>365</v>
      </c>
      <c r="E75" s="474"/>
      <c r="F75" s="2958"/>
      <c r="G75" s="2960"/>
      <c r="H75" s="435"/>
      <c r="I75" s="405"/>
      <c r="J75" s="405"/>
    </row>
    <row r="76" spans="2:11" x14ac:dyDescent="0.4">
      <c r="B76" s="510"/>
      <c r="C76" s="409"/>
      <c r="D76" s="474" t="s">
        <v>366</v>
      </c>
      <c r="E76" s="474"/>
      <c r="F76" s="2958"/>
      <c r="G76" s="2960"/>
      <c r="H76" s="435"/>
      <c r="I76" s="405"/>
      <c r="J76" s="405"/>
    </row>
    <row r="77" spans="2:11" x14ac:dyDescent="0.4">
      <c r="B77" s="510"/>
      <c r="C77" s="409"/>
      <c r="D77" s="474" t="s">
        <v>367</v>
      </c>
      <c r="E77" s="474"/>
      <c r="F77" s="2958"/>
      <c r="G77" s="2960"/>
      <c r="H77" s="435"/>
      <c r="I77" s="405"/>
      <c r="J77" s="405"/>
    </row>
    <row r="78" spans="2:11" x14ac:dyDescent="0.4">
      <c r="B78" s="510"/>
      <c r="C78" s="409"/>
      <c r="D78" s="474" t="s">
        <v>368</v>
      </c>
      <c r="E78" s="474"/>
      <c r="F78" s="2958"/>
      <c r="G78" s="2960"/>
      <c r="H78" s="435"/>
      <c r="I78" s="405"/>
      <c r="J78" s="405"/>
    </row>
    <row r="79" spans="2:11" x14ac:dyDescent="0.4">
      <c r="B79" s="510"/>
      <c r="C79" s="409"/>
      <c r="D79" s="474" t="s">
        <v>369</v>
      </c>
      <c r="E79" s="474"/>
      <c r="F79" s="2958"/>
      <c r="G79" s="2960"/>
      <c r="H79" s="435"/>
      <c r="I79" s="405"/>
      <c r="J79" s="405"/>
    </row>
    <row r="80" spans="2:11" x14ac:dyDescent="0.4">
      <c r="B80" s="510"/>
      <c r="C80" s="409"/>
      <c r="D80" s="522" t="s">
        <v>370</v>
      </c>
      <c r="E80" s="522"/>
      <c r="F80" s="2958"/>
      <c r="G80" s="2960"/>
      <c r="H80" s="441"/>
      <c r="I80" s="405"/>
      <c r="J80" s="405"/>
    </row>
    <row r="81" spans="2:11" x14ac:dyDescent="0.4">
      <c r="B81" s="510"/>
      <c r="C81" s="514" t="s">
        <v>2449</v>
      </c>
      <c r="D81" s="515"/>
      <c r="E81" s="443"/>
      <c r="F81" s="2977" t="s">
        <v>314</v>
      </c>
      <c r="G81" s="2979" t="s">
        <v>283</v>
      </c>
      <c r="H81" s="523"/>
      <c r="I81" s="405"/>
      <c r="J81" s="405"/>
    </row>
    <row r="82" spans="2:11" x14ac:dyDescent="0.4">
      <c r="B82" s="510"/>
      <c r="C82" s="514" t="s">
        <v>2450</v>
      </c>
      <c r="D82" s="515"/>
      <c r="E82" s="443"/>
      <c r="F82" s="2958"/>
      <c r="G82" s="2960"/>
      <c r="H82" s="446"/>
      <c r="I82" s="405"/>
      <c r="J82" s="405"/>
      <c r="K82" s="404"/>
    </row>
    <row r="83" spans="2:11" x14ac:dyDescent="0.4">
      <c r="B83" s="510"/>
      <c r="C83" s="514" t="s">
        <v>2451</v>
      </c>
      <c r="D83" s="515"/>
      <c r="E83" s="443"/>
      <c r="F83" s="2958"/>
      <c r="G83" s="2960"/>
      <c r="H83" s="446"/>
      <c r="I83" s="405"/>
      <c r="J83" s="405"/>
      <c r="K83" s="404"/>
    </row>
    <row r="84" spans="2:11" x14ac:dyDescent="0.4">
      <c r="B84" s="510"/>
      <c r="C84" s="514" t="s">
        <v>2452</v>
      </c>
      <c r="D84" s="515"/>
      <c r="E84" s="443"/>
      <c r="F84" s="2958"/>
      <c r="G84" s="2960"/>
      <c r="H84" s="446"/>
      <c r="I84" s="405"/>
      <c r="J84" s="405"/>
      <c r="K84" s="404"/>
    </row>
    <row r="85" spans="2:11" x14ac:dyDescent="0.4">
      <c r="B85" s="510"/>
      <c r="C85" s="514" t="s">
        <v>2453</v>
      </c>
      <c r="D85" s="515"/>
      <c r="E85" s="443"/>
      <c r="F85" s="2958"/>
      <c r="G85" s="2960"/>
      <c r="H85" s="446"/>
      <c r="I85" s="405"/>
      <c r="J85" s="405"/>
      <c r="K85" s="404"/>
    </row>
    <row r="86" spans="2:11" x14ac:dyDescent="0.4">
      <c r="B86" s="510"/>
      <c r="C86" s="514" t="s">
        <v>2454</v>
      </c>
      <c r="D86" s="515"/>
      <c r="E86" s="443"/>
      <c r="F86" s="2958"/>
      <c r="G86" s="2960"/>
      <c r="H86" s="446"/>
      <c r="I86" s="405"/>
      <c r="J86" s="405"/>
      <c r="K86" s="404"/>
    </row>
    <row r="87" spans="2:11" x14ac:dyDescent="0.4">
      <c r="B87" s="510"/>
      <c r="C87" s="514" t="s">
        <v>2455</v>
      </c>
      <c r="D87" s="515"/>
      <c r="E87" s="443"/>
      <c r="F87" s="2958"/>
      <c r="G87" s="2960"/>
      <c r="H87" s="2439" t="s">
        <v>4923</v>
      </c>
      <c r="I87" s="405"/>
      <c r="J87" s="405"/>
      <c r="K87" s="404"/>
    </row>
    <row r="88" spans="2:11" s="459" customFormat="1" x14ac:dyDescent="0.4">
      <c r="B88" s="524"/>
      <c r="C88" s="525" t="s">
        <v>2456</v>
      </c>
      <c r="D88" s="526"/>
      <c r="E88" s="527"/>
      <c r="F88" s="2958"/>
      <c r="G88" s="2960"/>
      <c r="H88" s="2976" t="s">
        <v>1451</v>
      </c>
      <c r="I88" s="458"/>
      <c r="J88" s="458"/>
    </row>
    <row r="89" spans="2:11" x14ac:dyDescent="0.4">
      <c r="B89" s="510"/>
      <c r="C89" s="514" t="s">
        <v>2457</v>
      </c>
      <c r="D89" s="515"/>
      <c r="E89" s="443"/>
      <c r="F89" s="2958"/>
      <c r="G89" s="2960"/>
      <c r="H89" s="2976"/>
      <c r="I89" s="405"/>
      <c r="J89" s="405"/>
      <c r="K89" s="404"/>
    </row>
    <row r="90" spans="2:11" x14ac:dyDescent="0.4">
      <c r="B90" s="510"/>
      <c r="C90" s="514" t="s">
        <v>2458</v>
      </c>
      <c r="D90" s="515"/>
      <c r="E90" s="443"/>
      <c r="F90" s="2958"/>
      <c r="G90" s="2960"/>
      <c r="H90" s="446"/>
      <c r="I90" s="405"/>
      <c r="J90" s="405"/>
      <c r="K90" s="404"/>
    </row>
    <row r="91" spans="2:11" ht="12.75" thickBot="1" x14ac:dyDescent="0.45">
      <c r="B91" s="528"/>
      <c r="C91" s="500" t="s">
        <v>2459</v>
      </c>
      <c r="D91" s="529"/>
      <c r="E91" s="501"/>
      <c r="F91" s="2978"/>
      <c r="G91" s="2980"/>
      <c r="H91" s="530"/>
      <c r="I91" s="405"/>
      <c r="J91" s="405"/>
      <c r="K91" s="404"/>
    </row>
    <row r="92" spans="2:11" ht="13.5" x14ac:dyDescent="0.4">
      <c r="B92" s="531" t="s">
        <v>371</v>
      </c>
      <c r="C92" s="492"/>
      <c r="D92" s="532"/>
      <c r="E92" s="508"/>
      <c r="F92" s="533" t="s">
        <v>271</v>
      </c>
      <c r="G92" s="476" t="s">
        <v>271</v>
      </c>
      <c r="H92" s="509" t="s">
        <v>271</v>
      </c>
      <c r="I92" s="405"/>
      <c r="J92" s="405"/>
      <c r="K92" s="404"/>
    </row>
    <row r="93" spans="2:11" ht="12" customHeight="1" x14ac:dyDescent="0.4">
      <c r="B93" s="482"/>
      <c r="C93" s="534" t="s">
        <v>372</v>
      </c>
      <c r="D93" s="515"/>
      <c r="E93" s="443"/>
      <c r="F93" s="533" t="s">
        <v>271</v>
      </c>
      <c r="G93" s="433" t="s">
        <v>4895</v>
      </c>
      <c r="H93" s="448" t="s">
        <v>271</v>
      </c>
      <c r="I93" s="405"/>
      <c r="J93" s="405"/>
      <c r="K93" s="404"/>
    </row>
    <row r="94" spans="2:11" x14ac:dyDescent="0.4">
      <c r="B94" s="482"/>
      <c r="C94" s="535"/>
      <c r="D94" s="536" t="s">
        <v>373</v>
      </c>
      <c r="E94" s="425"/>
      <c r="F94" s="537" t="s">
        <v>282</v>
      </c>
      <c r="G94" s="538" t="s">
        <v>374</v>
      </c>
      <c r="H94" s="428"/>
      <c r="I94" s="405"/>
      <c r="J94" s="405"/>
      <c r="K94" s="404"/>
    </row>
    <row r="95" spans="2:11" x14ac:dyDescent="0.4">
      <c r="B95" s="482"/>
      <c r="C95" s="535"/>
      <c r="D95" s="539" t="s">
        <v>375</v>
      </c>
      <c r="E95" s="540"/>
      <c r="F95" s="483" t="s">
        <v>282</v>
      </c>
      <c r="G95" s="430" t="s">
        <v>374</v>
      </c>
      <c r="H95" s="431" t="s">
        <v>376</v>
      </c>
      <c r="I95" s="405"/>
      <c r="J95" s="405"/>
      <c r="K95" s="404"/>
    </row>
    <row r="96" spans="2:11" x14ac:dyDescent="0.4">
      <c r="B96" s="482"/>
      <c r="C96" s="535"/>
      <c r="D96" s="539" t="s">
        <v>377</v>
      </c>
      <c r="E96" s="540"/>
      <c r="F96" s="483" t="s">
        <v>282</v>
      </c>
      <c r="G96" s="430" t="s">
        <v>374</v>
      </c>
      <c r="H96" s="541"/>
      <c r="I96" s="405"/>
      <c r="J96" s="405"/>
      <c r="K96" s="404"/>
    </row>
    <row r="97" spans="2:11" x14ac:dyDescent="0.4">
      <c r="B97" s="482"/>
      <c r="C97" s="535"/>
      <c r="D97" s="539" t="s">
        <v>378</v>
      </c>
      <c r="E97" s="540"/>
      <c r="F97" s="483" t="s">
        <v>274</v>
      </c>
      <c r="G97" s="430" t="s">
        <v>2635</v>
      </c>
      <c r="H97" s="431" t="s">
        <v>379</v>
      </c>
      <c r="I97" s="405"/>
      <c r="J97" s="405"/>
      <c r="K97" s="404"/>
    </row>
    <row r="98" spans="2:11" x14ac:dyDescent="0.4">
      <c r="B98" s="482"/>
      <c r="C98" s="535"/>
      <c r="D98" s="539" t="s">
        <v>380</v>
      </c>
      <c r="E98" s="540"/>
      <c r="F98" s="483" t="s">
        <v>282</v>
      </c>
      <c r="G98" s="430" t="s">
        <v>374</v>
      </c>
      <c r="H98" s="541"/>
      <c r="I98" s="405"/>
      <c r="J98" s="405"/>
      <c r="K98" s="404"/>
    </row>
    <row r="99" spans="2:11" x14ac:dyDescent="0.4">
      <c r="B99" s="482"/>
      <c r="C99" s="535"/>
      <c r="D99" s="539" t="s">
        <v>381</v>
      </c>
      <c r="E99" s="540"/>
      <c r="F99" s="483" t="s">
        <v>282</v>
      </c>
      <c r="G99" s="430" t="s">
        <v>374</v>
      </c>
      <c r="H99" s="541"/>
      <c r="I99" s="405"/>
      <c r="J99" s="405"/>
      <c r="K99" s="404"/>
    </row>
    <row r="100" spans="2:11" ht="12" customHeight="1" x14ac:dyDescent="0.4">
      <c r="B100" s="482"/>
      <c r="C100" s="535"/>
      <c r="D100" s="539" t="s">
        <v>382</v>
      </c>
      <c r="E100" s="540"/>
      <c r="F100" s="483" t="s">
        <v>282</v>
      </c>
      <c r="G100" s="430" t="s">
        <v>374</v>
      </c>
      <c r="H100" s="541"/>
      <c r="I100" s="405"/>
      <c r="J100" s="405"/>
    </row>
    <row r="101" spans="2:11" ht="12.75" thickBot="1" x14ac:dyDescent="0.45">
      <c r="B101" s="499"/>
      <c r="C101" s="542"/>
      <c r="D101" s="543" t="s">
        <v>383</v>
      </c>
      <c r="E101" s="544"/>
      <c r="F101" s="545" t="s">
        <v>282</v>
      </c>
      <c r="G101" s="546" t="s">
        <v>374</v>
      </c>
      <c r="H101" s="547"/>
      <c r="I101" s="405"/>
      <c r="J101" s="405"/>
    </row>
    <row r="102" spans="2:11" ht="13.5" x14ac:dyDescent="0.4">
      <c r="B102" s="531" t="s">
        <v>384</v>
      </c>
      <c r="C102" s="548"/>
      <c r="D102" s="549"/>
      <c r="E102" s="508"/>
      <c r="F102" s="550" t="s">
        <v>271</v>
      </c>
      <c r="G102" s="551" t="s">
        <v>271</v>
      </c>
      <c r="H102" s="552" t="s">
        <v>271</v>
      </c>
      <c r="I102" s="405"/>
      <c r="J102" s="405"/>
    </row>
    <row r="103" spans="2:11" ht="12" customHeight="1" x14ac:dyDescent="0.4">
      <c r="B103" s="510"/>
      <c r="C103" s="467" t="s">
        <v>385</v>
      </c>
      <c r="D103" s="553"/>
      <c r="E103" s="461"/>
      <c r="F103" s="454" t="s">
        <v>386</v>
      </c>
      <c r="G103" s="455" t="s">
        <v>2643</v>
      </c>
      <c r="H103" s="446" t="s">
        <v>4894</v>
      </c>
      <c r="I103" s="405"/>
      <c r="J103" s="405"/>
    </row>
    <row r="104" spans="2:11" x14ac:dyDescent="0.4">
      <c r="B104" s="554"/>
      <c r="C104" s="555" t="s">
        <v>387</v>
      </c>
      <c r="D104" s="556"/>
      <c r="E104" s="420"/>
      <c r="F104" s="557" t="s">
        <v>271</v>
      </c>
      <c r="G104" s="558" t="s">
        <v>271</v>
      </c>
      <c r="H104" s="559" t="s">
        <v>271</v>
      </c>
      <c r="I104" s="405"/>
      <c r="J104" s="405"/>
    </row>
    <row r="105" spans="2:11" x14ac:dyDescent="0.4">
      <c r="B105" s="554"/>
      <c r="C105" s="560"/>
      <c r="D105" s="561" t="s">
        <v>388</v>
      </c>
      <c r="E105" s="519"/>
      <c r="F105" s="537" t="s">
        <v>386</v>
      </c>
      <c r="G105" s="538" t="s">
        <v>4897</v>
      </c>
      <c r="H105" s="2981" t="s">
        <v>2460</v>
      </c>
      <c r="I105" s="405"/>
      <c r="J105" s="405"/>
    </row>
    <row r="106" spans="2:11" x14ac:dyDescent="0.4">
      <c r="B106" s="554"/>
      <c r="C106" s="560"/>
      <c r="D106" s="562" t="s">
        <v>389</v>
      </c>
      <c r="E106" s="474"/>
      <c r="F106" s="483" t="s">
        <v>386</v>
      </c>
      <c r="G106" s="563" t="s">
        <v>4898</v>
      </c>
      <c r="H106" s="2982"/>
      <c r="I106" s="405"/>
      <c r="J106" s="405"/>
    </row>
    <row r="107" spans="2:11" x14ac:dyDescent="0.4">
      <c r="B107" s="554"/>
      <c r="C107" s="560"/>
      <c r="D107" s="2421" t="s">
        <v>2647</v>
      </c>
      <c r="E107" s="540" t="s">
        <v>4902</v>
      </c>
      <c r="F107" s="483" t="s">
        <v>386</v>
      </c>
      <c r="G107" s="430" t="s">
        <v>2619</v>
      </c>
      <c r="H107" s="435"/>
      <c r="I107" s="405"/>
      <c r="J107" s="405"/>
    </row>
    <row r="108" spans="2:11" x14ac:dyDescent="0.4">
      <c r="B108" s="510"/>
      <c r="C108" s="521"/>
      <c r="D108" s="564" t="s">
        <v>390</v>
      </c>
      <c r="E108" s="522"/>
      <c r="F108" s="486" t="s">
        <v>391</v>
      </c>
      <c r="G108" s="487" t="s">
        <v>283</v>
      </c>
      <c r="H108" s="441" t="s">
        <v>392</v>
      </c>
      <c r="I108" s="405"/>
      <c r="J108" s="405"/>
    </row>
    <row r="109" spans="2:11" s="459" customFormat="1" x14ac:dyDescent="0.4">
      <c r="B109" s="450"/>
      <c r="C109" s="565" t="s">
        <v>393</v>
      </c>
      <c r="D109" s="526"/>
      <c r="E109" s="527"/>
      <c r="F109" s="566" t="s">
        <v>297</v>
      </c>
      <c r="G109" s="455" t="s">
        <v>283</v>
      </c>
      <c r="H109" s="446" t="s">
        <v>394</v>
      </c>
      <c r="I109" s="457"/>
      <c r="J109" s="458"/>
      <c r="K109" s="457"/>
    </row>
    <row r="110" spans="2:11" x14ac:dyDescent="0.4">
      <c r="B110" s="510"/>
      <c r="C110" s="567" t="s">
        <v>4903</v>
      </c>
      <c r="D110" s="511"/>
      <c r="E110" s="443"/>
      <c r="F110" s="454" t="s">
        <v>282</v>
      </c>
      <c r="G110" s="568" t="s">
        <v>4900</v>
      </c>
      <c r="H110" s="523" t="s">
        <v>395</v>
      </c>
      <c r="I110" s="405"/>
      <c r="J110" s="405"/>
    </row>
    <row r="111" spans="2:11" x14ac:dyDescent="0.4">
      <c r="B111" s="510"/>
      <c r="C111" s="569" t="s">
        <v>1410</v>
      </c>
      <c r="D111" s="467"/>
      <c r="E111" s="443"/>
      <c r="F111" s="454" t="s">
        <v>386</v>
      </c>
      <c r="G111" s="455" t="s">
        <v>4899</v>
      </c>
      <c r="H111" s="446"/>
      <c r="I111" s="405"/>
      <c r="J111" s="405"/>
    </row>
    <row r="112" spans="2:11" ht="12.75" thickBot="1" x14ac:dyDescent="0.45">
      <c r="B112" s="510"/>
      <c r="C112" s="2457" t="s">
        <v>396</v>
      </c>
      <c r="D112" s="447"/>
      <c r="E112" s="420"/>
      <c r="F112" s="2458" t="s">
        <v>386</v>
      </c>
      <c r="G112" s="2459" t="s">
        <v>4901</v>
      </c>
      <c r="H112" s="491"/>
      <c r="I112" s="405"/>
      <c r="J112" s="405"/>
    </row>
    <row r="113" spans="2:11" ht="24.95" customHeight="1" thickBot="1" x14ac:dyDescent="0.45">
      <c r="B113" s="2460" t="s">
        <v>4944</v>
      </c>
      <c r="C113" s="2461"/>
      <c r="D113" s="2462"/>
      <c r="E113" s="2463"/>
      <c r="F113" s="2464" t="s">
        <v>282</v>
      </c>
      <c r="G113" s="2465" t="s">
        <v>2620</v>
      </c>
      <c r="H113" s="2466" t="s">
        <v>397</v>
      </c>
      <c r="J113" s="405"/>
    </row>
    <row r="114" spans="2:11" ht="24.75" thickBot="1" x14ac:dyDescent="0.45">
      <c r="B114" s="2456" t="s">
        <v>4945</v>
      </c>
      <c r="C114" s="570"/>
      <c r="D114" s="571"/>
      <c r="E114" s="572"/>
      <c r="F114" s="1943" t="s">
        <v>281</v>
      </c>
      <c r="G114" s="1944" t="s">
        <v>283</v>
      </c>
      <c r="H114" s="2223" t="s">
        <v>2655</v>
      </c>
      <c r="J114" s="405"/>
    </row>
    <row r="115" spans="2:11" ht="24.75" thickBot="1" x14ac:dyDescent="0.45">
      <c r="B115" s="2456" t="s">
        <v>4946</v>
      </c>
      <c r="C115" s="570"/>
      <c r="D115" s="571"/>
      <c r="E115" s="572"/>
      <c r="F115" s="1901" t="s">
        <v>281</v>
      </c>
      <c r="G115" s="1902" t="s">
        <v>283</v>
      </c>
      <c r="H115" s="1925" t="s">
        <v>1953</v>
      </c>
      <c r="J115" s="405"/>
    </row>
    <row r="116" spans="2:11" x14ac:dyDescent="0.4">
      <c r="H116" s="405"/>
    </row>
    <row r="117" spans="2:11" x14ac:dyDescent="0.4">
      <c r="B117" s="404"/>
      <c r="C117" s="404"/>
      <c r="D117" s="404"/>
      <c r="E117" s="404"/>
      <c r="H117" s="405"/>
    </row>
    <row r="118" spans="2:11" x14ac:dyDescent="0.4">
      <c r="B118" s="404"/>
      <c r="C118" s="404"/>
      <c r="D118" s="404"/>
      <c r="E118" s="404"/>
      <c r="H118" s="405"/>
      <c r="J118" s="405"/>
      <c r="K118" s="449"/>
    </row>
    <row r="119" spans="2:11" x14ac:dyDescent="0.4">
      <c r="B119" s="404"/>
      <c r="C119" s="404"/>
      <c r="D119" s="404"/>
      <c r="E119" s="404"/>
      <c r="H119" s="405"/>
      <c r="J119" s="405"/>
      <c r="K119" s="449"/>
    </row>
    <row r="120" spans="2:11" x14ac:dyDescent="0.4">
      <c r="B120" s="404"/>
      <c r="C120" s="404"/>
      <c r="D120" s="404"/>
      <c r="E120" s="404"/>
      <c r="H120" s="405"/>
    </row>
    <row r="121" spans="2:11" x14ac:dyDescent="0.4">
      <c r="B121" s="404"/>
      <c r="C121" s="404"/>
      <c r="D121" s="404"/>
      <c r="E121" s="404"/>
      <c r="H121" s="405"/>
    </row>
    <row r="122" spans="2:11" x14ac:dyDescent="0.4">
      <c r="B122" s="404"/>
      <c r="C122" s="404"/>
      <c r="D122" s="404"/>
      <c r="E122" s="404"/>
      <c r="H122" s="405"/>
      <c r="I122" s="449"/>
    </row>
    <row r="123" spans="2:11" x14ac:dyDescent="0.4">
      <c r="B123" s="404"/>
      <c r="C123" s="404"/>
      <c r="D123" s="404"/>
      <c r="E123" s="404"/>
      <c r="H123" s="405"/>
      <c r="I123" s="449"/>
    </row>
    <row r="124" spans="2:11" x14ac:dyDescent="0.4">
      <c r="B124" s="404"/>
      <c r="C124" s="404"/>
      <c r="D124" s="404"/>
      <c r="E124" s="404"/>
      <c r="H124" s="405"/>
      <c r="I124" s="449"/>
    </row>
    <row r="125" spans="2:11" x14ac:dyDescent="0.4">
      <c r="B125" s="404"/>
      <c r="C125" s="404"/>
      <c r="D125" s="404"/>
      <c r="E125" s="404"/>
      <c r="H125" s="405"/>
      <c r="I125" s="449"/>
    </row>
    <row r="126" spans="2:11" x14ac:dyDescent="0.4">
      <c r="B126" s="404"/>
      <c r="C126" s="404"/>
      <c r="D126" s="404"/>
      <c r="E126" s="404"/>
      <c r="H126" s="405"/>
      <c r="I126" s="405"/>
    </row>
    <row r="127" spans="2:11" x14ac:dyDescent="0.4">
      <c r="B127" s="404"/>
      <c r="C127" s="404"/>
      <c r="D127" s="404"/>
      <c r="E127" s="404"/>
      <c r="H127" s="405"/>
    </row>
    <row r="128" spans="2:11" x14ac:dyDescent="0.4">
      <c r="B128" s="404"/>
      <c r="C128" s="404"/>
      <c r="D128" s="404"/>
      <c r="E128" s="404"/>
      <c r="H128" s="405"/>
    </row>
    <row r="129" spans="2:8" x14ac:dyDescent="0.4">
      <c r="B129" s="404"/>
      <c r="C129" s="404"/>
      <c r="D129" s="404"/>
      <c r="E129" s="404"/>
      <c r="H129" s="405"/>
    </row>
    <row r="130" spans="2:8" x14ac:dyDescent="0.4">
      <c r="B130" s="404"/>
      <c r="C130" s="404"/>
      <c r="D130" s="404"/>
      <c r="E130" s="404"/>
      <c r="H130" s="405"/>
    </row>
  </sheetData>
  <mergeCells count="22">
    <mergeCell ref="F81:F91"/>
    <mergeCell ref="G81:G91"/>
    <mergeCell ref="H88:H89"/>
    <mergeCell ref="H105:H106"/>
    <mergeCell ref="F38:F43"/>
    <mergeCell ref="G38:G43"/>
    <mergeCell ref="F72:F80"/>
    <mergeCell ref="G72:G80"/>
    <mergeCell ref="D28:E28"/>
    <mergeCell ref="F28:F30"/>
    <mergeCell ref="G28:G30"/>
    <mergeCell ref="H28:H30"/>
    <mergeCell ref="D29:E29"/>
    <mergeCell ref="D30:E30"/>
    <mergeCell ref="F20:F22"/>
    <mergeCell ref="G20:G22"/>
    <mergeCell ref="H20:H22"/>
    <mergeCell ref="B2:E2"/>
    <mergeCell ref="F6:F8"/>
    <mergeCell ref="H7:H8"/>
    <mergeCell ref="F10:F17"/>
    <mergeCell ref="G10:G17"/>
  </mergeCells>
  <phoneticPr fontId="3"/>
  <printOptions horizontalCentered="1"/>
  <pageMargins left="0.31496062992125984" right="0.31496062992125984" top="0.74803149606299213" bottom="0.35433070866141736" header="0.31496062992125984" footer="0.31496062992125984"/>
  <pageSetup paperSize="8"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vt:i4>
      </vt:variant>
    </vt:vector>
  </HeadingPairs>
  <TitlesOfParts>
    <vt:vector size="51" baseType="lpstr">
      <vt:lpstr>表紙</vt:lpstr>
      <vt:lpstr>一覧表</vt:lpstr>
      <vt:lpstr>様式第1-1号</vt:lpstr>
      <vt:lpstr>様式第1-2号</vt:lpstr>
      <vt:lpstr>様式第7-2号</vt:lpstr>
      <vt:lpstr>様式第8-1号</vt:lpstr>
      <vt:lpstr>様式第8-2号</vt:lpstr>
      <vt:lpstr>様式第9号(作成要領)</vt:lpstr>
      <vt:lpstr>様式第9号(技術提案書提出一覧)</vt:lpstr>
      <vt:lpstr>様式第9号表紙</vt:lpstr>
      <vt:lpstr>様式第9-1号</vt:lpstr>
      <vt:lpstr>様式第9-2号</vt:lpstr>
      <vt:lpstr>様式第9-3号</vt:lpstr>
      <vt:lpstr>様式第9-4号</vt:lpstr>
      <vt:lpstr>様式第9-5号</vt:lpstr>
      <vt:lpstr>様式第9-6号</vt:lpstr>
      <vt:lpstr>様式第9-7号</vt:lpstr>
      <vt:lpstr>様式第9-8号</vt:lpstr>
      <vt:lpstr>様式第9-9号</vt:lpstr>
      <vt:lpstr>様式第9-10号</vt:lpstr>
      <vt:lpstr>様式第9-11号</vt:lpstr>
      <vt:lpstr>様式第9-12号</vt:lpstr>
      <vt:lpstr>様式第9-13号</vt:lpstr>
      <vt:lpstr>様式第9-14号</vt:lpstr>
      <vt:lpstr>様式第9-15-1号</vt:lpstr>
      <vt:lpstr>様式第9-15-2号</vt:lpstr>
      <vt:lpstr>様式第9-16号</vt:lpstr>
      <vt:lpstr>様式第9-17号</vt:lpstr>
      <vt:lpstr>様式第9-18号</vt:lpstr>
      <vt:lpstr>様式第9-19号</vt:lpstr>
      <vt:lpstr>様式第9-20号</vt:lpstr>
      <vt:lpstr>様式第10号表紙</vt:lpstr>
      <vt:lpstr>様式第10-1号</vt:lpstr>
      <vt:lpstr>様式第10-2号</vt:lpstr>
      <vt:lpstr>様式第10-3号</vt:lpstr>
      <vt:lpstr>様式第10-4号</vt:lpstr>
      <vt:lpstr>様式第10-5号</vt:lpstr>
      <vt:lpstr>様式第10-6号 </vt:lpstr>
      <vt:lpstr>様式第10-6号(記載例)</vt:lpstr>
      <vt:lpstr>様式第10-7号</vt:lpstr>
      <vt:lpstr>様式第10-8号</vt:lpstr>
      <vt:lpstr>様式第10-9号</vt:lpstr>
      <vt:lpstr>様式第10-10号</vt:lpstr>
      <vt:lpstr>様式第11-6-1号</vt:lpstr>
      <vt:lpstr>様式第11-7-1号</vt:lpstr>
      <vt:lpstr>様式第11-7-2号</vt:lpstr>
      <vt:lpstr>様式第11-8-1 号</vt:lpstr>
      <vt:lpstr>'様式第1-1号'!Print_Area</vt:lpstr>
      <vt:lpstr>'様式第1-2号'!Print_Area</vt:lpstr>
      <vt:lpstr>'様式第7-2号'!Print_Area</vt:lpstr>
      <vt:lpstr>'様式第8-2号'!Print_Area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2022-03-31T07:52:43Z</dcterms:created>
  <dcterms:modified xsi:type="dcterms:W3CDTF">2022-03-31T07:53:01Z</dcterms:modified>
</cp:coreProperties>
</file>