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作業用\公営企業分析表R2（R1決算）\R2（R1決算）\"/>
    </mc:Choice>
  </mc:AlternateContent>
  <workbookProtection workbookAlgorithmName="SHA-512" workbookHashValue="DR8DSSaC9UleqW5SXMo6uP57E+0TeEVDlPY9TdGHnY+cTvpW0mG25m7P0nNLWlMsveJfMpv6as01UmxWK5x8Aw==" workbookSaltValue="Bfm2ZN1ZbhcOZ5nAAbIj0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<sst xmlns="http://schemas.openxmlformats.org/spreadsheetml/2006/main" count="228" uniqueCount="114">
  <si>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</si>
  <si>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</si>
  <si>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</si>
  <si>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</si>
  <si>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</si>
  <si>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</si>
  <si>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</si>
  <si>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</si>
  <si>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</si>
  <si>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</si>
  <si>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</si>
  <si>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</si>
  <si>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</si>
  <si>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</si>
  <si>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</si>
  <si>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</si>
  <si>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</si>
  <si>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</si>
  <si>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</si>
  <si>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</si>
  <si>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</si>
  <si>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</si>
  <si>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</si>
  <si>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</si>
  <si>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</si>
  <si>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</si>
  <si>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</si>
  <si>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</si>
  <si>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</si>
  <si>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</si>
  <si>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</si>
  <si>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</si>
  <si>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</si>
  <si>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</si>
  <si>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</si>
  <si>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</si>
  <si>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</si>
  <si>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</si>
  <si>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</si>
  <si>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</si>
  <si>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</si>
  <si>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</si>
  <si>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</si>
  <si>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</si>
  <si>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</si>
  <si>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</si>
  <si>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</si>
  <si>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</si>
  <si>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</si>
  <si>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</si>
  <si>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</si>
  <si>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</si>
  <si>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</si>
  <si>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</si>
  <si>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</si>
  <si>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</si>
  <si>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</si>
  <si>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</si>
  <si>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</si>
  <si>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</si>
  <si>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</si>
  <si>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</si>
  <si>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</si>
  <si>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</si>
  <si>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</si>
  <si>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</si>
  <si>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</si>
  <si>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</si>
  <si>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</si>
  <si>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</si>
  <si>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</si>
  <si>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</si>
  <si>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</si>
  <si>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</si>
  <si>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</si>
  <si>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</si>
  <si>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</si>
  <si>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</si>
  <si>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</si>
  <si>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</si>
  <si>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</si>
  <si>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</si>
  <si>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</si>
  <si>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</si>
  <si>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</si>
  <si>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</si>
  <si>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</si>
  <si>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</si>
  <si>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</si>
  <si>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</si>
  <si>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</si>
  <si>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</si>
  <si>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</si>
  <si>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</si>
  <si>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</si>
  <si>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</si>
  <si>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</si>
  <si>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</si>
  <si>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</si>
  <si>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</si>
  <si>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</si>
  <si>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</si>
  <si>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</si>
  <si>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</si>
  <si>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</si>
  <si>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</si>
  <si>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</si>
  <si>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</si>
  <si>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</si>
  <si>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</si>
  <si>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</si>
  <si>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rPh sb="1" eb="3">
      <t>ゲンザイ</t>
    </rPh>
    <rPh sb="5" eb="7">
      <t>キュウスイ</t>
    </rPh>
    <rPh sb="7" eb="9">
      <t>シュウエキ</t>
    </rPh>
    <rPh sb="10" eb="12">
      <t>アンテイ</t>
    </rPh>
    <rPh sb="14" eb="16">
      <t>ケイジョウ</t>
    </rPh>
    <rPh sb="16" eb="18">
      <t>シュウシ</t>
    </rPh>
    <rPh sb="18" eb="20">
      <t>ヒリツ</t>
    </rPh>
    <rPh sb="21" eb="22">
      <t>タカ</t>
    </rPh>
    <rPh sb="24" eb="26">
      <t>ケイエイ</t>
    </rPh>
    <rPh sb="27" eb="29">
      <t>ヒツヨウ</t>
    </rPh>
    <rPh sb="30" eb="32">
      <t>ケイヒ</t>
    </rPh>
    <rPh sb="33" eb="35">
      <t>リョウキン</t>
    </rPh>
    <rPh sb="36" eb="37">
      <t>マカナ</t>
    </rPh>
    <rPh sb="45" eb="47">
      <t>ユウシュウ</t>
    </rPh>
    <rPh sb="47" eb="48">
      <t>リツ</t>
    </rPh>
    <rPh sb="49" eb="50">
      <t>タカ</t>
    </rPh>
    <rPh sb="52" eb="54">
      <t>キュウスイ</t>
    </rPh>
    <rPh sb="54" eb="55">
      <t>リョウ</t>
    </rPh>
    <rPh sb="56" eb="58">
      <t>リエキ</t>
    </rPh>
    <rPh sb="59" eb="60">
      <t>ムス</t>
    </rPh>
    <rPh sb="67" eb="69">
      <t>ケイエイ</t>
    </rPh>
    <rPh sb="70" eb="73">
      <t>ケンゼンセイ</t>
    </rPh>
    <rPh sb="74" eb="77">
      <t>コウリツセイ</t>
    </rPh>
    <rPh sb="79" eb="81">
      <t>ハンダン</t>
    </rPh>
    <rPh sb="84" eb="85">
      <t>オオム</t>
    </rPh>
    <rPh sb="86" eb="88">
      <t>ケンゼン</t>
    </rPh>
    <rPh sb="89" eb="91">
      <t>ケイエイ</t>
    </rPh>
    <rPh sb="91" eb="93">
      <t>ジョウキョウ</t>
    </rPh>
    <rPh sb="97" eb="98">
      <t>カンガ</t>
    </rPh>
    <rPh sb="107" eb="109">
      <t>イッポウ</t>
    </rPh>
    <rPh sb="111" eb="113">
      <t>シサン</t>
    </rPh>
    <rPh sb="114" eb="117">
      <t>ロウキュウカ</t>
    </rPh>
    <rPh sb="118" eb="119">
      <t>スス</t>
    </rPh>
    <rPh sb="124" eb="126">
      <t>カンロ</t>
    </rPh>
    <rPh sb="126" eb="129">
      <t>ケイネンカ</t>
    </rPh>
    <rPh sb="129" eb="130">
      <t>リツ</t>
    </rPh>
    <rPh sb="131" eb="133">
      <t>コンゴ</t>
    </rPh>
    <rPh sb="133" eb="135">
      <t>ゾウカ</t>
    </rPh>
    <rPh sb="136" eb="138">
      <t>ミコ</t>
    </rPh>
    <rPh sb="146" eb="149">
      <t>ケイカクテキ</t>
    </rPh>
    <rPh sb="150" eb="152">
      <t>カンロ</t>
    </rPh>
    <rPh sb="153" eb="155">
      <t>コウシン</t>
    </rPh>
    <rPh sb="156" eb="157">
      <t>オコナ</t>
    </rPh>
    <rPh sb="166" eb="168">
      <t>コウシン</t>
    </rPh>
    <rPh sb="175" eb="177">
      <t>スイドウ</t>
    </rPh>
    <rPh sb="182" eb="183">
      <t>モト</t>
    </rPh>
    <rPh sb="185" eb="187">
      <t>コウシン</t>
    </rPh>
    <rPh sb="187" eb="189">
      <t>ヒヨウ</t>
    </rPh>
    <rPh sb="190" eb="192">
      <t>シュクゲン</t>
    </rPh>
    <rPh sb="193" eb="195">
      <t>ザイセイ</t>
    </rPh>
    <rPh sb="195" eb="197">
      <t>フタン</t>
    </rPh>
    <rPh sb="198" eb="201">
      <t>ヘイジュンカ</t>
    </rPh>
    <rPh sb="202" eb="204">
      <t>サイシン</t>
    </rPh>
    <rPh sb="204" eb="206">
      <t>ギジュツ</t>
    </rPh>
    <rPh sb="207" eb="209">
      <t>ドウニュウ</t>
    </rPh>
    <rPh sb="209" eb="210">
      <t>トウ</t>
    </rPh>
    <rPh sb="211" eb="212">
      <t>ト</t>
    </rPh>
    <rPh sb="213" eb="214">
      <t>ク</t>
    </rPh>
    <rPh sb="219" eb="221">
      <t>ケイエイ</t>
    </rPh>
    <rPh sb="222" eb="225">
      <t>ケンゼンカ</t>
    </rPh>
    <rPh sb="226" eb="229">
      <t>コウリツカ</t>
    </rPh>
    <rPh sb="230" eb="232">
      <t>スイシン</t>
    </rPh>
    <phoneticPr fontId="4"/>
  </si>
  <si>
    <t>　①有形固定資産減価償却率は年々増加しており、類似団体平均値を上回っている。施設の老朽化が進んでおり、今後は計画的な施設の更新が必要である。
　②管路経年化率は類似団体平均値を下回っているものの、数値が上昇傾向にあり、今後法定耐用年数を超える管路が年々増加していくことが見込まれる。
　また、③管路更新率は0.11と低く、類似団体平均値を下回っている。今後は、法定耐用年数を超える水道施設や管路の増加が見込まれるため、水道ビジョンに基づき老朽化及び耐震化の両面から計画的な管路更新の必要がある。</t>
    <rPh sb="2" eb="4">
      <t>ユウケイ</t>
    </rPh>
    <rPh sb="4" eb="6">
      <t>コテイ</t>
    </rPh>
    <rPh sb="6" eb="8">
      <t>シサン</t>
    </rPh>
    <rPh sb="8" eb="10">
      <t>ゲンカ</t>
    </rPh>
    <rPh sb="10" eb="12">
      <t>ショウキャク</t>
    </rPh>
    <rPh sb="12" eb="13">
      <t>リツ</t>
    </rPh>
    <rPh sb="14" eb="16">
      <t>ネンネン</t>
    </rPh>
    <rPh sb="16" eb="18">
      <t>ゾウカ</t>
    </rPh>
    <rPh sb="23" eb="25">
      <t>ルイジ</t>
    </rPh>
    <rPh sb="25" eb="27">
      <t>ダンタイ</t>
    </rPh>
    <rPh sb="27" eb="30">
      <t>ヘイキンチ</t>
    </rPh>
    <rPh sb="31" eb="33">
      <t>ウワマワ</t>
    </rPh>
    <rPh sb="38" eb="40">
      <t>シセツ</t>
    </rPh>
    <rPh sb="41" eb="44">
      <t>ロウキュウカ</t>
    </rPh>
    <rPh sb="45" eb="46">
      <t>スス</t>
    </rPh>
    <rPh sb="51" eb="53">
      <t>コンゴ</t>
    </rPh>
    <rPh sb="54" eb="57">
      <t>ケイカクテキ</t>
    </rPh>
    <rPh sb="58" eb="60">
      <t>シセツ</t>
    </rPh>
    <rPh sb="61" eb="63">
      <t>コウシン</t>
    </rPh>
    <rPh sb="64" eb="66">
      <t>ヒツヨウ</t>
    </rPh>
    <rPh sb="73" eb="75">
      <t>カンロ</t>
    </rPh>
    <rPh sb="75" eb="77">
      <t>ケイネン</t>
    </rPh>
    <rPh sb="80" eb="82">
      <t>ルイジ</t>
    </rPh>
    <rPh sb="82" eb="84">
      <t>ダンタイ</t>
    </rPh>
    <rPh sb="84" eb="87">
      <t>ヘイキンチ</t>
    </rPh>
    <rPh sb="88" eb="90">
      <t>シタマワ</t>
    </rPh>
    <rPh sb="98" eb="100">
      <t>スウチ</t>
    </rPh>
    <rPh sb="101" eb="103">
      <t>ジョウショウ</t>
    </rPh>
    <rPh sb="103" eb="105">
      <t>ケイコウ</t>
    </rPh>
    <rPh sb="109" eb="111">
      <t>コンゴ</t>
    </rPh>
    <rPh sb="111" eb="113">
      <t>ホウテイ</t>
    </rPh>
    <rPh sb="113" eb="115">
      <t>タイヨウ</t>
    </rPh>
    <rPh sb="115" eb="117">
      <t>ネンスウ</t>
    </rPh>
    <rPh sb="118" eb="119">
      <t>コ</t>
    </rPh>
    <rPh sb="121" eb="123">
      <t>カンロ</t>
    </rPh>
    <rPh sb="124" eb="126">
      <t>ネンネン</t>
    </rPh>
    <rPh sb="126" eb="128">
      <t>ゾウカ</t>
    </rPh>
    <rPh sb="135" eb="137">
      <t>ミコ</t>
    </rPh>
    <rPh sb="147" eb="149">
      <t>カンロ</t>
    </rPh>
    <rPh sb="149" eb="151">
      <t>コウシン</t>
    </rPh>
    <rPh sb="151" eb="152">
      <t>リツ</t>
    </rPh>
    <rPh sb="158" eb="159">
      <t>ヒク</t>
    </rPh>
    <rPh sb="161" eb="163">
      <t>ルイジ</t>
    </rPh>
    <rPh sb="163" eb="165">
      <t>ダンタイ</t>
    </rPh>
    <rPh sb="165" eb="168">
      <t>ヘイキンチ</t>
    </rPh>
    <rPh sb="169" eb="171">
      <t>シタマワ</t>
    </rPh>
    <rPh sb="176" eb="178">
      <t>コンゴ</t>
    </rPh>
    <rPh sb="180" eb="182">
      <t>ホウテイ</t>
    </rPh>
    <rPh sb="182" eb="184">
      <t>タイヨウ</t>
    </rPh>
    <rPh sb="184" eb="186">
      <t>ネンスウ</t>
    </rPh>
    <rPh sb="187" eb="188">
      <t>コ</t>
    </rPh>
    <rPh sb="190" eb="192">
      <t>スイドウ</t>
    </rPh>
    <rPh sb="192" eb="194">
      <t>シセツ</t>
    </rPh>
    <rPh sb="195" eb="197">
      <t>カンロ</t>
    </rPh>
    <rPh sb="198" eb="200">
      <t>ゾウカ</t>
    </rPh>
    <rPh sb="201" eb="203">
      <t>ミコ</t>
    </rPh>
    <rPh sb="209" eb="211">
      <t>スイドウ</t>
    </rPh>
    <rPh sb="216" eb="217">
      <t>モト</t>
    </rPh>
    <rPh sb="219" eb="222">
      <t>ロウキュウカ</t>
    </rPh>
    <rPh sb="222" eb="223">
      <t>オヨ</t>
    </rPh>
    <rPh sb="224" eb="227">
      <t>タイシンカ</t>
    </rPh>
    <rPh sb="228" eb="230">
      <t>リョウメン</t>
    </rPh>
    <rPh sb="232" eb="235">
      <t>ケイカクテキ</t>
    </rPh>
    <rPh sb="236" eb="238">
      <t>カンロ</t>
    </rPh>
    <rPh sb="238" eb="240">
      <t>コウシン</t>
    </rPh>
    <rPh sb="241" eb="243">
      <t>ヒツヨウ</t>
    </rPh>
    <phoneticPr fontId="4"/>
  </si>
  <si>
    <r>
      <rPr>
        <sz val="11"/>
        <rFont val="ＭＳ ゴシック"/>
        <family val="3"/>
        <charset val="128"/>
      </rPr>
      <t>　①経常収支比率は130％を超えており、類似団体平均値を上回っている。また、②累積欠損金は今年度も発生しておらず、経営は概ね健全な水準にあると考えられる。しかし、今後経常収益の大幅な増加は見込めないことから、経費の抑制に努め、今後も健全な経営を維持していくことが必要である。
　③流動比率は年々増加しており、流動負債に対する支払能力に問題はないと考える。
　④企業債残高対給水収益比率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⑤料金回収率は120％を超えており、現行の料金水準は健全なレベルにあると考える。
　また、⑥給水原価は、年間総有収水量の増加により平成30年度よりわずかに減少しており、類似団体平均値を下回っている。
　⑦施設利用率は、類似団体平均値をわずかに上回っており、施設規模・稼働率は概ね適正であると考える。
　⑧</t>
    </r>
    <r>
      <rPr>
        <sz val="11"/>
        <color theme="1"/>
        <rFont val="ＭＳ ゴシック"/>
        <family val="3"/>
        <charset val="128"/>
      </rPr>
      <t>有収率は90％を超え上昇傾向で高い水準を保っており、漏水対策の効果が表れていると考えられ、給水される水量が収益につなげられている。</t>
    </r>
    <rPh sb="2" eb="4">
      <t>ケイジョウ</t>
    </rPh>
    <rPh sb="4" eb="6">
      <t>シュウシ</t>
    </rPh>
    <rPh sb="6" eb="8">
      <t>ヒリツ</t>
    </rPh>
    <rPh sb="14" eb="15">
      <t>コ</t>
    </rPh>
    <rPh sb="20" eb="22">
      <t>ルイジ</t>
    </rPh>
    <rPh sb="22" eb="24">
      <t>ダンタイ</t>
    </rPh>
    <rPh sb="24" eb="27">
      <t>ヘイキンチ</t>
    </rPh>
    <rPh sb="28" eb="30">
      <t>ウワマワ</t>
    </rPh>
    <rPh sb="39" eb="41">
      <t>ルイセキ</t>
    </rPh>
    <rPh sb="41" eb="43">
      <t>ケッソン</t>
    </rPh>
    <rPh sb="43" eb="44">
      <t>キン</t>
    </rPh>
    <rPh sb="45" eb="48">
      <t>コンネンド</t>
    </rPh>
    <rPh sb="49" eb="51">
      <t>ハッセイ</t>
    </rPh>
    <rPh sb="57" eb="59">
      <t>ケイエイ</t>
    </rPh>
    <rPh sb="60" eb="61">
      <t>オオム</t>
    </rPh>
    <rPh sb="62" eb="64">
      <t>ケンゼン</t>
    </rPh>
    <rPh sb="65" eb="67">
      <t>スイジュン</t>
    </rPh>
    <rPh sb="71" eb="72">
      <t>カンガ</t>
    </rPh>
    <rPh sb="81" eb="83">
      <t>コンゴ</t>
    </rPh>
    <rPh sb="83" eb="85">
      <t>ケイジョウ</t>
    </rPh>
    <rPh sb="85" eb="87">
      <t>シュウエキ</t>
    </rPh>
    <rPh sb="88" eb="90">
      <t>オオハバ</t>
    </rPh>
    <rPh sb="91" eb="93">
      <t>ゾウカ</t>
    </rPh>
    <rPh sb="94" eb="96">
      <t>ミコ</t>
    </rPh>
    <rPh sb="104" eb="106">
      <t>ケイヒ</t>
    </rPh>
    <rPh sb="107" eb="109">
      <t>ヨクセイ</t>
    </rPh>
    <rPh sb="110" eb="111">
      <t>ツト</t>
    </rPh>
    <rPh sb="113" eb="115">
      <t>コンゴ</t>
    </rPh>
    <rPh sb="116" eb="118">
      <t>ケンゼン</t>
    </rPh>
    <rPh sb="119" eb="121">
      <t>ケイエイ</t>
    </rPh>
    <rPh sb="122" eb="124">
      <t>イジ</t>
    </rPh>
    <rPh sb="131" eb="133">
      <t>ヒツヨウ</t>
    </rPh>
    <rPh sb="140" eb="142">
      <t>リュウドウ</t>
    </rPh>
    <rPh sb="142" eb="144">
      <t>ヒリツ</t>
    </rPh>
    <rPh sb="145" eb="147">
      <t>ネンネン</t>
    </rPh>
    <rPh sb="147" eb="149">
      <t>ゾウカ</t>
    </rPh>
    <rPh sb="154" eb="156">
      <t>リュウドウ</t>
    </rPh>
    <rPh sb="156" eb="158">
      <t>フサイ</t>
    </rPh>
    <rPh sb="159" eb="160">
      <t>タイ</t>
    </rPh>
    <rPh sb="162" eb="164">
      <t>シハラ</t>
    </rPh>
    <rPh sb="164" eb="166">
      <t>ノウリョク</t>
    </rPh>
    <rPh sb="167" eb="169">
      <t>モンダイ</t>
    </rPh>
    <rPh sb="173" eb="174">
      <t>カンガ</t>
    </rPh>
    <rPh sb="182" eb="183">
      <t>サイ</t>
    </rPh>
    <rPh sb="183" eb="185">
      <t>ザンダカ</t>
    </rPh>
    <rPh sb="185" eb="186">
      <t>タイ</t>
    </rPh>
    <rPh sb="186" eb="188">
      <t>キュウスイ</t>
    </rPh>
    <rPh sb="188" eb="190">
      <t>シュウエキ</t>
    </rPh>
    <rPh sb="190" eb="192">
      <t>ヒリツ</t>
    </rPh>
    <rPh sb="194" eb="196">
      <t>ヘイセイ</t>
    </rPh>
    <rPh sb="198" eb="200">
      <t>ネンド</t>
    </rPh>
    <rPh sb="202" eb="204">
      <t>キギョウ</t>
    </rPh>
    <rPh sb="204" eb="205">
      <t>サイ</t>
    </rPh>
    <rPh sb="206" eb="207">
      <t>カ</t>
    </rPh>
    <rPh sb="208" eb="209">
      <t>イ</t>
    </rPh>
    <rPh sb="220" eb="222">
      <t>ネンネン</t>
    </rPh>
    <rPh sb="222" eb="224">
      <t>ゲンショウ</t>
    </rPh>
    <rPh sb="229" eb="231">
      <t>ルイジ</t>
    </rPh>
    <rPh sb="231" eb="233">
      <t>ダンタイ</t>
    </rPh>
    <rPh sb="233" eb="236">
      <t>ヘイキンチ</t>
    </rPh>
    <rPh sb="237" eb="239">
      <t>シタマワ</t>
    </rPh>
    <rPh sb="248" eb="250">
      <t>コンゴ</t>
    </rPh>
    <rPh sb="250" eb="253">
      <t>ジョウスイジョウ</t>
    </rPh>
    <rPh sb="253" eb="254">
      <t>トウ</t>
    </rPh>
    <rPh sb="254" eb="256">
      <t>コウシン</t>
    </rPh>
    <rPh sb="256" eb="258">
      <t>セイビ</t>
    </rPh>
    <rPh sb="259" eb="260">
      <t>トモナ</t>
    </rPh>
    <rPh sb="261" eb="263">
      <t>キギョウ</t>
    </rPh>
    <rPh sb="263" eb="264">
      <t>サイ</t>
    </rPh>
    <rPh sb="265" eb="266">
      <t>カ</t>
    </rPh>
    <rPh sb="267" eb="268">
      <t>イ</t>
    </rPh>
    <rPh sb="270" eb="272">
      <t>ヨテイ</t>
    </rPh>
    <rPh sb="279" eb="282">
      <t>スウネンゴ</t>
    </rPh>
    <rPh sb="283" eb="285">
      <t>キギョウ</t>
    </rPh>
    <rPh sb="285" eb="286">
      <t>サイ</t>
    </rPh>
    <rPh sb="286" eb="288">
      <t>ザンダカ</t>
    </rPh>
    <rPh sb="288" eb="290">
      <t>キボ</t>
    </rPh>
    <rPh sb="291" eb="293">
      <t>ゾウカ</t>
    </rPh>
    <rPh sb="295" eb="297">
      <t>ミコ</t>
    </rPh>
    <rPh sb="305" eb="307">
      <t>リョウキン</t>
    </rPh>
    <rPh sb="350" eb="351">
      <t>キュウ</t>
    </rPh>
    <rPh sb="356" eb="358">
      <t>ネンカン</t>
    </rPh>
    <rPh sb="358" eb="359">
      <t>ソウ</t>
    </rPh>
    <rPh sb="359" eb="361">
      <t>ユウシュウ</t>
    </rPh>
    <rPh sb="361" eb="363">
      <t>スイリョウ</t>
    </rPh>
    <rPh sb="364" eb="366">
      <t>ゾウカ</t>
    </rPh>
    <rPh sb="381" eb="383">
      <t>ゲンショウ</t>
    </rPh>
    <rPh sb="388" eb="390">
      <t>ルイジ</t>
    </rPh>
    <rPh sb="390" eb="392">
      <t>ダンタイ</t>
    </rPh>
    <rPh sb="392" eb="395">
      <t>ヘイキンチ</t>
    </rPh>
    <rPh sb="396" eb="398">
      <t>シタマワ</t>
    </rPh>
    <rPh sb="406" eb="408">
      <t>シセツ</t>
    </rPh>
    <rPh sb="408" eb="411">
      <t>リヨウリツ</t>
    </rPh>
    <rPh sb="413" eb="415">
      <t>ルイジ</t>
    </rPh>
    <rPh sb="415" eb="417">
      <t>ダンタイ</t>
    </rPh>
    <rPh sb="417" eb="420">
      <t>ヘイキンチ</t>
    </rPh>
    <rPh sb="425" eb="427">
      <t>ウワマワ</t>
    </rPh>
    <rPh sb="432" eb="434">
      <t>シセツ</t>
    </rPh>
    <rPh sb="434" eb="436">
      <t>キボ</t>
    </rPh>
    <rPh sb="441" eb="442">
      <t>オオム</t>
    </rPh>
    <rPh sb="443" eb="445">
      <t>テキセイ</t>
    </rPh>
    <rPh sb="449" eb="450">
      <t>カンガ</t>
    </rPh>
    <rPh sb="456" eb="459">
      <t>ユウシュウリツ</t>
    </rPh>
    <rPh sb="464" eb="465">
      <t>コ</t>
    </rPh>
    <rPh sb="466" eb="468">
      <t>ジョウショウ</t>
    </rPh>
    <rPh sb="468" eb="470">
      <t>ケイコウ</t>
    </rPh>
    <rPh sb="471" eb="472">
      <t>タカ</t>
    </rPh>
    <rPh sb="473" eb="475">
      <t>スイジュン</t>
    </rPh>
    <rPh sb="476" eb="477">
      <t>タモ</t>
    </rPh>
    <rPh sb="482" eb="484">
      <t>ロウスイ</t>
    </rPh>
    <rPh sb="484" eb="486">
      <t>タイサク</t>
    </rPh>
    <rPh sb="487" eb="489">
      <t>コウカ</t>
    </rPh>
    <rPh sb="490" eb="491">
      <t>アラワ</t>
    </rPh>
    <rPh sb="496" eb="497">
      <t>カンガ</t>
    </rPh>
    <rPh sb="501" eb="503">
      <t>キュウスイ</t>
    </rPh>
    <rPh sb="506" eb="508">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</si>
</sst>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0.09</c:v>
                </c:pt>
                <c:pt idx="2">
                  <c:v>0.08</c:v>
                </c:pt>
                <c:pt idx="3">
                  <c:v>0.05</c:v>
                </c:pt>
                <c:pt idx="4">
                  <c:v>0.11</c:v>
                </c:pt>
              </c:numCache>
            </c:numRef>
          </c:val>
          <c:extLst>
            <c:ext xmlns:c16="http://schemas.microsoft.com/office/drawing/2014/chart" uri="{C3380CC4-5D6E-409C-BE32-E72D297353CC}">
              <c16:uniqueId val="{00000000-B3EC-41CF-BDB0-FC44530BBF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0.67</c:v>
                </c:pt>
                <c:pt idx="2">
                  <c:v>0.74</c:v>
                </c:pt>
                <c:pt idx="3">
                  <c:v>0.72</c:v>
                </c:pt>
                <c:pt idx="4">
                  <c:v>0.66</c:v>
                </c:pt>
              </c:numCache>
            </c:numRef>
          </c:val>
          <c:smooth val="0"/>
          <c:extLst>
            <c:ext xmlns:c16="http://schemas.microsoft.com/office/drawing/2014/chart" uri="{C3380CC4-5D6E-409C-BE32-E72D297353CC}">
              <c16:uniqueId val="{00000001-B3EC-41CF-BDB0-FC44530BBF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63.29</c:v>
                </c:pt>
                <c:pt idx="1">
                  <c:v>62.76</c:v>
                </c:pt>
                <c:pt idx="2">
                  <c:v>63.66</c:v>
                </c:pt>
                <c:pt idx="3">
                  <c:v>62.96</c:v>
                </c:pt>
                <c:pt idx="4">
                  <c:v>62.9</c:v>
                </c:pt>
              </c:numCache>
            </c:numRef>
          </c:val>
          <c:extLst>
            <c:ext xmlns:c16="http://schemas.microsoft.com/office/drawing/2014/chart" uri="{C3380CC4-5D6E-409C-BE32-E72D297353CC}">
              <c16:uniqueId val="{00000000-2FFC-40B1-9D7C-1A6886BB13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62.46</c:v>
                </c:pt>
                <c:pt idx="2">
                  <c:v>62.38</c:v>
                </c:pt>
                <c:pt idx="3">
                  <c:v>62.83</c:v>
                </c:pt>
                <c:pt idx="4">
                  <c:v>62.05</c:v>
                </c:pt>
              </c:numCache>
            </c:numRef>
          </c:val>
          <c:smooth val="0"/>
          <c:extLst>
            <c:ext xmlns:c16="http://schemas.microsoft.com/office/drawing/2014/chart" uri="{C3380CC4-5D6E-409C-BE32-E72D297353CC}">
              <c16:uniqueId val="{00000001-2FFC-40B1-9D7C-1A6886BB13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89.5</c:v>
                </c:pt>
                <c:pt idx="1">
                  <c:v>90.31</c:v>
                </c:pt>
                <c:pt idx="2">
                  <c:v>90.85</c:v>
                </c:pt>
                <c:pt idx="3">
                  <c:v>92.15</c:v>
                </c:pt>
                <c:pt idx="4">
                  <c:v>92.32</c:v>
                </c:pt>
              </c:numCache>
            </c:numRef>
          </c:val>
          <c:extLst>
            <c:ext xmlns:c16="http://schemas.microsoft.com/office/drawing/2014/chart" uri="{C3380CC4-5D6E-409C-BE32-E72D297353CC}">
              <c16:uniqueId val="{00000000-7F68-4AEF-824D-C1671961A3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90.62</c:v>
                </c:pt>
                <c:pt idx="2">
                  <c:v>89.17</c:v>
                </c:pt>
                <c:pt idx="3">
                  <c:v>88.86</c:v>
                </c:pt>
                <c:pt idx="4">
                  <c:v>89.11</c:v>
                </c:pt>
              </c:numCache>
            </c:numRef>
          </c:val>
          <c:smooth val="0"/>
          <c:extLst>
            <c:ext xmlns:c16="http://schemas.microsoft.com/office/drawing/2014/chart" uri="{C3380CC4-5D6E-409C-BE32-E72D297353CC}">
              <c16:uniqueId val="{00000001-7F68-4AEF-824D-C1671961A3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131.91999999999999</c:v>
                </c:pt>
                <c:pt idx="1">
                  <c:v>128.83000000000001</c:v>
                </c:pt>
                <c:pt idx="2">
                  <c:v>129.27000000000001</c:v>
                </c:pt>
                <c:pt idx="3">
                  <c:v>130.54</c:v>
                </c:pt>
                <c:pt idx="4">
                  <c:v>133.41</c:v>
                </c:pt>
              </c:numCache>
            </c:numRef>
          </c:val>
          <c:extLst>
            <c:ext xmlns:c16="http://schemas.microsoft.com/office/drawing/2014/chart" uri="{C3380CC4-5D6E-409C-BE32-E72D297353CC}">
              <c16:uniqueId val="{00000000-021E-43FA-946D-2AD529153C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115.36</c:v>
                </c:pt>
                <c:pt idx="2">
                  <c:v>113.68</c:v>
                </c:pt>
                <c:pt idx="3">
                  <c:v>113.82</c:v>
                </c:pt>
                <c:pt idx="4">
                  <c:v>112.82</c:v>
                </c:pt>
              </c:numCache>
            </c:numRef>
          </c:val>
          <c:smooth val="0"/>
          <c:extLst>
            <c:ext xmlns:c16="http://schemas.microsoft.com/office/drawing/2014/chart" uri="{C3380CC4-5D6E-409C-BE32-E72D297353CC}">
              <c16:uniqueId val="{00000001-021E-43FA-946D-2AD529153C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49.33</c:v>
                </c:pt>
                <c:pt idx="1">
                  <c:v>51.15</c:v>
                </c:pt>
                <c:pt idx="2">
                  <c:v>53</c:v>
                </c:pt>
                <c:pt idx="3">
                  <c:v>54.93</c:v>
                </c:pt>
                <c:pt idx="4">
                  <c:v>56.65</c:v>
                </c:pt>
              </c:numCache>
            </c:numRef>
          </c:val>
          <c:extLst>
            <c:ext xmlns:c16="http://schemas.microsoft.com/office/drawing/2014/chart" uri="{C3380CC4-5D6E-409C-BE32-E72D297353CC}">
              <c16:uniqueId val="{00000000-7D8E-4C25-A860-A627C018FF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48.01</c:v>
                </c:pt>
                <c:pt idx="2">
                  <c:v>46.99</c:v>
                </c:pt>
                <c:pt idx="3">
                  <c:v>47.89</c:v>
                </c:pt>
                <c:pt idx="4">
                  <c:v>48.69</c:v>
                </c:pt>
              </c:numCache>
            </c:numRef>
          </c:val>
          <c:smooth val="0"/>
          <c:extLst>
            <c:ext xmlns:c16="http://schemas.microsoft.com/office/drawing/2014/chart" uri="{C3380CC4-5D6E-409C-BE32-E72D297353CC}">
              <c16:uniqueId val="{00000001-7D8E-4C25-A860-A627C018FF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2.87</c:v>
                </c:pt>
                <c:pt idx="1">
                  <c:v>2.82</c:v>
                </c:pt>
                <c:pt idx="2">
                  <c:v>4.1900000000000004</c:v>
                </c:pt>
                <c:pt idx="3">
                  <c:v>5.0599999999999996</c:v>
                </c:pt>
                <c:pt idx="4">
                  <c:v>8.06</c:v>
                </c:pt>
              </c:numCache>
            </c:numRef>
          </c:val>
          <c:extLst>
            <c:ext xmlns:c16="http://schemas.microsoft.com/office/drawing/2014/chart" uri="{C3380CC4-5D6E-409C-BE32-E72D297353CC}">
              <c16:uniqueId val="{00000000-0D86-4346-B5AB-6B017390C0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16.170000000000002</c:v>
                </c:pt>
                <c:pt idx="2">
                  <c:v>15.83</c:v>
                </c:pt>
                <c:pt idx="3">
                  <c:v>16.899999999999999</c:v>
                </c:pt>
                <c:pt idx="4">
                  <c:v>18.260000000000002</c:v>
                </c:pt>
              </c:numCache>
            </c:numRef>
          </c:val>
          <c:smooth val="0"/>
          <c:extLst>
            <c:ext xmlns:c16="http://schemas.microsoft.com/office/drawing/2014/chart" uri="{C3380CC4-5D6E-409C-BE32-E72D297353CC}">
              <c16:uniqueId val="{00000001-0D86-4346-B5AB-6B017390C0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C-4FFE-A8A7-9F7AE15F47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formatCode="#,##0.00;&quot;△&quot;#,##0.00;&quot;-&quot;">
                  <c:v>0.03</c:v>
                </c:pt>
                <c:pt idx="3">
                  <c:v>0</c:v>
                </c:pt>
                <c:pt idx="4">
                  <c:v>0</c:v>
                </c:pt>
              </c:numCache>
            </c:numRef>
          </c:val>
          <c:smooth val="0"/>
          <c:extLst>
            <c:ext xmlns:c16="http://schemas.microsoft.com/office/drawing/2014/chart" uri="{C3380CC4-5D6E-409C-BE32-E72D297353CC}">
              <c16:uniqueId val="{00000001-C43C-4FFE-A8A7-9F7AE15F47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560.83000000000004</c:v>
                </c:pt>
                <c:pt idx="1">
                  <c:v>664.16</c:v>
                </c:pt>
                <c:pt idx="2">
                  <c:v>790.22</c:v>
                </c:pt>
                <c:pt idx="3">
                  <c:v>925.9</c:v>
                </c:pt>
                <c:pt idx="4">
                  <c:v>1113.02</c:v>
                </c:pt>
              </c:numCache>
            </c:numRef>
          </c:val>
          <c:extLst>
            <c:ext xmlns:c16="http://schemas.microsoft.com/office/drawing/2014/chart" uri="{C3380CC4-5D6E-409C-BE32-E72D297353CC}">
              <c16:uniqueId val="{00000000-CF1A-47CC-B951-040062EB1A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311.99</c:v>
                </c:pt>
                <c:pt idx="2">
                  <c:v>337.49</c:v>
                </c:pt>
                <c:pt idx="3">
                  <c:v>335.6</c:v>
                </c:pt>
                <c:pt idx="4">
                  <c:v>358.91</c:v>
                </c:pt>
              </c:numCache>
            </c:numRef>
          </c:val>
          <c:smooth val="0"/>
          <c:extLst>
            <c:ext xmlns:c16="http://schemas.microsoft.com/office/drawing/2014/chart" uri="{C3380CC4-5D6E-409C-BE32-E72D297353CC}">
              <c16:uniqueId val="{00000001-CF1A-47CC-B951-040062EB1A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284.43</c:v>
                </c:pt>
                <c:pt idx="1">
                  <c:v>266.12</c:v>
                </c:pt>
                <c:pt idx="2">
                  <c:v>240.86</c:v>
                </c:pt>
                <c:pt idx="3">
                  <c:v>222.09</c:v>
                </c:pt>
                <c:pt idx="4">
                  <c:v>203.57</c:v>
                </c:pt>
              </c:numCache>
            </c:numRef>
          </c:val>
          <c:extLst>
            <c:ext xmlns:c16="http://schemas.microsoft.com/office/drawing/2014/chart" uri="{C3380CC4-5D6E-409C-BE32-E72D297353CC}">
              <c16:uniqueId val="{00000000-7CC8-4871-ACC7-4AE61972E6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291.77999999999997</c:v>
                </c:pt>
                <c:pt idx="2">
                  <c:v>265.92</c:v>
                </c:pt>
                <c:pt idx="3">
                  <c:v>258.26</c:v>
                </c:pt>
                <c:pt idx="4">
                  <c:v>247.27</c:v>
                </c:pt>
              </c:numCache>
            </c:numRef>
          </c:val>
          <c:smooth val="0"/>
          <c:extLst>
            <c:ext xmlns:c16="http://schemas.microsoft.com/office/drawing/2014/chart" uri="{C3380CC4-5D6E-409C-BE32-E72D297353CC}">
              <c16:uniqueId val="{00000001-7CC8-4871-ACC7-4AE61972E6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114.78</c:v>
                </c:pt>
                <c:pt idx="1">
                  <c:v>112.74</c:v>
                </c:pt>
                <c:pt idx="2">
                  <c:v>120.59</c:v>
                </c:pt>
                <c:pt idx="3">
                  <c:v>122.95</c:v>
                </c:pt>
                <c:pt idx="4">
                  <c:v>122.83</c:v>
                </c:pt>
              </c:numCache>
            </c:numRef>
          </c:val>
          <c:extLst>
            <c:ext xmlns:c16="http://schemas.microsoft.com/office/drawing/2014/chart" uri="{C3380CC4-5D6E-409C-BE32-E72D297353CC}">
              <c16:uniqueId val="{00000000-0FF6-4976-9082-8437E96CAC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107.61</c:v>
                </c:pt>
                <c:pt idx="2">
                  <c:v>105.86</c:v>
                </c:pt>
                <c:pt idx="3">
                  <c:v>106.07</c:v>
                </c:pt>
                <c:pt idx="4">
                  <c:v>105.34</c:v>
                </c:pt>
              </c:numCache>
            </c:numRef>
          </c:val>
          <c:smooth val="0"/>
          <c:extLst>
            <c:ext xmlns:c16="http://schemas.microsoft.com/office/drawing/2014/chart" uri="{C3380CC4-5D6E-409C-BE32-E72D297353CC}">
              <c16:uniqueId val="{00000001-0FF6-4976-9082-8437E96CAC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144.82</c:v>
                </c:pt>
                <c:pt idx="1">
                  <c:v>146.85</c:v>
                </c:pt>
                <c:pt idx="2">
                  <c:v>137.72999999999999</c:v>
                </c:pt>
                <c:pt idx="3">
                  <c:v>134.77000000000001</c:v>
                </c:pt>
                <c:pt idx="4">
                  <c:v>134.6</c:v>
                </c:pt>
              </c:numCache>
            </c:numRef>
          </c:val>
          <c:extLst>
            <c:ext xmlns:c16="http://schemas.microsoft.com/office/drawing/2014/chart" uri="{C3380CC4-5D6E-409C-BE32-E72D297353CC}">
              <c16:uniqueId val="{00000000-7D43-4D6D-AC9F-0C57480FF7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155.69</c:v>
                </c:pt>
                <c:pt idx="2">
                  <c:v>158.58000000000001</c:v>
                </c:pt>
                <c:pt idx="3">
                  <c:v>159.22</c:v>
                </c:pt>
                <c:pt idx="4">
                  <c:v>159.6</c:v>
                </c:pt>
              </c:numCache>
            </c:numRef>
          </c:val>
          <c:smooth val="0"/>
          <c:extLst>
            <c:ext xmlns:c16="http://schemas.microsoft.com/office/drawing/2014/chart" uri="{C3380CC4-5D6E-409C-BE32-E72D297353CC}">
              <c16:uniqueId val="{00000001-7D43-4D6D-AC9F-0C57480FF7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小山市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167505</v>
      </c>
      <c r="AM8" s="61"/>
      <c r="AN8" s="61"/>
      <c r="AO8" s="61"/>
      <c r="AP8" s="61"/>
      <c r="AQ8" s="61"/>
      <c r="AR8" s="61"/>
      <c r="AS8" s="61"/>
      <c r="AT8" s="52">
        <f>データ!$S$6</f>
        <v>171.75</v>
      </c>
      <c r="AU8" s="53"/>
      <c r="AV8" s="53"/>
      <c r="AW8" s="53"/>
      <c r="AX8" s="53"/>
      <c r="AY8" s="53"/>
      <c r="AZ8" s="53"/>
      <c r="BA8" s="53"/>
      <c r="BB8" s="54">
        <f>データ!$T$6</f>
        <v>975.28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80.8</v>
      </c>
      <c r="J10" s="53"/>
      <c r="K10" s="53"/>
      <c r="L10" s="53"/>
      <c r="M10" s="53"/>
      <c r="N10" s="53"/>
      <c r="O10" s="64"/>
      <c r="P10" s="54">
        <f>データ!$P$6</f>
        <v>84.68</v>
      </c>
      <c r="Q10" s="54"/>
      <c r="R10" s="54"/>
      <c r="S10" s="54"/>
      <c r="T10" s="54"/>
      <c r="U10" s="54"/>
      <c r="V10" s="54"/>
      <c r="W10" s="61">
        <f>データ!$Q$6</f>
        <v>3124</v>
      </c>
      <c r="X10" s="61"/>
      <c r="Y10" s="61"/>
      <c r="Z10" s="61"/>
      <c r="AA10" s="61"/>
      <c r="AB10" s="61"/>
      <c r="AC10" s="61"/>
      <c r="AD10" s="2"/>
      <c r="AE10" s="2"/>
      <c r="AF10" s="2"/>
      <c r="AG10" s="2"/>
      <c r="AH10" s="4"/>
      <c r="AI10" s="4"/>
      <c r="AJ10" s="4"/>
      <c r="AK10" s="4"/>
      <c r="AL10" s="61">
        <f>データ!$U$6</f>
        <v>141593</v>
      </c>
      <c r="AM10" s="61"/>
      <c r="AN10" s="61"/>
      <c r="AO10" s="61"/>
      <c r="AP10" s="61"/>
      <c r="AQ10" s="61"/>
      <c r="AR10" s="61"/>
      <c r="AS10" s="61"/>
      <c r="AT10" s="52">
        <f>データ!$V$6</f>
        <v>109.3</v>
      </c>
      <c r="AU10" s="53"/>
      <c r="AV10" s="53"/>
      <c r="AW10" s="53"/>
      <c r="AX10" s="53"/>
      <c r="AY10" s="53"/>
      <c r="AZ10" s="53"/>
      <c r="BA10" s="53"/>
      <c r="BB10" s="54">
        <f>データ!$W$6</f>
        <v>1295.45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JALBsdtcKRaMRYJHKQl7rXG35M0MH2mDgfzsnWg7dnyyfXgLB/4CwdRwCjqKWQ5xuJJQwbCsLEk32Zh+a6jjQ==" saltValue="Tuz3XWCfDetypG6DwEnv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92088</v>
      </c>
      <c r="D6" s="34">
        <f t="shared" si="3"/>
        <v>46</v>
      </c>
      <c r="E6" s="34">
        <f t="shared" si="3"/>
        <v>1</v>
      </c>
      <c r="F6" s="34">
        <f t="shared" si="3"/>
        <v>0</v>
      </c>
      <c r="G6" s="34">
        <f t="shared" si="3"/>
        <v>1</v>
      </c>
      <c r="H6" s="34" t="str">
        <f t="shared" si="3"/>
        <v>栃木県　小山市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80.8</v>
      </c>
      <c r="P6" s="35">
        <f t="shared" si="3"/>
        <v>84.68</v>
      </c>
      <c r="Q6" s="35">
        <f t="shared" si="3"/>
        <v>3124</v>
      </c>
      <c r="R6" s="35">
        <f t="shared" si="3"/>
        <v>167505</v>
      </c>
      <c r="S6" s="35">
        <f t="shared" si="3"/>
        <v>171.75</v>
      </c>
      <c r="T6" s="35">
        <f t="shared" si="3"/>
        <v>975.28</v>
      </c>
      <c r="U6" s="35">
        <f t="shared" si="3"/>
        <v>141593</v>
      </c>
      <c r="V6" s="35">
        <f t="shared" si="3"/>
        <v>109.3</v>
      </c>
      <c r="W6" s="35">
        <f t="shared" si="3"/>
        <v>1295.45</v>
      </c>
      <c r="X6" s="36">
        <f>IF(X7="",NA(),X7)</f>
        <v>131.91999999999999</v>
      </c>
      <c r="Y6" s="36">
        <f t="shared" ref="Y6:AG6" si="4">IF(Y7="",NA(),Y7)</f>
        <v>128.83000000000001</v>
      </c>
      <c r="Z6" s="36">
        <f t="shared" si="4"/>
        <v>129.27000000000001</v>
      </c>
      <c r="AA6" s="36">
        <f t="shared" si="4"/>
        <v>130.54</v>
      </c>
      <c r="AB6" s="36">
        <f t="shared" si="4"/>
        <v>133.41</v>
      </c>
      <c r="AC6" s="36">
        <f t="shared" si="4"/>
        <v>114</v>
      </c>
      <c r="AD6" s="36">
        <f t="shared" si="4"/>
        <v>115.36</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5">
        <f t="shared" si="5"/>
        <v>0</v>
      </c>
      <c r="AP6" s="36">
        <f t="shared" si="5"/>
        <v>0.03</v>
      </c>
      <c r="AQ6" s="35">
        <f t="shared" si="5"/>
        <v>0</v>
      </c>
      <c r="AR6" s="35">
        <f t="shared" si="5"/>
        <v>0</v>
      </c>
      <c r="AS6" s="35" t="str">
        <f>IF(AS7="","",IF(AS7="-","【-】","【"&amp;SUBSTITUTE(TEXT(AS7,"#,##0.00"),"-","△")&amp;"】"))</f>
        <v>【1.08】</v>
      </c>
      <c r="AT6" s="36">
        <f>IF(AT7="",NA(),AT7)</f>
        <v>560.83000000000004</v>
      </c>
      <c r="AU6" s="36">
        <f t="shared" ref="AU6:BC6" si="6">IF(AU7="",NA(),AU7)</f>
        <v>664.16</v>
      </c>
      <c r="AV6" s="36">
        <f t="shared" si="6"/>
        <v>790.22</v>
      </c>
      <c r="AW6" s="36">
        <f t="shared" si="6"/>
        <v>925.9</v>
      </c>
      <c r="AX6" s="36">
        <f t="shared" si="6"/>
        <v>1113.02</v>
      </c>
      <c r="AY6" s="36">
        <f t="shared" si="6"/>
        <v>352.05</v>
      </c>
      <c r="AZ6" s="36">
        <f t="shared" si="6"/>
        <v>311.99</v>
      </c>
      <c r="BA6" s="36">
        <f t="shared" si="6"/>
        <v>337.49</v>
      </c>
      <c r="BB6" s="36">
        <f t="shared" si="6"/>
        <v>335.6</v>
      </c>
      <c r="BC6" s="36">
        <f t="shared" si="6"/>
        <v>358.91</v>
      </c>
      <c r="BD6" s="35" t="str">
        <f>IF(BD7="","",IF(BD7="-","【-】","【"&amp;SUBSTITUTE(TEXT(BD7,"#,##0.00"),"-","△")&amp;"】"))</f>
        <v>【264.97】</v>
      </c>
      <c r="BE6" s="36">
        <f>IF(BE7="",NA(),BE7)</f>
        <v>284.43</v>
      </c>
      <c r="BF6" s="36">
        <f t="shared" ref="BF6:BN6" si="7">IF(BF7="",NA(),BF7)</f>
        <v>266.12</v>
      </c>
      <c r="BG6" s="36">
        <f t="shared" si="7"/>
        <v>240.86</v>
      </c>
      <c r="BH6" s="36">
        <f t="shared" si="7"/>
        <v>222.09</v>
      </c>
      <c r="BI6" s="36">
        <f t="shared" si="7"/>
        <v>203.57</v>
      </c>
      <c r="BJ6" s="36">
        <f t="shared" si="7"/>
        <v>250.76</v>
      </c>
      <c r="BK6" s="36">
        <f t="shared" si="7"/>
        <v>291.77999999999997</v>
      </c>
      <c r="BL6" s="36">
        <f t="shared" si="7"/>
        <v>265.92</v>
      </c>
      <c r="BM6" s="36">
        <f t="shared" si="7"/>
        <v>258.26</v>
      </c>
      <c r="BN6" s="36">
        <f t="shared" si="7"/>
        <v>247.27</v>
      </c>
      <c r="BO6" s="35" t="str">
        <f>IF(BO7="","",IF(BO7="-","【-】","【"&amp;SUBSTITUTE(TEXT(BO7,"#,##0.00"),"-","△")&amp;"】"))</f>
        <v>【266.61】</v>
      </c>
      <c r="BP6" s="36">
        <f>IF(BP7="",NA(),BP7)</f>
        <v>114.78</v>
      </c>
      <c r="BQ6" s="36">
        <f t="shared" ref="BQ6:BY6" si="8">IF(BQ7="",NA(),BQ7)</f>
        <v>112.74</v>
      </c>
      <c r="BR6" s="36">
        <f t="shared" si="8"/>
        <v>120.59</v>
      </c>
      <c r="BS6" s="36">
        <f t="shared" si="8"/>
        <v>122.95</v>
      </c>
      <c r="BT6" s="36">
        <f t="shared" si="8"/>
        <v>122.83</v>
      </c>
      <c r="BU6" s="36">
        <f t="shared" si="8"/>
        <v>106.69</v>
      </c>
      <c r="BV6" s="36">
        <f t="shared" si="8"/>
        <v>107.61</v>
      </c>
      <c r="BW6" s="36">
        <f t="shared" si="8"/>
        <v>105.86</v>
      </c>
      <c r="BX6" s="36">
        <f t="shared" si="8"/>
        <v>106.07</v>
      </c>
      <c r="BY6" s="36">
        <f t="shared" si="8"/>
        <v>105.34</v>
      </c>
      <c r="BZ6" s="35" t="str">
        <f>IF(BZ7="","",IF(BZ7="-","【-】","【"&amp;SUBSTITUTE(TEXT(BZ7,"#,##0.00"),"-","△")&amp;"】"))</f>
        <v>【103.24】</v>
      </c>
      <c r="CA6" s="36">
        <f>IF(CA7="",NA(),CA7)</f>
        <v>144.82</v>
      </c>
      <c r="CB6" s="36">
        <f t="shared" ref="CB6:CJ6" si="9">IF(CB7="",NA(),CB7)</f>
        <v>146.85</v>
      </c>
      <c r="CC6" s="36">
        <f t="shared" si="9"/>
        <v>137.72999999999999</v>
      </c>
      <c r="CD6" s="36">
        <f t="shared" si="9"/>
        <v>134.77000000000001</v>
      </c>
      <c r="CE6" s="36">
        <f t="shared" si="9"/>
        <v>134.6</v>
      </c>
      <c r="CF6" s="36">
        <f t="shared" si="9"/>
        <v>154.91999999999999</v>
      </c>
      <c r="CG6" s="36">
        <f t="shared" si="9"/>
        <v>155.69</v>
      </c>
      <c r="CH6" s="36">
        <f t="shared" si="9"/>
        <v>158.58000000000001</v>
      </c>
      <c r="CI6" s="36">
        <f t="shared" si="9"/>
        <v>159.22</v>
      </c>
      <c r="CJ6" s="36">
        <f t="shared" si="9"/>
        <v>159.6</v>
      </c>
      <c r="CK6" s="35" t="str">
        <f>IF(CK7="","",IF(CK7="-","【-】","【"&amp;SUBSTITUTE(TEXT(CK7,"#,##0.00"),"-","△")&amp;"】"))</f>
        <v>【168.38】</v>
      </c>
      <c r="CL6" s="36">
        <f>IF(CL7="",NA(),CL7)</f>
        <v>63.29</v>
      </c>
      <c r="CM6" s="36">
        <f t="shared" ref="CM6:CU6" si="10">IF(CM7="",NA(),CM7)</f>
        <v>62.76</v>
      </c>
      <c r="CN6" s="36">
        <f t="shared" si="10"/>
        <v>63.66</v>
      </c>
      <c r="CO6" s="36">
        <f t="shared" si="10"/>
        <v>62.96</v>
      </c>
      <c r="CP6" s="36">
        <f t="shared" si="10"/>
        <v>62.9</v>
      </c>
      <c r="CQ6" s="36">
        <f t="shared" si="10"/>
        <v>62.26</v>
      </c>
      <c r="CR6" s="36">
        <f t="shared" si="10"/>
        <v>62.46</v>
      </c>
      <c r="CS6" s="36">
        <f t="shared" si="10"/>
        <v>62.38</v>
      </c>
      <c r="CT6" s="36">
        <f t="shared" si="10"/>
        <v>62.83</v>
      </c>
      <c r="CU6" s="36">
        <f t="shared" si="10"/>
        <v>62.05</v>
      </c>
      <c r="CV6" s="35" t="str">
        <f>IF(CV7="","",IF(CV7="-","【-】","【"&amp;SUBSTITUTE(TEXT(CV7,"#,##0.00"),"-","△")&amp;"】"))</f>
        <v>【60.00】</v>
      </c>
      <c r="CW6" s="36">
        <f>IF(CW7="",NA(),CW7)</f>
        <v>89.5</v>
      </c>
      <c r="CX6" s="36">
        <f t="shared" ref="CX6:DF6" si="11">IF(CX7="",NA(),CX7)</f>
        <v>90.31</v>
      </c>
      <c r="CY6" s="36">
        <f t="shared" si="11"/>
        <v>90.85</v>
      </c>
      <c r="CZ6" s="36">
        <f t="shared" si="11"/>
        <v>92.15</v>
      </c>
      <c r="DA6" s="36">
        <f t="shared" si="11"/>
        <v>92.32</v>
      </c>
      <c r="DB6" s="36">
        <f t="shared" si="11"/>
        <v>89.5</v>
      </c>
      <c r="DC6" s="36">
        <f t="shared" si="11"/>
        <v>90.62</v>
      </c>
      <c r="DD6" s="36">
        <f t="shared" si="11"/>
        <v>89.17</v>
      </c>
      <c r="DE6" s="36">
        <f t="shared" si="11"/>
        <v>88.86</v>
      </c>
      <c r="DF6" s="36">
        <f t="shared" si="11"/>
        <v>89.11</v>
      </c>
      <c r="DG6" s="35" t="str">
        <f>IF(DG7="","",IF(DG7="-","【-】","【"&amp;SUBSTITUTE(TEXT(DG7,"#,##0.00"),"-","△")&amp;"】"))</f>
        <v>【89.80】</v>
      </c>
      <c r="DH6" s="36">
        <f>IF(DH7="",NA(),DH7)</f>
        <v>49.33</v>
      </c>
      <c r="DI6" s="36">
        <f t="shared" ref="DI6:DQ6" si="12">IF(DI7="",NA(),DI7)</f>
        <v>51.15</v>
      </c>
      <c r="DJ6" s="36">
        <f t="shared" si="12"/>
        <v>53</v>
      </c>
      <c r="DK6" s="36">
        <f t="shared" si="12"/>
        <v>54.93</v>
      </c>
      <c r="DL6" s="36">
        <f t="shared" si="12"/>
        <v>56.65</v>
      </c>
      <c r="DM6" s="36">
        <f t="shared" si="12"/>
        <v>45.89</v>
      </c>
      <c r="DN6" s="36">
        <f t="shared" si="12"/>
        <v>48.01</v>
      </c>
      <c r="DO6" s="36">
        <f t="shared" si="12"/>
        <v>46.99</v>
      </c>
      <c r="DP6" s="36">
        <f t="shared" si="12"/>
        <v>47.89</v>
      </c>
      <c r="DQ6" s="36">
        <f t="shared" si="12"/>
        <v>48.69</v>
      </c>
      <c r="DR6" s="35" t="str">
        <f>IF(DR7="","",IF(DR7="-","【-】","【"&amp;SUBSTITUTE(TEXT(DR7,"#,##0.00"),"-","△")&amp;"】"))</f>
        <v>【49.59】</v>
      </c>
      <c r="DS6" s="36">
        <f>IF(DS7="",NA(),DS7)</f>
        <v>2.87</v>
      </c>
      <c r="DT6" s="36">
        <f t="shared" ref="DT6:EB6" si="13">IF(DT7="",NA(),DT7)</f>
        <v>2.82</v>
      </c>
      <c r="DU6" s="36">
        <f t="shared" si="13"/>
        <v>4.1900000000000004</v>
      </c>
      <c r="DV6" s="36">
        <f t="shared" si="13"/>
        <v>5.0599999999999996</v>
      </c>
      <c r="DW6" s="36">
        <f t="shared" si="13"/>
        <v>8.06</v>
      </c>
      <c r="DX6" s="36">
        <f t="shared" si="13"/>
        <v>13.14</v>
      </c>
      <c r="DY6" s="36">
        <f t="shared" si="13"/>
        <v>16.170000000000002</v>
      </c>
      <c r="DZ6" s="36">
        <f t="shared" si="13"/>
        <v>15.83</v>
      </c>
      <c r="EA6" s="36">
        <f t="shared" si="13"/>
        <v>16.899999999999999</v>
      </c>
      <c r="EB6" s="36">
        <f t="shared" si="13"/>
        <v>18.260000000000002</v>
      </c>
      <c r="EC6" s="35" t="str">
        <f>IF(EC7="","",IF(EC7="-","【-】","【"&amp;SUBSTITUTE(TEXT(EC7,"#,##0.00"),"-","△")&amp;"】"))</f>
        <v>【19.44】</v>
      </c>
      <c r="ED6" s="36">
        <f>IF(ED7="",NA(),ED7)</f>
        <v>0.09</v>
      </c>
      <c r="EE6" s="36">
        <f t="shared" ref="EE6:EM6" si="14">IF(EE7="",NA(),EE7)</f>
        <v>0.09</v>
      </c>
      <c r="EF6" s="36">
        <f t="shared" si="14"/>
        <v>0.08</v>
      </c>
      <c r="EG6" s="36">
        <f t="shared" si="14"/>
        <v>0.05</v>
      </c>
      <c r="EH6" s="36">
        <f t="shared" si="14"/>
        <v>0.11</v>
      </c>
      <c r="EI6" s="36">
        <f t="shared" si="14"/>
        <v>0.95</v>
      </c>
      <c r="EJ6" s="36">
        <f t="shared" si="14"/>
        <v>0.67</v>
      </c>
      <c r="EK6" s="36">
        <f t="shared" si="14"/>
        <v>0.74</v>
      </c>
      <c r="EL6" s="36">
        <f t="shared" si="14"/>
        <v>0.72</v>
      </c>
      <c r="EM6" s="36">
        <f t="shared" si="14"/>
        <v>0.66</v>
      </c>
      <c r="EN6" s="35" t="str">
        <f>IF(EN7="","",IF(EN7="-","【-】","【"&amp;SUBSTITUTE(TEXT(EN7,"#,##0.00"),"-","△")&amp;"】"))</f>
        <v>【0.68】</v>
      </c>
    </row>
    <row r="7" spans="1:144" s="37" customFormat="1" x14ac:dyDescent="0.15">
      <c r="A7" s="29"/>
      <c r="B7" s="38">
        <v>2019</v>
      </c>
      <c r="C7" s="38">
        <v>92088</v>
      </c>
      <c r="D7" s="38">
        <v>46</v>
      </c>
      <c r="E7" s="38">
        <v>1</v>
      </c>
      <c r="F7" s="38">
        <v>0</v>
      </c>
      <c r="G7" s="38">
        <v>1</v>
      </c>
      <c r="H7" s="38" t="s">
        <v>93</v>
      </c>
      <c r="I7" s="38" t="s">
        <v>94</v>
      </c>
      <c r="J7" s="38" t="s">
        <v>95</v>
      </c>
      <c r="K7" s="38" t="s">
        <v>96</v>
      </c>
      <c r="L7" s="38" t="s">
        <v>97</v>
      </c>
      <c r="M7" s="38" t="s">
        <v>98</v>
      </c>
      <c r="N7" s="39" t="s">
        <v>99</v>
      </c>
      <c r="O7" s="39">
        <v>80.8</v>
      </c>
      <c r="P7" s="39">
        <v>84.68</v>
      </c>
      <c r="Q7" s="39">
        <v>3124</v>
      </c>
      <c r="R7" s="39">
        <v>167505</v>
      </c>
      <c r="S7" s="39">
        <v>171.75</v>
      </c>
      <c r="T7" s="39">
        <v>975.28</v>
      </c>
      <c r="U7" s="39">
        <v>141593</v>
      </c>
      <c r="V7" s="39">
        <v>109.3</v>
      </c>
      <c r="W7" s="39">
        <v>1295.45</v>
      </c>
      <c r="X7" s="39">
        <v>131.91999999999999</v>
      </c>
      <c r="Y7" s="39">
        <v>128.83000000000001</v>
      </c>
      <c r="Z7" s="39">
        <v>129.27000000000001</v>
      </c>
      <c r="AA7" s="39">
        <v>130.54</v>
      </c>
      <c r="AB7" s="39">
        <v>133.41</v>
      </c>
      <c r="AC7" s="39">
        <v>114</v>
      </c>
      <c r="AD7" s="39">
        <v>115.36</v>
      </c>
      <c r="AE7" s="39">
        <v>113.68</v>
      </c>
      <c r="AF7" s="39">
        <v>113.82</v>
      </c>
      <c r="AG7" s="39">
        <v>112.82</v>
      </c>
      <c r="AH7" s="39">
        <v>112.01</v>
      </c>
      <c r="AI7" s="39">
        <v>0</v>
      </c>
      <c r="AJ7" s="39">
        <v>0</v>
      </c>
      <c r="AK7" s="39">
        <v>0</v>
      </c>
      <c r="AL7" s="39">
        <v>0</v>
      </c>
      <c r="AM7" s="39">
        <v>0</v>
      </c>
      <c r="AN7" s="39">
        <v>0.03</v>
      </c>
      <c r="AO7" s="39">
        <v>0</v>
      </c>
      <c r="AP7" s="39">
        <v>0.03</v>
      </c>
      <c r="AQ7" s="39">
        <v>0</v>
      </c>
      <c r="AR7" s="39">
        <v>0</v>
      </c>
      <c r="AS7" s="39">
        <v>1.08</v>
      </c>
      <c r="AT7" s="39">
        <v>560.83000000000004</v>
      </c>
      <c r="AU7" s="39">
        <v>664.16</v>
      </c>
      <c r="AV7" s="39">
        <v>790.22</v>
      </c>
      <c r="AW7" s="39">
        <v>925.9</v>
      </c>
      <c r="AX7" s="39">
        <v>1113.02</v>
      </c>
      <c r="AY7" s="39">
        <v>352.05</v>
      </c>
      <c r="AZ7" s="39">
        <v>311.99</v>
      </c>
      <c r="BA7" s="39">
        <v>337.49</v>
      </c>
      <c r="BB7" s="39">
        <v>335.6</v>
      </c>
      <c r="BC7" s="39">
        <v>358.91</v>
      </c>
      <c r="BD7" s="39">
        <v>264.97000000000003</v>
      </c>
      <c r="BE7" s="39">
        <v>284.43</v>
      </c>
      <c r="BF7" s="39">
        <v>266.12</v>
      </c>
      <c r="BG7" s="39">
        <v>240.86</v>
      </c>
      <c r="BH7" s="39">
        <v>222.09</v>
      </c>
      <c r="BI7" s="39">
        <v>203.57</v>
      </c>
      <c r="BJ7" s="39">
        <v>250.76</v>
      </c>
      <c r="BK7" s="39">
        <v>291.77999999999997</v>
      </c>
      <c r="BL7" s="39">
        <v>265.92</v>
      </c>
      <c r="BM7" s="39">
        <v>258.26</v>
      </c>
      <c r="BN7" s="39">
        <v>247.27</v>
      </c>
      <c r="BO7" s="39">
        <v>266.61</v>
      </c>
      <c r="BP7" s="39">
        <v>114.78</v>
      </c>
      <c r="BQ7" s="39">
        <v>112.74</v>
      </c>
      <c r="BR7" s="39">
        <v>120.59</v>
      </c>
      <c r="BS7" s="39">
        <v>122.95</v>
      </c>
      <c r="BT7" s="39">
        <v>122.83</v>
      </c>
      <c r="BU7" s="39">
        <v>106.69</v>
      </c>
      <c r="BV7" s="39">
        <v>107.61</v>
      </c>
      <c r="BW7" s="39">
        <v>105.86</v>
      </c>
      <c r="BX7" s="39">
        <v>106.07</v>
      </c>
      <c r="BY7" s="39">
        <v>105.34</v>
      </c>
      <c r="BZ7" s="39">
        <v>103.24</v>
      </c>
      <c r="CA7" s="39">
        <v>144.82</v>
      </c>
      <c r="CB7" s="39">
        <v>146.85</v>
      </c>
      <c r="CC7" s="39">
        <v>137.72999999999999</v>
      </c>
      <c r="CD7" s="39">
        <v>134.77000000000001</v>
      </c>
      <c r="CE7" s="39">
        <v>134.6</v>
      </c>
      <c r="CF7" s="39">
        <v>154.91999999999999</v>
      </c>
      <c r="CG7" s="39">
        <v>155.69</v>
      </c>
      <c r="CH7" s="39">
        <v>158.58000000000001</v>
      </c>
      <c r="CI7" s="39">
        <v>159.22</v>
      </c>
      <c r="CJ7" s="39">
        <v>159.6</v>
      </c>
      <c r="CK7" s="39">
        <v>168.38</v>
      </c>
      <c r="CL7" s="39">
        <v>63.29</v>
      </c>
      <c r="CM7" s="39">
        <v>62.76</v>
      </c>
      <c r="CN7" s="39">
        <v>63.66</v>
      </c>
      <c r="CO7" s="39">
        <v>62.96</v>
      </c>
      <c r="CP7" s="39">
        <v>62.9</v>
      </c>
      <c r="CQ7" s="39">
        <v>62.26</v>
      </c>
      <c r="CR7" s="39">
        <v>62.46</v>
      </c>
      <c r="CS7" s="39">
        <v>62.38</v>
      </c>
      <c r="CT7" s="39">
        <v>62.83</v>
      </c>
      <c r="CU7" s="39">
        <v>62.05</v>
      </c>
      <c r="CV7" s="39">
        <v>60</v>
      </c>
      <c r="CW7" s="39">
        <v>89.5</v>
      </c>
      <c r="CX7" s="39">
        <v>90.31</v>
      </c>
      <c r="CY7" s="39">
        <v>90.85</v>
      </c>
      <c r="CZ7" s="39">
        <v>92.15</v>
      </c>
      <c r="DA7" s="39">
        <v>92.32</v>
      </c>
      <c r="DB7" s="39">
        <v>89.5</v>
      </c>
      <c r="DC7" s="39">
        <v>90.62</v>
      </c>
      <c r="DD7" s="39">
        <v>89.17</v>
      </c>
      <c r="DE7" s="39">
        <v>88.86</v>
      </c>
      <c r="DF7" s="39">
        <v>89.11</v>
      </c>
      <c r="DG7" s="39">
        <v>89.8</v>
      </c>
      <c r="DH7" s="39">
        <v>49.33</v>
      </c>
      <c r="DI7" s="39">
        <v>51.15</v>
      </c>
      <c r="DJ7" s="39">
        <v>53</v>
      </c>
      <c r="DK7" s="39">
        <v>54.93</v>
      </c>
      <c r="DL7" s="39">
        <v>56.65</v>
      </c>
      <c r="DM7" s="39">
        <v>45.89</v>
      </c>
      <c r="DN7" s="39">
        <v>48.01</v>
      </c>
      <c r="DO7" s="39">
        <v>46.99</v>
      </c>
      <c r="DP7" s="39">
        <v>47.89</v>
      </c>
      <c r="DQ7" s="39">
        <v>48.69</v>
      </c>
      <c r="DR7" s="39">
        <v>49.59</v>
      </c>
      <c r="DS7" s="39">
        <v>2.87</v>
      </c>
      <c r="DT7" s="39">
        <v>2.82</v>
      </c>
      <c r="DU7" s="39">
        <v>4.1900000000000004</v>
      </c>
      <c r="DV7" s="39">
        <v>5.0599999999999996</v>
      </c>
      <c r="DW7" s="39">
        <v>8.06</v>
      </c>
      <c r="DX7" s="39">
        <v>13.14</v>
      </c>
      <c r="DY7" s="39">
        <v>16.170000000000002</v>
      </c>
      <c r="DZ7" s="39">
        <v>15.83</v>
      </c>
      <c r="EA7" s="39">
        <v>16.899999999999999</v>
      </c>
      <c r="EB7" s="39">
        <v>18.260000000000002</v>
      </c>
      <c r="EC7" s="39">
        <v>19.440000000000001</v>
      </c>
      <c r="ED7" s="39">
        <v>0.09</v>
      </c>
      <c r="EE7" s="39">
        <v>0.09</v>
      </c>
      <c r="EF7" s="39">
        <v>0.08</v>
      </c>
      <c r="EG7" s="39">
        <v>0.05</v>
      </c>
      <c r="EH7" s="39">
        <v>0.11</v>
      </c>
      <c r="EI7" s="39">
        <v>0.95</v>
      </c>
      <c r="EJ7" s="39">
        <v>0.67</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2021-01-28T08:24:41Z</cp:lastPrinted>
  <dcterms:created xsi:type="dcterms:W3CDTF">2020-12-04T02:05:08Z</dcterms:created>
  <dcterms:modified xsi:type="dcterms:W3CDTF">2021-02-25T00:34:22Z</dcterms:modified>
  <cp:category/>
</cp:coreProperties>
</file>