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workbookProtection workbookPassword="B501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W10" i="4"/>
  <c r="W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<sst xmlns="http://schemas.openxmlformats.org/spreadsheetml/2006/main" count="221" uniqueCount="111">
  <si>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</si>
  <si>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</si>
  <si>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</si>
  <si>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</si>
  <si>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</si>
  <si>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</si>
  <si>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</si>
  <si>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</si>
  <si>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</si>
  <si>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</si>
  <si>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</si>
  <si>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</si>
  <si>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</si>
  <si>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</si>
  <si>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</si>
  <si>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</si>
  <si>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</si>
  <si>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</si>
  <si>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</si>
  <si>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</si>
  <si>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</si>
  <si>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</si>
  <si>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</si>
  <si>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</si>
  <si>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</si>
  <si>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</si>
  <si>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</si>
  <si>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</si>
  <si>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</si>
  <si>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</si>
  <si>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</si>
  <si>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</si>
  <si>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</si>
  <si>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</si>
  <si>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</si>
  <si>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</si>
  <si>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</si>
  <si>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</si>
  <si>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</si>
  <si>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</si>
  <si>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</si>
  <si>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</si>
  <si>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</si>
  <si>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</si>
  <si>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</si>
  <si>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</si>
  <si>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</si>
  <si>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</si>
  <si>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</si>
  <si>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</si>
  <si>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</si>
  <si>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</si>
  <si>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</si>
  <si>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</si>
  <si>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</si>
  <si>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</si>
  <si>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</si>
  <si>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</si>
  <si>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</si>
  <si>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</si>
  <si>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</si>
  <si>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</si>
  <si>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</si>
  <si>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</si>
  <si>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</si>
  <si>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</si>
  <si>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</si>
  <si>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</si>
  <si>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</si>
  <si>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</si>
  <si>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</si>
  <si>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</si>
  <si>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</si>
  <si>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</si>
  <si>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</si>
  <si>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</si>
  <si>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</si>
  <si>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</si>
  <si>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</si>
  <si>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</si>
  <si>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</si>
  <si>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</si>
  <si>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</si>
  <si>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</si>
  <si>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</si>
  <si>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</si>
  <si>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</si>
  <si>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</si>
  <si>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</si>
  <si>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</si>
  <si>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</si>
  <si>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</si>
  <si>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</si>
  <si>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</si>
  <si>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</si>
  <si>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</si>
  <si>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小山市</t>
  </si>
  <si>
    <t>法非適用</t>
  </si>
  <si>
    <t>下水道事業</t>
  </si>
  <si>
    <t>公共下水道</t>
  </si>
  <si>
    <t>Ad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</si>
  <si>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</si>
  <si>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</si>
  <si>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</si>
  <si>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</si>
  <si>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</si>
  <si>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</si>
  <si>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</si>
  <si>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や経費回収率は、年々改善傾向にあるものの、使用料以外の収入への依存度が高いため、今後、維持管理費の削減、効率化に努めるとともに、使用料の適正化などの改善が必要となっています。
　企業債残高は、現在、過去に借り入れた地方債の償還がピークを迎え、残高が年々減少傾向にあるものの、今後、管渠の更新投資の時期を迎えた時期に規模が増大しないよう、計画的な投資になるよう努めます。
　水洗化率は、依然として低い数値となっていますので、使用料収入の増加の観点からも、水洗化率向上を推進していきます。</t>
    <rPh sb="1" eb="3">
      <t>シュウエキ</t>
    </rPh>
    <rPh sb="3" eb="4">
      <t>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16" eb="18">
      <t>ネンネン</t>
    </rPh>
    <rPh sb="18" eb="20">
      <t>カイゼン</t>
    </rPh>
    <rPh sb="20" eb="22">
      <t>ケイコウ</t>
    </rPh>
    <rPh sb="29" eb="32">
      <t>シヨウリョウ</t>
    </rPh>
    <rPh sb="32" eb="34">
      <t>イガイ</t>
    </rPh>
    <rPh sb="35" eb="37">
      <t>シュウニュウ</t>
    </rPh>
    <rPh sb="39" eb="41">
      <t>イゾン</t>
    </rPh>
    <rPh sb="41" eb="42">
      <t>ド</t>
    </rPh>
    <rPh sb="43" eb="44">
      <t>タカ</t>
    </rPh>
    <rPh sb="48" eb="50">
      <t>コンゴ</t>
    </rPh>
    <rPh sb="51" eb="53">
      <t>イジ</t>
    </rPh>
    <rPh sb="53" eb="55">
      <t>カンリ</t>
    </rPh>
    <rPh sb="55" eb="56">
      <t>ヒ</t>
    </rPh>
    <rPh sb="57" eb="59">
      <t>サクゲン</t>
    </rPh>
    <rPh sb="60" eb="63">
      <t>コウリツカ</t>
    </rPh>
    <rPh sb="64" eb="65">
      <t>ツト</t>
    </rPh>
    <rPh sb="72" eb="75">
      <t>シヨウリョウ</t>
    </rPh>
    <rPh sb="76" eb="79">
      <t>テキセイカ</t>
    </rPh>
    <rPh sb="82" eb="84">
      <t>カイゼン</t>
    </rPh>
    <rPh sb="85" eb="87">
      <t>ヒツヨウ</t>
    </rPh>
    <rPh sb="97" eb="99">
      <t>キギョウ</t>
    </rPh>
    <rPh sb="99" eb="100">
      <t>サイ</t>
    </rPh>
    <rPh sb="100" eb="102">
      <t>ザンダカ</t>
    </rPh>
    <rPh sb="104" eb="106">
      <t>ゲンザイ</t>
    </rPh>
    <rPh sb="162" eb="164">
      <t>ジキ</t>
    </rPh>
    <rPh sb="165" eb="167">
      <t>キボ</t>
    </rPh>
    <rPh sb="168" eb="170">
      <t>ゾウダイ</t>
    </rPh>
    <rPh sb="176" eb="178">
      <t>ケイカク</t>
    </rPh>
    <rPh sb="178" eb="179">
      <t>テキ</t>
    </rPh>
    <rPh sb="180" eb="182">
      <t>トウシ</t>
    </rPh>
    <rPh sb="187" eb="188">
      <t>ツト</t>
    </rPh>
    <rPh sb="194" eb="197">
      <t>スイセンカ</t>
    </rPh>
    <rPh sb="197" eb="198">
      <t>リツ</t>
    </rPh>
    <rPh sb="200" eb="202">
      <t>イゼン</t>
    </rPh>
    <rPh sb="205" eb="206">
      <t>ヒク</t>
    </rPh>
    <rPh sb="207" eb="209">
      <t>スウチ</t>
    </rPh>
    <rPh sb="219" eb="222">
      <t>シヨウリョウ</t>
    </rPh>
    <rPh sb="222" eb="224">
      <t>シュウニュウ</t>
    </rPh>
    <rPh sb="225" eb="227">
      <t>ゾウカ</t>
    </rPh>
    <rPh sb="228" eb="230">
      <t>カンテン</t>
    </rPh>
    <rPh sb="234" eb="236">
      <t>スイセン</t>
    </rPh>
    <rPh sb="236" eb="237">
      <t>カ</t>
    </rPh>
    <rPh sb="237" eb="238">
      <t>リツ</t>
    </rPh>
    <rPh sb="238" eb="240">
      <t>コウジョウ</t>
    </rPh>
    <rPh sb="241" eb="243">
      <t>スイシン</t>
    </rPh>
    <phoneticPr fontId="4"/>
  </si>
  <si>
    <t xml:space="preserve"> 現在は未整備地区の解消を進めており、今後、適正な維持管理を行いつつ、整備の進捗状況を踏まえながら、管渠の更新に順次着手することとしております。その際は、長寿命化計画等を策定するなど現況を適確に把握し、計画的に更新していきます。</t>
    <rPh sb="19" eb="21">
      <t>コンゴ</t>
    </rPh>
    <rPh sb="22" eb="24">
      <t>テキセイ</t>
    </rPh>
    <rPh sb="25" eb="27">
      <t>イジ</t>
    </rPh>
    <rPh sb="27" eb="29">
      <t>カンリ</t>
    </rPh>
    <rPh sb="30" eb="31">
      <t>オコナ</t>
    </rPh>
    <rPh sb="35" eb="37">
      <t>セイビ</t>
    </rPh>
    <rPh sb="38" eb="40">
      <t>シンチョク</t>
    </rPh>
    <rPh sb="40" eb="42">
      <t>ジョウキョウ</t>
    </rPh>
    <rPh sb="43" eb="44">
      <t>フ</t>
    </rPh>
    <rPh sb="74" eb="75">
      <t>サイ</t>
    </rPh>
    <rPh sb="77" eb="78">
      <t>チョウ</t>
    </rPh>
    <rPh sb="78" eb="81">
      <t>ジュミョウカ</t>
    </rPh>
    <rPh sb="81" eb="83">
      <t>ケイカク</t>
    </rPh>
    <rPh sb="83" eb="84">
      <t>トウ</t>
    </rPh>
    <rPh sb="85" eb="87">
      <t>サクテイ</t>
    </rPh>
    <rPh sb="91" eb="93">
      <t>ゲンキョウ</t>
    </rPh>
    <rPh sb="94" eb="96">
      <t>テキカク</t>
    </rPh>
    <rPh sb="97" eb="99">
      <t>ハアク</t>
    </rPh>
    <rPh sb="101" eb="104">
      <t>ケイカクテキ</t>
    </rPh>
    <rPh sb="105" eb="107">
      <t>コウシン</t>
    </rPh>
    <phoneticPr fontId="4"/>
  </si>
  <si>
    <t>　使用料の見直しによる適正な使用料収入の確保や、汚水処理費の削減・効率化、水洗化率の向上など経営改善を図りながら、持続可能な下水道事業の運営を進めてまいります。</t>
    <rPh sb="1" eb="4">
      <t>シヨウリョウ</t>
    </rPh>
    <rPh sb="5" eb="7">
      <t>ミナオ</t>
    </rPh>
    <rPh sb="11" eb="13">
      <t>テキセイ</t>
    </rPh>
    <rPh sb="14" eb="17">
      <t>シヨウリョウ</t>
    </rPh>
    <rPh sb="17" eb="19">
      <t>シュウニュウ</t>
    </rPh>
    <rPh sb="20" eb="22">
      <t>カクホ</t>
    </rPh>
    <rPh sb="24" eb="26">
      <t>オスイ</t>
    </rPh>
    <rPh sb="26" eb="28">
      <t>ショリ</t>
    </rPh>
    <rPh sb="28" eb="29">
      <t>ヒ</t>
    </rPh>
    <rPh sb="30" eb="32">
      <t>サクゲン</t>
    </rPh>
    <rPh sb="33" eb="36">
      <t>コウリツカ</t>
    </rPh>
    <rPh sb="37" eb="40">
      <t>スイセンカ</t>
    </rPh>
    <rPh sb="40" eb="41">
      <t>リツ</t>
    </rPh>
    <rPh sb="42" eb="44">
      <t>コウジョウ</t>
    </rPh>
    <rPh sb="46" eb="48">
      <t>ケイエイ</t>
    </rPh>
    <rPh sb="48" eb="50">
      <t>カイゼン</t>
    </rPh>
    <rPh sb="51" eb="52">
      <t>ハカ</t>
    </rPh>
    <rPh sb="57" eb="59">
      <t>ジゾク</t>
    </rPh>
    <rPh sb="59" eb="61">
      <t>カノウ</t>
    </rPh>
    <rPh sb="62" eb="65">
      <t>ゲスイドウ</t>
    </rPh>
    <rPh sb="65" eb="67">
      <t>ジギョウ</t>
    </rPh>
    <rPh sb="68" eb="70">
      <t>ウンエイ</t>
    </rPh>
    <rPh sb="71" eb="72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</si>
</sst>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7-44D7-8470-7492DD50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0552"/>
        <c:axId val="16524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0.04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7-44D7-8470-7492DD50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40552"/>
        <c:axId val="165240944"/>
      </c:lineChart>
      <c:dateAx>
        <c:axId val="16524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240944"/>
        <c:crosses val="autoZero"/>
        <c:auto val="1"/>
        <c:lblOffset val="100"/>
        <c:baseTimeUnit val="years"/>
      </c:dateAx>
      <c:valAx>
        <c:axId val="16524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240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74.37</c:v>
                </c:pt>
                <c:pt idx="1">
                  <c:v>80.95</c:v>
                </c:pt>
                <c:pt idx="2">
                  <c:v>80.33</c:v>
                </c:pt>
                <c:pt idx="3">
                  <c:v>79.87</c:v>
                </c:pt>
                <c:pt idx="4">
                  <c:v>75.53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F-424E-A4CA-7586164AE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5600"/>
        <c:axId val="239863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62.39</c:v>
                </c:pt>
                <c:pt idx="1">
                  <c:v>62.55</c:v>
                </c:pt>
                <c:pt idx="2">
                  <c:v>62.27</c:v>
                </c:pt>
                <c:pt idx="3">
                  <c:v>64.12</c:v>
                </c:pt>
                <c:pt idx="4">
                  <c:v>67.95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F-424E-A4CA-7586164AE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5600"/>
        <c:axId val="239863992"/>
      </c:lineChart>
      <c:dateAx>
        <c:axId val="23920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63992"/>
        <c:crosses val="autoZero"/>
        <c:auto val="1"/>
        <c:lblOffset val="100"/>
        <c:baseTimeUnit val="years"/>
      </c:dateAx>
      <c:valAx>
        <c:axId val="239863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20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86.71</c:v>
                </c:pt>
                <c:pt idx="1">
                  <c:v>86.97</c:v>
                </c:pt>
                <c:pt idx="2">
                  <c:v>87.14</c:v>
                </c:pt>
                <c:pt idx="3">
                  <c:v>87.13</c:v>
                </c:pt>
                <c:pt idx="4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F-49B6-AB92-73845569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65168"/>
        <c:axId val="23986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89.79</c:v>
                </c:pt>
                <c:pt idx="1">
                  <c:v>90.26</c:v>
                </c:pt>
                <c:pt idx="2">
                  <c:v>90.69</c:v>
                </c:pt>
                <c:pt idx="3">
                  <c:v>90.91</c:v>
                </c:pt>
                <c:pt idx="4">
                  <c:v>93.12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0F-49B6-AB92-73845569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65168"/>
        <c:axId val="239865560"/>
      </c:lineChart>
      <c:dateAx>
        <c:axId val="23986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65560"/>
        <c:crosses val="autoZero"/>
        <c:auto val="1"/>
        <c:lblOffset val="100"/>
        <c:baseTimeUnit val="years"/>
      </c:dateAx>
      <c:valAx>
        <c:axId val="23986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86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68.19</c:v>
                </c:pt>
                <c:pt idx="1">
                  <c:v>74.42</c:v>
                </c:pt>
                <c:pt idx="2">
                  <c:v>75.83</c:v>
                </c:pt>
                <c:pt idx="3">
                  <c:v>75.78</c:v>
                </c:pt>
                <c:pt idx="4">
                  <c:v>78.150000000000006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B-414A-AA1B-4C87AFF6B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2120"/>
        <c:axId val="23916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B-414A-AA1B-4C87AFF6B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42120"/>
        <c:axId val="239167256"/>
      </c:lineChart>
      <c:dateAx>
        <c:axId val="165242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167256"/>
        <c:crosses val="autoZero"/>
        <c:auto val="1"/>
        <c:lblOffset val="100"/>
        <c:baseTimeUnit val="years"/>
      </c:dateAx>
      <c:valAx>
        <c:axId val="23916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242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E-4AE3-A10A-ABA9D9EA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168432"/>
        <c:axId val="239168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E-4AE3-A10A-ABA9D9EA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68432"/>
        <c:axId val="239168824"/>
      </c:lineChart>
      <c:dateAx>
        <c:axId val="23916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168824"/>
        <c:crosses val="autoZero"/>
        <c:auto val="1"/>
        <c:lblOffset val="100"/>
        <c:baseTimeUnit val="years"/>
      </c:dateAx>
      <c:valAx>
        <c:axId val="239168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16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278-9826-64275FF6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2464"/>
        <c:axId val="23920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4-4278-9826-64275FF6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2464"/>
        <c:axId val="239202856"/>
      </c:lineChart>
      <c:dateAx>
        <c:axId val="23920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202856"/>
        <c:crosses val="autoZero"/>
        <c:auto val="1"/>
        <c:lblOffset val="100"/>
        <c:baseTimeUnit val="years"/>
      </c:dateAx>
      <c:valAx>
        <c:axId val="23920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20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6-46BA-BC7F-390DEDA38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4032"/>
        <c:axId val="23920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6-46BA-BC7F-390DEDA38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4032"/>
        <c:axId val="239204424"/>
      </c:lineChart>
      <c:dateAx>
        <c:axId val="23920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204424"/>
        <c:crosses val="autoZero"/>
        <c:auto val="1"/>
        <c:lblOffset val="100"/>
        <c:baseTimeUnit val="years"/>
      </c:dateAx>
      <c:valAx>
        <c:axId val="239204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20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A-4141-B1DA-1F01660CE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05056"/>
        <c:axId val="23970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A-4141-B1DA-1F01660CE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05056"/>
        <c:axId val="239705448"/>
      </c:lineChart>
      <c:dateAx>
        <c:axId val="23970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705448"/>
        <c:crosses val="autoZero"/>
        <c:auto val="1"/>
        <c:lblOffset val="100"/>
        <c:baseTimeUnit val="years"/>
      </c:dateAx>
      <c:valAx>
        <c:axId val="23970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70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901.73</c:v>
                </c:pt>
                <c:pt idx="1">
                  <c:v>978.02</c:v>
                </c:pt>
                <c:pt idx="2">
                  <c:v>919.88</c:v>
                </c:pt>
                <c:pt idx="3">
                  <c:v>651.96</c:v>
                </c:pt>
                <c:pt idx="4">
                  <c:v>584.79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2-42DE-995C-3595E27A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06624"/>
        <c:axId val="23970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980.73</c:v>
                </c:pt>
                <c:pt idx="1">
                  <c:v>936.66</c:v>
                </c:pt>
                <c:pt idx="2">
                  <c:v>918.88</c:v>
                </c:pt>
                <c:pt idx="3">
                  <c:v>885.97</c:v>
                </c:pt>
                <c:pt idx="4">
                  <c:v>963.16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2-42DE-995C-3595E27A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06624"/>
        <c:axId val="239707016"/>
      </c:lineChart>
      <c:dateAx>
        <c:axId val="23970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707016"/>
        <c:crosses val="autoZero"/>
        <c:auto val="1"/>
        <c:lblOffset val="100"/>
        <c:baseTimeUnit val="years"/>
      </c:dateAx>
      <c:valAx>
        <c:axId val="23970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70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82.53</c:v>
                </c:pt>
                <c:pt idx="1">
                  <c:v>82.8</c:v>
                </c:pt>
                <c:pt idx="2">
                  <c:v>83.33</c:v>
                </c:pt>
                <c:pt idx="3">
                  <c:v>95.65</c:v>
                </c:pt>
                <c:pt idx="4">
                  <c:v>97.48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6-4792-A9E4-AD6237B15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08192"/>
        <c:axId val="239708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88.45</c:v>
                </c:pt>
                <c:pt idx="1">
                  <c:v>88.44</c:v>
                </c:pt>
                <c:pt idx="2">
                  <c:v>88.2</c:v>
                </c:pt>
                <c:pt idx="3">
                  <c:v>89.94</c:v>
                </c:pt>
                <c:pt idx="4">
                  <c:v>94.82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6-4792-A9E4-AD6237B15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08192"/>
        <c:axId val="239708584"/>
      </c:lineChart>
      <c:dateAx>
        <c:axId val="23970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708584"/>
        <c:crosses val="autoZero"/>
        <c:auto val="1"/>
        <c:lblOffset val="100"/>
        <c:baseTimeUnit val="years"/>
      </c:dateAx>
      <c:valAx>
        <c:axId val="239708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70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150.19999999999999</c:v>
                </c:pt>
                <c:pt idx="1">
                  <c:v>150</c:v>
                </c:pt>
                <c:pt idx="2">
                  <c:v>150</c:v>
                </c:pt>
                <c:pt idx="3">
                  <c:v>131.41999999999999</c:v>
                </c:pt>
                <c:pt idx="4">
                  <c:v>132.97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7-47A1-8C80-1EDC6957D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2072"/>
        <c:axId val="23986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167.63</c:v>
                </c:pt>
                <c:pt idx="1">
                  <c:v>169.89</c:v>
                </c:pt>
                <c:pt idx="2">
                  <c:v>171.78</c:v>
                </c:pt>
                <c:pt idx="3">
                  <c:v>168.57</c:v>
                </c:pt>
                <c:pt idx="4">
                  <c:v>162.88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7-47A1-8C80-1EDC6957D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2072"/>
        <c:axId val="239862816"/>
      </c:lineChart>
      <c:dateAx>
        <c:axId val="239202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62816"/>
        <c:crosses val="autoZero"/>
        <c:auto val="1"/>
        <c:lblOffset val="100"/>
        <c:baseTimeUnit val="years"/>
      </c:dateAx>
      <c:valAx>
        <c:axId val="23986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202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栃木県　小山市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Ad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165842</v>
      </c>
      <c r="AM8" s="47"/>
      <c r="AN8" s="47"/>
      <c r="AO8" s="47"/>
      <c r="AP8" s="47"/>
      <c r="AQ8" s="47"/>
      <c r="AR8" s="47"/>
      <c r="AS8" s="47"/>
      <c r="AT8" s="43">
        <f>データ!S6</f>
        <v>171.76</v>
      </c>
      <c r="AU8" s="43"/>
      <c r="AV8" s="43"/>
      <c r="AW8" s="43"/>
      <c r="AX8" s="43"/>
      <c r="AY8" s="43"/>
      <c r="AZ8" s="43"/>
      <c r="BA8" s="43"/>
      <c r="BB8" s="43">
        <f>データ!T6</f>
        <v>965.54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61.78</v>
      </c>
      <c r="Q10" s="43"/>
      <c r="R10" s="43"/>
      <c r="S10" s="43"/>
      <c r="T10" s="43"/>
      <c r="U10" s="43"/>
      <c r="V10" s="43"/>
      <c r="W10" s="43">
        <f>データ!P6</f>
        <v>82.81</v>
      </c>
      <c r="X10" s="43"/>
      <c r="Y10" s="43"/>
      <c r="Z10" s="43"/>
      <c r="AA10" s="43"/>
      <c r="AB10" s="43"/>
      <c r="AC10" s="43"/>
      <c r="AD10" s="47">
        <f>データ!Q6</f>
        <v>2261</v>
      </c>
      <c r="AE10" s="47"/>
      <c r="AF10" s="47"/>
      <c r="AG10" s="47"/>
      <c r="AH10" s="47"/>
      <c r="AI10" s="47"/>
      <c r="AJ10" s="47"/>
      <c r="AK10" s="2"/>
      <c r="AL10" s="47">
        <f>データ!U6</f>
        <v>102565</v>
      </c>
      <c r="AM10" s="47"/>
      <c r="AN10" s="47"/>
      <c r="AO10" s="47"/>
      <c r="AP10" s="47"/>
      <c r="AQ10" s="47"/>
      <c r="AR10" s="47"/>
      <c r="AS10" s="47"/>
      <c r="AT10" s="43">
        <f>データ!V6</f>
        <v>22.26</v>
      </c>
      <c r="AU10" s="43"/>
      <c r="AV10" s="43"/>
      <c r="AW10" s="43"/>
      <c r="AX10" s="43"/>
      <c r="AY10" s="43"/>
      <c r="AZ10" s="43"/>
      <c r="BA10" s="43"/>
      <c r="BB10" s="43">
        <f>データ!W6</f>
        <v>4607.59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92088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栃木県　小山市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Ad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61.78</v>
      </c>
      <c r="P6" s="32">
        <f t="shared" si="3"/>
        <v>82.81</v>
      </c>
      <c r="Q6" s="32">
        <f t="shared" si="3"/>
        <v>2261</v>
      </c>
      <c r="R6" s="32">
        <f t="shared" si="3"/>
        <v>165842</v>
      </c>
      <c r="S6" s="32">
        <f t="shared" si="3"/>
        <v>171.76</v>
      </c>
      <c r="T6" s="32">
        <f t="shared" si="3"/>
        <v>965.54</v>
      </c>
      <c r="U6" s="32">
        <f t="shared" si="3"/>
        <v>102565</v>
      </c>
      <c r="V6" s="32">
        <f t="shared" si="3"/>
        <v>22.26</v>
      </c>
      <c r="W6" s="32">
        <f t="shared" si="3"/>
        <v>4607.59</v>
      </c>
      <c r="X6" s="33">
        <f>IF(X7="",NA(),X7)</f>
        <v>68.19</v>
      </c>
      <c r="Y6" s="33">
        <f t="shared" ref="Y6:AG6" si="4">IF(Y7="",NA(),Y7)</f>
        <v>74.42</v>
      </c>
      <c r="Z6" s="33">
        <f t="shared" si="4"/>
        <v>75.83</v>
      </c>
      <c r="AA6" s="33">
        <f t="shared" si="4"/>
        <v>75.78</v>
      </c>
      <c r="AB6" s="33">
        <f t="shared" si="4"/>
        <v>78.150000000000006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901.73</v>
      </c>
      <c r="BF6" s="33">
        <f t="shared" ref="BF6:BN6" si="7">IF(BF7="",NA(),BF7)</f>
        <v>978.02</v>
      </c>
      <c r="BG6" s="33">
        <f t="shared" si="7"/>
        <v>919.88</v>
      </c>
      <c r="BH6" s="33">
        <f t="shared" si="7"/>
        <v>651.96</v>
      </c>
      <c r="BI6" s="33">
        <f t="shared" si="7"/>
        <v>584.79</v>
      </c>
      <c r="BJ6" s="33">
        <f t="shared" si="7"/>
        <v>980.73</v>
      </c>
      <c r="BK6" s="33">
        <f t="shared" si="7"/>
        <v>936.66</v>
      </c>
      <c r="BL6" s="33">
        <f t="shared" si="7"/>
        <v>918.88</v>
      </c>
      <c r="BM6" s="33">
        <f t="shared" si="7"/>
        <v>885.97</v>
      </c>
      <c r="BN6" s="33">
        <f t="shared" si="7"/>
        <v>963.16</v>
      </c>
      <c r="BO6" s="32" t="str">
        <f>IF(BO7="","",IF(BO7="-","【-】","【"&amp;SUBSTITUTE(TEXT(BO7,"#,##0.00"),"-","△")&amp;"】"))</f>
        <v>【776.35】</v>
      </c>
      <c r="BP6" s="33">
        <f>IF(BP7="",NA(),BP7)</f>
        <v>82.53</v>
      </c>
      <c r="BQ6" s="33">
        <f t="shared" ref="BQ6:BY6" si="8">IF(BQ7="",NA(),BQ7)</f>
        <v>82.8</v>
      </c>
      <c r="BR6" s="33">
        <f t="shared" si="8"/>
        <v>83.33</v>
      </c>
      <c r="BS6" s="33">
        <f t="shared" si="8"/>
        <v>95.65</v>
      </c>
      <c r="BT6" s="33">
        <f t="shared" si="8"/>
        <v>97.48</v>
      </c>
      <c r="BU6" s="33">
        <f t="shared" si="8"/>
        <v>88.45</v>
      </c>
      <c r="BV6" s="33">
        <f t="shared" si="8"/>
        <v>88.44</v>
      </c>
      <c r="BW6" s="33">
        <f t="shared" si="8"/>
        <v>88.2</v>
      </c>
      <c r="BX6" s="33">
        <f t="shared" si="8"/>
        <v>89.94</v>
      </c>
      <c r="BY6" s="33">
        <f t="shared" si="8"/>
        <v>94.82</v>
      </c>
      <c r="BZ6" s="32" t="str">
        <f>IF(BZ7="","",IF(BZ7="-","【-】","【"&amp;SUBSTITUTE(TEXT(BZ7,"#,##0.00"),"-","△")&amp;"】"))</f>
        <v>【96.57】</v>
      </c>
      <c r="CA6" s="33">
        <f>IF(CA7="",NA(),CA7)</f>
        <v>150.19999999999999</v>
      </c>
      <c r="CB6" s="33">
        <f t="shared" ref="CB6:CJ6" si="9">IF(CB7="",NA(),CB7)</f>
        <v>150</v>
      </c>
      <c r="CC6" s="33">
        <f t="shared" si="9"/>
        <v>150</v>
      </c>
      <c r="CD6" s="33">
        <f t="shared" si="9"/>
        <v>131.41999999999999</v>
      </c>
      <c r="CE6" s="33">
        <f t="shared" si="9"/>
        <v>132.97</v>
      </c>
      <c r="CF6" s="33">
        <f t="shared" si="9"/>
        <v>167.63</v>
      </c>
      <c r="CG6" s="33">
        <f t="shared" si="9"/>
        <v>169.89</v>
      </c>
      <c r="CH6" s="33">
        <f t="shared" si="9"/>
        <v>171.78</v>
      </c>
      <c r="CI6" s="33">
        <f t="shared" si="9"/>
        <v>168.57</v>
      </c>
      <c r="CJ6" s="33">
        <f t="shared" si="9"/>
        <v>162.88</v>
      </c>
      <c r="CK6" s="32" t="str">
        <f>IF(CK7="","",IF(CK7="-","【-】","【"&amp;SUBSTITUTE(TEXT(CK7,"#,##0.00"),"-","△")&amp;"】"))</f>
        <v>【142.28】</v>
      </c>
      <c r="CL6" s="33">
        <f>IF(CL7="",NA(),CL7)</f>
        <v>74.37</v>
      </c>
      <c r="CM6" s="33">
        <f t="shared" ref="CM6:CU6" si="10">IF(CM7="",NA(),CM7)</f>
        <v>80.95</v>
      </c>
      <c r="CN6" s="33">
        <f t="shared" si="10"/>
        <v>80.33</v>
      </c>
      <c r="CO6" s="33">
        <f t="shared" si="10"/>
        <v>79.87</v>
      </c>
      <c r="CP6" s="33">
        <f t="shared" si="10"/>
        <v>75.53</v>
      </c>
      <c r="CQ6" s="33">
        <f t="shared" si="10"/>
        <v>62.39</v>
      </c>
      <c r="CR6" s="33">
        <f t="shared" si="10"/>
        <v>62.55</v>
      </c>
      <c r="CS6" s="33">
        <f t="shared" si="10"/>
        <v>62.27</v>
      </c>
      <c r="CT6" s="33">
        <f t="shared" si="10"/>
        <v>64.12</v>
      </c>
      <c r="CU6" s="33">
        <f t="shared" si="10"/>
        <v>67.95</v>
      </c>
      <c r="CV6" s="32" t="str">
        <f>IF(CV7="","",IF(CV7="-","【-】","【"&amp;SUBSTITUTE(TEXT(CV7,"#,##0.00"),"-","△")&amp;"】"))</f>
        <v>【60.35】</v>
      </c>
      <c r="CW6" s="33">
        <f>IF(CW7="",NA(),CW7)</f>
        <v>86.71</v>
      </c>
      <c r="CX6" s="33">
        <f t="shared" ref="CX6:DF6" si="11">IF(CX7="",NA(),CX7)</f>
        <v>86.97</v>
      </c>
      <c r="CY6" s="33">
        <f t="shared" si="11"/>
        <v>87.14</v>
      </c>
      <c r="CZ6" s="33">
        <f t="shared" si="11"/>
        <v>87.13</v>
      </c>
      <c r="DA6" s="33">
        <f t="shared" si="11"/>
        <v>87.5</v>
      </c>
      <c r="DB6" s="33">
        <f t="shared" si="11"/>
        <v>89.79</v>
      </c>
      <c r="DC6" s="33">
        <f t="shared" si="11"/>
        <v>90.26</v>
      </c>
      <c r="DD6" s="33">
        <f t="shared" si="11"/>
        <v>90.69</v>
      </c>
      <c r="DE6" s="33">
        <f t="shared" si="11"/>
        <v>90.91</v>
      </c>
      <c r="DF6" s="33">
        <f t="shared" si="11"/>
        <v>93.12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0.04</v>
      </c>
      <c r="EJ6" s="33">
        <f t="shared" si="14"/>
        <v>0.04</v>
      </c>
      <c r="EK6" s="33">
        <f t="shared" si="14"/>
        <v>0.08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【0.17】</v>
      </c>
    </row>
    <row r="7" spans="1:144" s="34" customFormat="1" x14ac:dyDescent="0.15">
      <c r="A7" s="26"/>
      <c r="B7" s="35">
        <v>2014</v>
      </c>
      <c r="C7" s="35">
        <v>92088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61.78</v>
      </c>
      <c r="P7" s="36">
        <v>82.81</v>
      </c>
      <c r="Q7" s="36">
        <v>2261</v>
      </c>
      <c r="R7" s="36">
        <v>165842</v>
      </c>
      <c r="S7" s="36">
        <v>171.76</v>
      </c>
      <c r="T7" s="36">
        <v>965.54</v>
      </c>
      <c r="U7" s="36">
        <v>102565</v>
      </c>
      <c r="V7" s="36">
        <v>22.26</v>
      </c>
      <c r="W7" s="36">
        <v>4607.59</v>
      </c>
      <c r="X7" s="36">
        <v>68.19</v>
      </c>
      <c r="Y7" s="36">
        <v>74.42</v>
      </c>
      <c r="Z7" s="36">
        <v>75.83</v>
      </c>
      <c r="AA7" s="36">
        <v>75.78</v>
      </c>
      <c r="AB7" s="36">
        <v>78.150000000000006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901.73</v>
      </c>
      <c r="BF7" s="36">
        <v>978.02</v>
      </c>
      <c r="BG7" s="36">
        <v>919.88</v>
      </c>
      <c r="BH7" s="36">
        <v>651.96</v>
      </c>
      <c r="BI7" s="36">
        <v>584.79</v>
      </c>
      <c r="BJ7" s="36">
        <v>980.73</v>
      </c>
      <c r="BK7" s="36">
        <v>936.66</v>
      </c>
      <c r="BL7" s="36">
        <v>918.88</v>
      </c>
      <c r="BM7" s="36">
        <v>885.97</v>
      </c>
      <c r="BN7" s="36">
        <v>963.16</v>
      </c>
      <c r="BO7" s="36">
        <v>776.35</v>
      </c>
      <c r="BP7" s="36">
        <v>82.53</v>
      </c>
      <c r="BQ7" s="36">
        <v>82.8</v>
      </c>
      <c r="BR7" s="36">
        <v>83.33</v>
      </c>
      <c r="BS7" s="36">
        <v>95.65</v>
      </c>
      <c r="BT7" s="36">
        <v>97.48</v>
      </c>
      <c r="BU7" s="36">
        <v>88.45</v>
      </c>
      <c r="BV7" s="36">
        <v>88.44</v>
      </c>
      <c r="BW7" s="36">
        <v>88.2</v>
      </c>
      <c r="BX7" s="36">
        <v>89.94</v>
      </c>
      <c r="BY7" s="36">
        <v>94.82</v>
      </c>
      <c r="BZ7" s="36">
        <v>96.57</v>
      </c>
      <c r="CA7" s="36">
        <v>150.19999999999999</v>
      </c>
      <c r="CB7" s="36">
        <v>150</v>
      </c>
      <c r="CC7" s="36">
        <v>150</v>
      </c>
      <c r="CD7" s="36">
        <v>131.41999999999999</v>
      </c>
      <c r="CE7" s="36">
        <v>132.97</v>
      </c>
      <c r="CF7" s="36">
        <v>167.63</v>
      </c>
      <c r="CG7" s="36">
        <v>169.89</v>
      </c>
      <c r="CH7" s="36">
        <v>171.78</v>
      </c>
      <c r="CI7" s="36">
        <v>168.57</v>
      </c>
      <c r="CJ7" s="36">
        <v>162.88</v>
      </c>
      <c r="CK7" s="36">
        <v>142.28</v>
      </c>
      <c r="CL7" s="36">
        <v>74.37</v>
      </c>
      <c r="CM7" s="36">
        <v>80.95</v>
      </c>
      <c r="CN7" s="36">
        <v>80.33</v>
      </c>
      <c r="CO7" s="36">
        <v>79.87</v>
      </c>
      <c r="CP7" s="36">
        <v>75.53</v>
      </c>
      <c r="CQ7" s="36">
        <v>62.39</v>
      </c>
      <c r="CR7" s="36">
        <v>62.55</v>
      </c>
      <c r="CS7" s="36">
        <v>62.27</v>
      </c>
      <c r="CT7" s="36">
        <v>64.12</v>
      </c>
      <c r="CU7" s="36">
        <v>67.95</v>
      </c>
      <c r="CV7" s="36">
        <v>60.35</v>
      </c>
      <c r="CW7" s="36">
        <v>86.71</v>
      </c>
      <c r="CX7" s="36">
        <v>86.97</v>
      </c>
      <c r="CY7" s="36">
        <v>87.14</v>
      </c>
      <c r="CZ7" s="36">
        <v>87.13</v>
      </c>
      <c r="DA7" s="36">
        <v>87.5</v>
      </c>
      <c r="DB7" s="36">
        <v>89.79</v>
      </c>
      <c r="DC7" s="36">
        <v>90.26</v>
      </c>
      <c r="DD7" s="36">
        <v>90.69</v>
      </c>
      <c r="DE7" s="36">
        <v>90.91</v>
      </c>
      <c r="DF7" s="36">
        <v>93.12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0.04</v>
      </c>
      <c r="EJ7" s="36">
        <v>0.04</v>
      </c>
      <c r="EK7" s="36">
        <v>0.08</v>
      </c>
      <c r="EL7" s="36">
        <v>7.0000000000000007E-2</v>
      </c>
      <c r="EM7" s="36">
        <v>0.08</v>
      </c>
      <c r="EN7" s="36">
        <v>0.17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長 優子</cp:lastModifiedBy>
  <cp:lastPrinted>2016-02-16T23:42:44Z</cp:lastPrinted>
  <dcterms:created xsi:type="dcterms:W3CDTF">2016-02-03T08:48:53Z</dcterms:created>
  <dcterms:modified xsi:type="dcterms:W3CDTF">2019-02-28T07:31:17Z</dcterms:modified>
  <cp:category/>
</cp:coreProperties>
</file>