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D+mtFSp1k4RwNps6Fq+gHL8PNXhzcdUVWlqEV5idHmQxoxKtkfDi2Fxb8hQ9pMf4IGs8cqPb9xpZ3G1tKkrGEg==" workbookSaltValue="pDReCXHEqwdazst42erH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<sst xmlns="http://schemas.openxmlformats.org/spreadsheetml/2006/main" count="240" uniqueCount="126">
  <si>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</si>
  <si>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</si>
  <si>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</si>
  <si>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</si>
  <si>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</si>
  <si>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</si>
  <si>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</si>
  <si>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</si>
  <si>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</si>
  <si>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</si>
  <si>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</si>
  <si>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</si>
  <si>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</si>
  <si>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</si>
  <si>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</si>
  <si>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</si>
  <si>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</si>
  <si>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</si>
  <si>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</si>
  <si>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</si>
  <si>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</si>
  <si>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</si>
  <si>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</si>
  <si>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</si>
  <si>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</si>
  <si>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</si>
  <si>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</si>
  <si>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</si>
  <si>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</si>
  <si>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</si>
  <si>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</si>
  <si>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</si>
  <si>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</si>
  <si>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</si>
  <si>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</si>
  <si>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</si>
  <si>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</si>
  <si>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</si>
  <si>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</si>
  <si>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</si>
  <si>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</si>
  <si>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</si>
  <si>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</si>
  <si>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</si>
  <si>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</si>
  <si>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</si>
  <si>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</si>
  <si>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</si>
  <si>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</si>
  <si>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</si>
  <si>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</si>
  <si>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</si>
  <si>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</si>
  <si>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</si>
  <si>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</si>
  <si>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</si>
  <si>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</si>
  <si>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</si>
  <si>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</si>
  <si>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</si>
  <si>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</si>
  <si>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</si>
  <si>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</si>
  <si>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</si>
  <si>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</si>
  <si>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</si>
  <si>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</si>
  <si>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</si>
  <si>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</si>
  <si>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</si>
  <si>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</si>
  <si>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</si>
  <si>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</si>
  <si>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</si>
  <si>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</si>
  <si>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</si>
  <si>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</si>
  <si>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</si>
  <si>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</si>
  <si>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</si>
  <si>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</si>
  <si>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</si>
  <si>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</si>
  <si>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</si>
  <si>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</si>
  <si>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</si>
  <si>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</si>
  <si>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</si>
  <si>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</si>
  <si>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</si>
  <si>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</si>
  <si>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</si>
  <si>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</si>
  <si>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</si>
  <si>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</si>
  <si>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</si>
  <si>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</si>
  <si>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</si>
  <si>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</si>
  <si>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</si>
  <si>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</si>
  <si>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</si>
  <si>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</si>
  <si>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</si>
  <si>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</si>
  <si>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</si>
  <si>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</si>
  <si>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</si>
  <si>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</si>
  <si>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</si>
  <si>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</si>
  <si>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</si>
  <si>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</si>
  <si>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</si>
  <si>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</si>
  <si>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</si>
  <si>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</si>
  <si>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</si>
  <si>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</si>
  <si>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</si>
  <si>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</si>
  <si>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</si>
  <si>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</si>
  <si>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施設については、終末処理場が小山・扶桑ともに老朽化が著しく、扶桑処理場については長寿命化計画に基づき、平成３０年度まで施設の更新を進めております。
　小山処理場については、管渠等を含めた下水道施設全体のストックマネジメント計画を平成３０年度に策定し、順次、緊急度の高い施設から更新を図っていく予定です。
　また更新に際してもＰＦＩ手法の導入を視野に入れた更新も検討してまいります。
　未整備地区の解消事業も残っておりますので、今後、適正な維持管理を行いつつ、整備の進捗状況を踏まえながら、予算の平準化、施設の最適化を図ってまいります。</t>
    <rPh sb="1" eb="3">
      <t>シセツ</t>
    </rPh>
    <rPh sb="9" eb="11">
      <t>シュウマツ</t>
    </rPh>
    <rPh sb="11" eb="14">
      <t>ショリジョウ</t>
    </rPh>
    <rPh sb="15" eb="17">
      <t>オヤマ</t>
    </rPh>
    <rPh sb="18" eb="20">
      <t>フソウ</t>
    </rPh>
    <rPh sb="23" eb="25">
      <t>ロウキュウ</t>
    </rPh>
    <rPh sb="25" eb="26">
      <t>カ</t>
    </rPh>
    <rPh sb="27" eb="28">
      <t>イチジル</t>
    </rPh>
    <rPh sb="31" eb="33">
      <t>フソウ</t>
    </rPh>
    <rPh sb="33" eb="36">
      <t>ショリジョウ</t>
    </rPh>
    <rPh sb="41" eb="44">
      <t>チョウジュミョウ</t>
    </rPh>
    <rPh sb="44" eb="45">
      <t>カ</t>
    </rPh>
    <rPh sb="45" eb="47">
      <t>ケイカク</t>
    </rPh>
    <rPh sb="48" eb="49">
      <t>モト</t>
    </rPh>
    <rPh sb="52" eb="54">
      <t>ヘイセイ</t>
    </rPh>
    <rPh sb="56" eb="58">
      <t>ネンド</t>
    </rPh>
    <rPh sb="60" eb="62">
      <t>シセツ</t>
    </rPh>
    <rPh sb="63" eb="65">
      <t>コウシン</t>
    </rPh>
    <rPh sb="66" eb="67">
      <t>スス</t>
    </rPh>
    <rPh sb="76" eb="78">
      <t>オヤマ</t>
    </rPh>
    <rPh sb="78" eb="81">
      <t>ショリジョウ</t>
    </rPh>
    <rPh sb="87" eb="89">
      <t>カンキョ</t>
    </rPh>
    <rPh sb="89" eb="90">
      <t>トウ</t>
    </rPh>
    <rPh sb="91" eb="92">
      <t>フク</t>
    </rPh>
    <rPh sb="94" eb="97">
      <t>ゲスイドウ</t>
    </rPh>
    <rPh sb="97" eb="99">
      <t>シセツ</t>
    </rPh>
    <rPh sb="99" eb="101">
      <t>ゼンタイ</t>
    </rPh>
    <rPh sb="112" eb="114">
      <t>ケイカク</t>
    </rPh>
    <rPh sb="115" eb="117">
      <t>ヘイセイ</t>
    </rPh>
    <rPh sb="119" eb="121">
      <t>ネンド</t>
    </rPh>
    <rPh sb="122" eb="124">
      <t>サクテイ</t>
    </rPh>
    <rPh sb="126" eb="128">
      <t>ジュンジ</t>
    </rPh>
    <rPh sb="129" eb="132">
      <t>キンキュウド</t>
    </rPh>
    <rPh sb="133" eb="134">
      <t>タカ</t>
    </rPh>
    <rPh sb="135" eb="137">
      <t>シセツ</t>
    </rPh>
    <rPh sb="139" eb="141">
      <t>コウシン</t>
    </rPh>
    <rPh sb="142" eb="143">
      <t>ハカ</t>
    </rPh>
    <rPh sb="147" eb="149">
      <t>ヨテイ</t>
    </rPh>
    <rPh sb="156" eb="158">
      <t>コウシン</t>
    </rPh>
    <rPh sb="159" eb="160">
      <t>サイ</t>
    </rPh>
    <rPh sb="166" eb="168">
      <t>シュホウ</t>
    </rPh>
    <rPh sb="169" eb="171">
      <t>ドウニュウ</t>
    </rPh>
    <rPh sb="172" eb="174">
      <t>シヤ</t>
    </rPh>
    <rPh sb="175" eb="176">
      <t>イ</t>
    </rPh>
    <rPh sb="178" eb="180">
      <t>コウシン</t>
    </rPh>
    <rPh sb="181" eb="183">
      <t>ケントウ</t>
    </rPh>
    <rPh sb="193" eb="196">
      <t>ミセイビ</t>
    </rPh>
    <rPh sb="196" eb="198">
      <t>チク</t>
    </rPh>
    <rPh sb="199" eb="201">
      <t>カイショウ</t>
    </rPh>
    <rPh sb="201" eb="203">
      <t>ジギョウ</t>
    </rPh>
    <rPh sb="204" eb="205">
      <t>ノコ</t>
    </rPh>
    <rPh sb="214" eb="216">
      <t>コンゴ</t>
    </rPh>
    <rPh sb="217" eb="219">
      <t>テキセイ</t>
    </rPh>
    <rPh sb="220" eb="222">
      <t>イジ</t>
    </rPh>
    <rPh sb="222" eb="224">
      <t>カンリ</t>
    </rPh>
    <rPh sb="225" eb="226">
      <t>オコナ</t>
    </rPh>
    <rPh sb="230" eb="232">
      <t>セイビ</t>
    </rPh>
    <rPh sb="233" eb="235">
      <t>シンチョク</t>
    </rPh>
    <rPh sb="235" eb="237">
      <t>ジョウキョウ</t>
    </rPh>
    <rPh sb="238" eb="239">
      <t>フ</t>
    </rPh>
    <rPh sb="245" eb="247">
      <t>ヨサン</t>
    </rPh>
    <rPh sb="248" eb="251">
      <t>ヘイジュンカ</t>
    </rPh>
    <rPh sb="252" eb="254">
      <t>シセツ</t>
    </rPh>
    <rPh sb="255" eb="258">
      <t>サイテキカ</t>
    </rPh>
    <rPh sb="259" eb="260">
      <t>ハカ</t>
    </rPh>
    <phoneticPr fontId="5"/>
  </si>
  <si>
    <t>　将来にわたって下水道サービスを安定的に提供していくために、引き続き財政基盤の強化に努めていきます。平成３１年度より農業集落排水事業ともに企業会計へ移行することで、資産状況や経営状況を的確に把握し経営戦略の策定を行い、より一層の経営改善を図ってまいります。</t>
    <rPh sb="1" eb="3">
      <t>ショウライ</t>
    </rPh>
    <rPh sb="8" eb="11">
      <t>ゲスイドウ</t>
    </rPh>
    <rPh sb="16" eb="18">
      <t>アンテイ</t>
    </rPh>
    <rPh sb="18" eb="19">
      <t>テキ</t>
    </rPh>
    <rPh sb="20" eb="22">
      <t>テイキョウ</t>
    </rPh>
    <rPh sb="30" eb="31">
      <t>ヒ</t>
    </rPh>
    <rPh sb="32" eb="33">
      <t>ツヅ</t>
    </rPh>
    <rPh sb="34" eb="36">
      <t>ザイセイ</t>
    </rPh>
    <rPh sb="36" eb="38">
      <t>キバン</t>
    </rPh>
    <rPh sb="39" eb="41">
      <t>キョウカ</t>
    </rPh>
    <rPh sb="42" eb="43">
      <t>ツト</t>
    </rPh>
    <rPh sb="50" eb="52">
      <t>ヘイセイ</t>
    </rPh>
    <rPh sb="54" eb="56">
      <t>ネンド</t>
    </rPh>
    <rPh sb="58" eb="66">
      <t>ノウギョウシュウラクハイスイジギョウ</t>
    </rPh>
    <rPh sb="69" eb="73">
      <t>キギョウカイケイ</t>
    </rPh>
    <rPh sb="74" eb="76">
      <t>イコウ</t>
    </rPh>
    <rPh sb="82" eb="84">
      <t>シサン</t>
    </rPh>
    <rPh sb="84" eb="86">
      <t>ジョウキョウ</t>
    </rPh>
    <rPh sb="87" eb="89">
      <t>ケイエイ</t>
    </rPh>
    <rPh sb="89" eb="91">
      <t>ジョウキョウ</t>
    </rPh>
    <rPh sb="92" eb="94">
      <t>テキカク</t>
    </rPh>
    <rPh sb="95" eb="97">
      <t>ハアク</t>
    </rPh>
    <rPh sb="98" eb="100">
      <t>ケイエイ</t>
    </rPh>
    <rPh sb="100" eb="102">
      <t>センリャク</t>
    </rPh>
    <rPh sb="103" eb="105">
      <t>サクテイ</t>
    </rPh>
    <rPh sb="106" eb="107">
      <t>オコナ</t>
    </rPh>
    <rPh sb="111" eb="113">
      <t>イッソウ</t>
    </rPh>
    <rPh sb="114" eb="116">
      <t>ケイエイ</t>
    </rPh>
    <rPh sb="116" eb="118">
      <t>カイゼン</t>
    </rPh>
    <rPh sb="119" eb="120">
      <t>ハカ</t>
    </rPh>
    <phoneticPr fontId="5"/>
  </si>
  <si>
    <t xml:space="preserve">　収益的収支比率は、過去に借り入れた地方債の償還がピークを迎えているため償還金が増加傾向にあり、償還金を賄うための新たな借入金（資本費平準化債）など、使用料以外の収入への依存が数年続く見込みであるため、使用料以外の収入への依存からの脱却が課題となっています。
　企業債残高対事業規模比率は、年度毎の増減はあるものの、残高は年々減少しておりますので、ほぼ横ばいで推移していくと予測します。今後、管渠の更新投資の時期を迎えた時期に規模が増大しないよう、計画的な投資になるよう努めます。
　経費回収率は、依然100％を下回っており、使用料の確保と汚水処理費の削減にさらなる努力を続けていきます。
　汚水処理原価は、類似団体と比して効率的な汚水処理をしているものの微増傾向にあり、包括的民間業務委託など汚水処理費の改善に向けて実現が急務となっています。
　水洗化率は、年々平均値に近づいており、僅かながら改善傾向にありますので、今後も水洗化の向上を推進していきます。
</t>
    <rPh sb="1" eb="3">
      <t>シュウエキ</t>
    </rPh>
    <rPh sb="3" eb="4">
      <t>テキ</t>
    </rPh>
    <rPh sb="4" eb="6">
      <t>シュウシ</t>
    </rPh>
    <rPh sb="6" eb="8">
      <t>ヒリツ</t>
    </rPh>
    <rPh sb="10" eb="12">
      <t>カコ</t>
    </rPh>
    <rPh sb="13" eb="14">
      <t>カ</t>
    </rPh>
    <rPh sb="15" eb="16">
      <t>イ</t>
    </rPh>
    <rPh sb="18" eb="21">
      <t>チホウサイ</t>
    </rPh>
    <rPh sb="22" eb="24">
      <t>ショウカン</t>
    </rPh>
    <rPh sb="29" eb="30">
      <t>ムカ</t>
    </rPh>
    <rPh sb="36" eb="38">
      <t>ショウカン</t>
    </rPh>
    <rPh sb="38" eb="39">
      <t>キン</t>
    </rPh>
    <rPh sb="40" eb="42">
      <t>ゾウカ</t>
    </rPh>
    <rPh sb="42" eb="44">
      <t>ケイコウ</t>
    </rPh>
    <rPh sb="48" eb="50">
      <t>ショウカン</t>
    </rPh>
    <rPh sb="50" eb="51">
      <t>キン</t>
    </rPh>
    <rPh sb="52" eb="53">
      <t>マカナ</t>
    </rPh>
    <rPh sb="57" eb="58">
      <t>アラ</t>
    </rPh>
    <rPh sb="60" eb="62">
      <t>カリイレ</t>
    </rPh>
    <rPh sb="62" eb="63">
      <t>キン</t>
    </rPh>
    <rPh sb="64" eb="66">
      <t>シホン</t>
    </rPh>
    <rPh sb="66" eb="67">
      <t>ヒ</t>
    </rPh>
    <rPh sb="67" eb="71">
      <t>ヘイジュンカサイ</t>
    </rPh>
    <rPh sb="75" eb="78">
      <t>シヨウリョウ</t>
    </rPh>
    <rPh sb="78" eb="80">
      <t>イガイ</t>
    </rPh>
    <rPh sb="81" eb="83">
      <t>シュウニュウ</t>
    </rPh>
    <rPh sb="85" eb="87">
      <t>イゾン</t>
    </rPh>
    <rPh sb="88" eb="90">
      <t>スウネン</t>
    </rPh>
    <rPh sb="90" eb="91">
      <t>ツヅ</t>
    </rPh>
    <rPh sb="92" eb="94">
      <t>ミコ</t>
    </rPh>
    <rPh sb="101" eb="104">
      <t>シヨウリョウ</t>
    </rPh>
    <rPh sb="104" eb="106">
      <t>イガイ</t>
    </rPh>
    <rPh sb="107" eb="109">
      <t>シュウニュウ</t>
    </rPh>
    <rPh sb="111" eb="113">
      <t>イゾン</t>
    </rPh>
    <rPh sb="116" eb="118">
      <t>ダッキャク</t>
    </rPh>
    <rPh sb="119" eb="121">
      <t>カダイ</t>
    </rPh>
    <rPh sb="131" eb="133">
      <t>キギョウ</t>
    </rPh>
    <rPh sb="133" eb="134">
      <t>サイ</t>
    </rPh>
    <rPh sb="134" eb="136">
      <t>ザンダカ</t>
    </rPh>
    <rPh sb="136" eb="137">
      <t>タイ</t>
    </rPh>
    <rPh sb="137" eb="139">
      <t>ジギョウ</t>
    </rPh>
    <rPh sb="139" eb="141">
      <t>キボ</t>
    </rPh>
    <rPh sb="141" eb="143">
      <t>ヒリツ</t>
    </rPh>
    <rPh sb="149" eb="151">
      <t>ゾウゲン</t>
    </rPh>
    <rPh sb="158" eb="160">
      <t>ザンダカ</t>
    </rPh>
    <rPh sb="161" eb="163">
      <t>ネンネン</t>
    </rPh>
    <rPh sb="163" eb="165">
      <t>ゲンショウ</t>
    </rPh>
    <rPh sb="176" eb="177">
      <t>ヨコ</t>
    </rPh>
    <rPh sb="180" eb="182">
      <t>スイイ</t>
    </rPh>
    <rPh sb="187" eb="189">
      <t>ヨソク</t>
    </rPh>
    <rPh sb="193" eb="195">
      <t>コンゴ</t>
    </rPh>
    <rPh sb="196" eb="198">
      <t>カンキョ</t>
    </rPh>
    <rPh sb="199" eb="201">
      <t>コウシン</t>
    </rPh>
    <rPh sb="201" eb="203">
      <t>トウシ</t>
    </rPh>
    <rPh sb="204" eb="206">
      <t>ジキ</t>
    </rPh>
    <rPh sb="207" eb="208">
      <t>ムカ</t>
    </rPh>
    <rPh sb="210" eb="212">
      <t>ジキ</t>
    </rPh>
    <rPh sb="213" eb="215">
      <t>キボ</t>
    </rPh>
    <rPh sb="216" eb="218">
      <t>ゾウダイ</t>
    </rPh>
    <rPh sb="224" eb="226">
      <t>ケイカク</t>
    </rPh>
    <rPh sb="226" eb="227">
      <t>テキ</t>
    </rPh>
    <rPh sb="228" eb="230">
      <t>トウシ</t>
    </rPh>
    <rPh sb="235" eb="236">
      <t>ツト</t>
    </rPh>
    <rPh sb="242" eb="244">
      <t>ケイヒ</t>
    </rPh>
    <rPh sb="244" eb="246">
      <t>カイシュウ</t>
    </rPh>
    <rPh sb="246" eb="247">
      <t>リツ</t>
    </rPh>
    <rPh sb="249" eb="251">
      <t>イゼン</t>
    </rPh>
    <rPh sb="256" eb="258">
      <t>シタマワ</t>
    </rPh>
    <rPh sb="263" eb="266">
      <t>シヨウリョウ</t>
    </rPh>
    <rPh sb="267" eb="269">
      <t>カクホ</t>
    </rPh>
    <rPh sb="270" eb="272">
      <t>オスイ</t>
    </rPh>
    <rPh sb="272" eb="274">
      <t>ショリ</t>
    </rPh>
    <rPh sb="274" eb="275">
      <t>ヒ</t>
    </rPh>
    <rPh sb="276" eb="278">
      <t>サクゲン</t>
    </rPh>
    <rPh sb="283" eb="285">
      <t>ドリョク</t>
    </rPh>
    <rPh sb="286" eb="287">
      <t>ツヅ</t>
    </rPh>
    <rPh sb="296" eb="298">
      <t>オスイ</t>
    </rPh>
    <rPh sb="298" eb="300">
      <t>ショリ</t>
    </rPh>
    <rPh sb="300" eb="302">
      <t>ゲンカ</t>
    </rPh>
    <rPh sb="304" eb="306">
      <t>ルイジ</t>
    </rPh>
    <rPh sb="306" eb="308">
      <t>ダンタイ</t>
    </rPh>
    <rPh sb="309" eb="310">
      <t>ヒ</t>
    </rPh>
    <rPh sb="312" eb="315">
      <t>コウリツテキ</t>
    </rPh>
    <rPh sb="316" eb="318">
      <t>オスイ</t>
    </rPh>
    <rPh sb="318" eb="320">
      <t>ショリ</t>
    </rPh>
    <rPh sb="328" eb="330">
      <t>ビゾウ</t>
    </rPh>
    <rPh sb="330" eb="332">
      <t>ケイコウ</t>
    </rPh>
    <rPh sb="336" eb="338">
      <t>ホウカツ</t>
    </rPh>
    <rPh sb="338" eb="339">
      <t>テキ</t>
    </rPh>
    <rPh sb="339" eb="341">
      <t>ミンカン</t>
    </rPh>
    <rPh sb="341" eb="343">
      <t>ギョウム</t>
    </rPh>
    <rPh sb="343" eb="345">
      <t>イタク</t>
    </rPh>
    <rPh sb="347" eb="349">
      <t>オスイ</t>
    </rPh>
    <rPh sb="349" eb="351">
      <t>ショリ</t>
    </rPh>
    <rPh sb="351" eb="352">
      <t>ヒ</t>
    </rPh>
    <rPh sb="353" eb="355">
      <t>カイゼン</t>
    </rPh>
    <rPh sb="356" eb="357">
      <t>ム</t>
    </rPh>
    <rPh sb="359" eb="361">
      <t>ジツゲン</t>
    </rPh>
    <rPh sb="362" eb="364">
      <t>キュウム</t>
    </rPh>
    <rPh sb="374" eb="377">
      <t>スイセンカ</t>
    </rPh>
    <rPh sb="377" eb="378">
      <t>リツ</t>
    </rPh>
    <rPh sb="380" eb="382">
      <t>ネンネン</t>
    </rPh>
    <rPh sb="382" eb="384">
      <t>ヘイキン</t>
    </rPh>
    <rPh sb="384" eb="385">
      <t>チ</t>
    </rPh>
    <rPh sb="386" eb="387">
      <t>チカ</t>
    </rPh>
    <rPh sb="393" eb="394">
      <t>ワズ</t>
    </rPh>
    <rPh sb="398" eb="400">
      <t>カイゼン</t>
    </rPh>
    <rPh sb="400" eb="402">
      <t>ケイコウ</t>
    </rPh>
    <rPh sb="410" eb="412">
      <t>コンゴ</t>
    </rPh>
    <rPh sb="413" eb="416">
      <t>スイセンカ</t>
    </rPh>
    <rPh sb="417" eb="419">
      <t>コウジョウ</t>
    </rPh>
    <rPh sb="420" eb="42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</si>
</sst>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34-4941-865C-DD55DBDB7295}"/>
            </c:ext>
          </c:extLst>
        </c:ser>
        <c:dLbls>
          <c:showLegendKey val="0"/>
          <c:showVal val="0"/>
          <c:showCatName val="0"/>
          <c:showSerName val="0"/>
          <c:showPercent val="0"/>
          <c:showBubbleSize val="0"/>
        </c:dLbls>
        <c:gapWidth val="150"/>
        <c:axId val="187663840"/>
        <c:axId val="1872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0F34-4941-865C-DD55DBDB7295}"/>
            </c:ext>
          </c:extLst>
        </c:ser>
        <c:dLbls>
          <c:showLegendKey val="0"/>
          <c:showVal val="0"/>
          <c:showCatName val="0"/>
          <c:showSerName val="0"/>
          <c:showPercent val="0"/>
          <c:showBubbleSize val="0"/>
        </c:dLbls>
        <c:marker val="1"/>
        <c:smooth val="0"/>
        <c:axId val="187663840"/>
        <c:axId val="187217888"/>
      </c:lineChart>
      <c:dateAx>
        <c:axId val="187663840"/>
        <c:scaling>
          <c:orientation val="minMax"/>
        </c:scaling>
        <c:delete val="1"/>
        <c:axPos val="b"/>
        <c:numFmt formatCode="ge" sourceLinked="1"/>
        <c:majorTickMark val="none"/>
        <c:minorTickMark val="none"/>
        <c:tickLblPos val="none"/>
        <c:crossAx val="187217888"/>
        <c:crosses val="autoZero"/>
        <c:auto val="1"/>
        <c:lblOffset val="100"/>
        <c:baseTimeUnit val="years"/>
      </c:dateAx>
      <c:valAx>
        <c:axId val="1872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79.87</c:v>
                </c:pt>
                <c:pt idx="1">
                  <c:v>75.53</c:v>
                </c:pt>
                <c:pt idx="2">
                  <c:v>77.06</c:v>
                </c:pt>
                <c:pt idx="3">
                  <c:v>75.53</c:v>
                </c:pt>
                <c:pt idx="4">
                  <c:v>79</c:v>
                </c:pt>
              </c:numCache>
            </c:numRef>
          </c:val>
          <c:extLst xmlns:c16r2="http://schemas.microsoft.com/office/drawing/2015/06/chart">
            <c:ext xmlns:c16="http://schemas.microsoft.com/office/drawing/2014/chart" uri="{C3380CC4-5D6E-409C-BE32-E72D297353CC}">
              <c16:uniqueId val="{00000000-C304-4409-BD23-43846244C5E0}"/>
            </c:ext>
          </c:extLst>
        </c:ser>
        <c:dLbls>
          <c:showLegendKey val="0"/>
          <c:showVal val="0"/>
          <c:showCatName val="0"/>
          <c:showSerName val="0"/>
          <c:showPercent val="0"/>
          <c:showBubbleSize val="0"/>
        </c:dLbls>
        <c:gapWidth val="150"/>
        <c:axId val="188362368"/>
        <c:axId val="1883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C304-4409-BD23-43846244C5E0}"/>
            </c:ext>
          </c:extLst>
        </c:ser>
        <c:dLbls>
          <c:showLegendKey val="0"/>
          <c:showVal val="0"/>
          <c:showCatName val="0"/>
          <c:showSerName val="0"/>
          <c:showPercent val="0"/>
          <c:showBubbleSize val="0"/>
        </c:dLbls>
        <c:marker val="1"/>
        <c:smooth val="0"/>
        <c:axId val="188362368"/>
        <c:axId val="188362760"/>
      </c:lineChart>
      <c:dateAx>
        <c:axId val="188362368"/>
        <c:scaling>
          <c:orientation val="minMax"/>
        </c:scaling>
        <c:delete val="1"/>
        <c:axPos val="b"/>
        <c:numFmt formatCode="ge" sourceLinked="1"/>
        <c:majorTickMark val="none"/>
        <c:minorTickMark val="none"/>
        <c:tickLblPos val="none"/>
        <c:crossAx val="188362760"/>
        <c:crosses val="autoZero"/>
        <c:auto val="1"/>
        <c:lblOffset val="100"/>
        <c:baseTimeUnit val="years"/>
      </c:dateAx>
      <c:valAx>
        <c:axId val="18836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87.13</c:v>
                </c:pt>
                <c:pt idx="1">
                  <c:v>87.5</c:v>
                </c:pt>
                <c:pt idx="2">
                  <c:v>88.96</c:v>
                </c:pt>
                <c:pt idx="3">
                  <c:v>90.06</c:v>
                </c:pt>
                <c:pt idx="4">
                  <c:v>91.46</c:v>
                </c:pt>
              </c:numCache>
            </c:numRef>
          </c:val>
          <c:extLst xmlns:c16r2="http://schemas.microsoft.com/office/drawing/2015/06/chart">
            <c:ext xmlns:c16="http://schemas.microsoft.com/office/drawing/2014/chart" uri="{C3380CC4-5D6E-409C-BE32-E72D297353CC}">
              <c16:uniqueId val="{00000000-9443-4AF7-A152-50E4E66945DF}"/>
            </c:ext>
          </c:extLst>
        </c:ser>
        <c:dLbls>
          <c:showLegendKey val="0"/>
          <c:showVal val="0"/>
          <c:showCatName val="0"/>
          <c:showSerName val="0"/>
          <c:showPercent val="0"/>
          <c:showBubbleSize val="0"/>
        </c:dLbls>
        <c:gapWidth val="150"/>
        <c:axId val="188363936"/>
        <c:axId val="18836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9443-4AF7-A152-50E4E66945DF}"/>
            </c:ext>
          </c:extLst>
        </c:ser>
        <c:dLbls>
          <c:showLegendKey val="0"/>
          <c:showVal val="0"/>
          <c:showCatName val="0"/>
          <c:showSerName val="0"/>
          <c:showPercent val="0"/>
          <c:showBubbleSize val="0"/>
        </c:dLbls>
        <c:marker val="1"/>
        <c:smooth val="0"/>
        <c:axId val="188363936"/>
        <c:axId val="188364328"/>
      </c:lineChart>
      <c:dateAx>
        <c:axId val="188363936"/>
        <c:scaling>
          <c:orientation val="minMax"/>
        </c:scaling>
        <c:delete val="1"/>
        <c:axPos val="b"/>
        <c:numFmt formatCode="ge" sourceLinked="1"/>
        <c:majorTickMark val="none"/>
        <c:minorTickMark val="none"/>
        <c:tickLblPos val="none"/>
        <c:crossAx val="188364328"/>
        <c:crosses val="autoZero"/>
        <c:auto val="1"/>
        <c:lblOffset val="100"/>
        <c:baseTimeUnit val="years"/>
      </c:dateAx>
      <c:valAx>
        <c:axId val="18836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75.78</c:v>
                </c:pt>
                <c:pt idx="1">
                  <c:v>78.150000000000006</c:v>
                </c:pt>
                <c:pt idx="2">
                  <c:v>72.66</c:v>
                </c:pt>
                <c:pt idx="3">
                  <c:v>73.84</c:v>
                </c:pt>
                <c:pt idx="4">
                  <c:v>73.930000000000007</c:v>
                </c:pt>
              </c:numCache>
            </c:numRef>
          </c:val>
          <c:extLst xmlns:c16r2="http://schemas.microsoft.com/office/drawing/2015/06/chart">
            <c:ext xmlns:c16="http://schemas.microsoft.com/office/drawing/2014/chart" uri="{C3380CC4-5D6E-409C-BE32-E72D297353CC}">
              <c16:uniqueId val="{00000000-6C40-4BB7-A148-2B1334B102D3}"/>
            </c:ext>
          </c:extLst>
        </c:ser>
        <c:dLbls>
          <c:showLegendKey val="0"/>
          <c:showVal val="0"/>
          <c:showCatName val="0"/>
          <c:showSerName val="0"/>
          <c:showPercent val="0"/>
          <c:showBubbleSize val="0"/>
        </c:dLbls>
        <c:gapWidth val="150"/>
        <c:axId val="187678328"/>
        <c:axId val="18769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40-4BB7-A148-2B1334B102D3}"/>
            </c:ext>
          </c:extLst>
        </c:ser>
        <c:dLbls>
          <c:showLegendKey val="0"/>
          <c:showVal val="0"/>
          <c:showCatName val="0"/>
          <c:showSerName val="0"/>
          <c:showPercent val="0"/>
          <c:showBubbleSize val="0"/>
        </c:dLbls>
        <c:marker val="1"/>
        <c:smooth val="0"/>
        <c:axId val="187678328"/>
        <c:axId val="187692440"/>
      </c:lineChart>
      <c:dateAx>
        <c:axId val="187678328"/>
        <c:scaling>
          <c:orientation val="minMax"/>
        </c:scaling>
        <c:delete val="1"/>
        <c:axPos val="b"/>
        <c:numFmt formatCode="ge" sourceLinked="1"/>
        <c:majorTickMark val="none"/>
        <c:minorTickMark val="none"/>
        <c:tickLblPos val="none"/>
        <c:crossAx val="187692440"/>
        <c:crosses val="autoZero"/>
        <c:auto val="1"/>
        <c:lblOffset val="100"/>
        <c:baseTimeUnit val="years"/>
      </c:dateAx>
      <c:valAx>
        <c:axId val="187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A3-4267-AD5C-5BF7503C3F34}"/>
            </c:ext>
          </c:extLst>
        </c:ser>
        <c:dLbls>
          <c:showLegendKey val="0"/>
          <c:showVal val="0"/>
          <c:showCatName val="0"/>
          <c:showSerName val="0"/>
          <c:showPercent val="0"/>
          <c:showBubbleSize val="0"/>
        </c:dLbls>
        <c:gapWidth val="150"/>
        <c:axId val="187661880"/>
        <c:axId val="1872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A3-4267-AD5C-5BF7503C3F34}"/>
            </c:ext>
          </c:extLst>
        </c:ser>
        <c:dLbls>
          <c:showLegendKey val="0"/>
          <c:showVal val="0"/>
          <c:showCatName val="0"/>
          <c:showSerName val="0"/>
          <c:showPercent val="0"/>
          <c:showBubbleSize val="0"/>
        </c:dLbls>
        <c:marker val="1"/>
        <c:smooth val="0"/>
        <c:axId val="187661880"/>
        <c:axId val="187296608"/>
      </c:lineChart>
      <c:dateAx>
        <c:axId val="187661880"/>
        <c:scaling>
          <c:orientation val="minMax"/>
        </c:scaling>
        <c:delete val="1"/>
        <c:axPos val="b"/>
        <c:numFmt formatCode="ge" sourceLinked="1"/>
        <c:majorTickMark val="none"/>
        <c:minorTickMark val="none"/>
        <c:tickLblPos val="none"/>
        <c:crossAx val="187296608"/>
        <c:crosses val="autoZero"/>
        <c:auto val="1"/>
        <c:lblOffset val="100"/>
        <c:baseTimeUnit val="years"/>
      </c:dateAx>
      <c:valAx>
        <c:axId val="1872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6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B1-4C53-BD00-04901A4BA2ED}"/>
            </c:ext>
          </c:extLst>
        </c:ser>
        <c:dLbls>
          <c:showLegendKey val="0"/>
          <c:showVal val="0"/>
          <c:showCatName val="0"/>
          <c:showSerName val="0"/>
          <c:showPercent val="0"/>
          <c:showBubbleSize val="0"/>
        </c:dLbls>
        <c:gapWidth val="150"/>
        <c:axId val="115918720"/>
        <c:axId val="11591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B1-4C53-BD00-04901A4BA2ED}"/>
            </c:ext>
          </c:extLst>
        </c:ser>
        <c:dLbls>
          <c:showLegendKey val="0"/>
          <c:showVal val="0"/>
          <c:showCatName val="0"/>
          <c:showSerName val="0"/>
          <c:showPercent val="0"/>
          <c:showBubbleSize val="0"/>
        </c:dLbls>
        <c:marker val="1"/>
        <c:smooth val="0"/>
        <c:axId val="115918720"/>
        <c:axId val="115919112"/>
      </c:lineChart>
      <c:dateAx>
        <c:axId val="115918720"/>
        <c:scaling>
          <c:orientation val="minMax"/>
        </c:scaling>
        <c:delete val="1"/>
        <c:axPos val="b"/>
        <c:numFmt formatCode="ge" sourceLinked="1"/>
        <c:majorTickMark val="none"/>
        <c:minorTickMark val="none"/>
        <c:tickLblPos val="none"/>
        <c:crossAx val="115919112"/>
        <c:crosses val="autoZero"/>
        <c:auto val="1"/>
        <c:lblOffset val="100"/>
        <c:baseTimeUnit val="years"/>
      </c:dateAx>
      <c:valAx>
        <c:axId val="11591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EE-4803-816E-7AD35A8E17E2}"/>
            </c:ext>
          </c:extLst>
        </c:ser>
        <c:dLbls>
          <c:showLegendKey val="0"/>
          <c:showVal val="0"/>
          <c:showCatName val="0"/>
          <c:showSerName val="0"/>
          <c:showPercent val="0"/>
          <c:showBubbleSize val="0"/>
        </c:dLbls>
        <c:gapWidth val="150"/>
        <c:axId val="188267520"/>
        <c:axId val="1882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EE-4803-816E-7AD35A8E17E2}"/>
            </c:ext>
          </c:extLst>
        </c:ser>
        <c:dLbls>
          <c:showLegendKey val="0"/>
          <c:showVal val="0"/>
          <c:showCatName val="0"/>
          <c:showSerName val="0"/>
          <c:showPercent val="0"/>
          <c:showBubbleSize val="0"/>
        </c:dLbls>
        <c:marker val="1"/>
        <c:smooth val="0"/>
        <c:axId val="188267520"/>
        <c:axId val="188267912"/>
      </c:lineChart>
      <c:dateAx>
        <c:axId val="188267520"/>
        <c:scaling>
          <c:orientation val="minMax"/>
        </c:scaling>
        <c:delete val="1"/>
        <c:axPos val="b"/>
        <c:numFmt formatCode="ge" sourceLinked="1"/>
        <c:majorTickMark val="none"/>
        <c:minorTickMark val="none"/>
        <c:tickLblPos val="none"/>
        <c:crossAx val="188267912"/>
        <c:crosses val="autoZero"/>
        <c:auto val="1"/>
        <c:lblOffset val="100"/>
        <c:baseTimeUnit val="years"/>
      </c:dateAx>
      <c:valAx>
        <c:axId val="1882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CB-40DF-AC8E-10D7D22A6277}"/>
            </c:ext>
          </c:extLst>
        </c:ser>
        <c:dLbls>
          <c:showLegendKey val="0"/>
          <c:showVal val="0"/>
          <c:showCatName val="0"/>
          <c:showSerName val="0"/>
          <c:showPercent val="0"/>
          <c:showBubbleSize val="0"/>
        </c:dLbls>
        <c:gapWidth val="150"/>
        <c:axId val="188269480"/>
        <c:axId val="187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CB-40DF-AC8E-10D7D22A6277}"/>
            </c:ext>
          </c:extLst>
        </c:ser>
        <c:dLbls>
          <c:showLegendKey val="0"/>
          <c:showVal val="0"/>
          <c:showCatName val="0"/>
          <c:showSerName val="0"/>
          <c:showPercent val="0"/>
          <c:showBubbleSize val="0"/>
        </c:dLbls>
        <c:marker val="1"/>
        <c:smooth val="0"/>
        <c:axId val="188269480"/>
        <c:axId val="187998976"/>
      </c:lineChart>
      <c:dateAx>
        <c:axId val="188269480"/>
        <c:scaling>
          <c:orientation val="minMax"/>
        </c:scaling>
        <c:delete val="1"/>
        <c:axPos val="b"/>
        <c:numFmt formatCode="ge" sourceLinked="1"/>
        <c:majorTickMark val="none"/>
        <c:minorTickMark val="none"/>
        <c:tickLblPos val="none"/>
        <c:crossAx val="187998976"/>
        <c:crosses val="autoZero"/>
        <c:auto val="1"/>
        <c:lblOffset val="100"/>
        <c:baseTimeUnit val="years"/>
      </c:dateAx>
      <c:valAx>
        <c:axId val="187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6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651.96</c:v>
                </c:pt>
                <c:pt idx="1">
                  <c:v>584.79</c:v>
                </c:pt>
                <c:pt idx="2">
                  <c:v>627.04</c:v>
                </c:pt>
                <c:pt idx="3">
                  <c:v>616.9</c:v>
                </c:pt>
                <c:pt idx="4">
                  <c:v>600.44000000000005</c:v>
                </c:pt>
              </c:numCache>
            </c:numRef>
          </c:val>
          <c:extLst xmlns:c16r2="http://schemas.microsoft.com/office/drawing/2015/06/chart">
            <c:ext xmlns:c16="http://schemas.microsoft.com/office/drawing/2014/chart" uri="{C3380CC4-5D6E-409C-BE32-E72D297353CC}">
              <c16:uniqueId val="{00000000-B05F-4695-AD09-891CB2BB092D}"/>
            </c:ext>
          </c:extLst>
        </c:ser>
        <c:dLbls>
          <c:showLegendKey val="0"/>
          <c:showVal val="0"/>
          <c:showCatName val="0"/>
          <c:showSerName val="0"/>
          <c:showPercent val="0"/>
          <c:showBubbleSize val="0"/>
        </c:dLbls>
        <c:gapWidth val="150"/>
        <c:axId val="188269088"/>
        <c:axId val="18826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B05F-4695-AD09-891CB2BB092D}"/>
            </c:ext>
          </c:extLst>
        </c:ser>
        <c:dLbls>
          <c:showLegendKey val="0"/>
          <c:showVal val="0"/>
          <c:showCatName val="0"/>
          <c:showSerName val="0"/>
          <c:showPercent val="0"/>
          <c:showBubbleSize val="0"/>
        </c:dLbls>
        <c:marker val="1"/>
        <c:smooth val="0"/>
        <c:axId val="188269088"/>
        <c:axId val="188267128"/>
      </c:lineChart>
      <c:dateAx>
        <c:axId val="188269088"/>
        <c:scaling>
          <c:orientation val="minMax"/>
        </c:scaling>
        <c:delete val="1"/>
        <c:axPos val="b"/>
        <c:numFmt formatCode="ge" sourceLinked="1"/>
        <c:majorTickMark val="none"/>
        <c:minorTickMark val="none"/>
        <c:tickLblPos val="none"/>
        <c:crossAx val="188267128"/>
        <c:crosses val="autoZero"/>
        <c:auto val="1"/>
        <c:lblOffset val="100"/>
        <c:baseTimeUnit val="years"/>
      </c:dateAx>
      <c:valAx>
        <c:axId val="1882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95.65</c:v>
                </c:pt>
                <c:pt idx="1">
                  <c:v>97.48</c:v>
                </c:pt>
                <c:pt idx="2">
                  <c:v>95.75</c:v>
                </c:pt>
                <c:pt idx="3">
                  <c:v>97.52</c:v>
                </c:pt>
                <c:pt idx="4">
                  <c:v>96.69</c:v>
                </c:pt>
              </c:numCache>
            </c:numRef>
          </c:val>
          <c:extLst xmlns:c16r2="http://schemas.microsoft.com/office/drawing/2015/06/chart">
            <c:ext xmlns:c16="http://schemas.microsoft.com/office/drawing/2014/chart" uri="{C3380CC4-5D6E-409C-BE32-E72D297353CC}">
              <c16:uniqueId val="{00000000-A60D-418B-93FB-1A668B0523AC}"/>
            </c:ext>
          </c:extLst>
        </c:ser>
        <c:dLbls>
          <c:showLegendKey val="0"/>
          <c:showVal val="0"/>
          <c:showCatName val="0"/>
          <c:showSerName val="0"/>
          <c:showPercent val="0"/>
          <c:showBubbleSize val="0"/>
        </c:dLbls>
        <c:gapWidth val="150"/>
        <c:axId val="188265952"/>
        <c:axId val="1880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A60D-418B-93FB-1A668B0523AC}"/>
            </c:ext>
          </c:extLst>
        </c:ser>
        <c:dLbls>
          <c:showLegendKey val="0"/>
          <c:showVal val="0"/>
          <c:showCatName val="0"/>
          <c:showSerName val="0"/>
          <c:showPercent val="0"/>
          <c:showBubbleSize val="0"/>
        </c:dLbls>
        <c:marker val="1"/>
        <c:smooth val="0"/>
        <c:axId val="188265952"/>
        <c:axId val="188000152"/>
      </c:lineChart>
      <c:dateAx>
        <c:axId val="188265952"/>
        <c:scaling>
          <c:orientation val="minMax"/>
        </c:scaling>
        <c:delete val="1"/>
        <c:axPos val="b"/>
        <c:numFmt formatCode="ge" sourceLinked="1"/>
        <c:majorTickMark val="none"/>
        <c:minorTickMark val="none"/>
        <c:tickLblPos val="none"/>
        <c:crossAx val="188000152"/>
        <c:crosses val="autoZero"/>
        <c:auto val="1"/>
        <c:lblOffset val="100"/>
        <c:baseTimeUnit val="years"/>
      </c:dateAx>
      <c:valAx>
        <c:axId val="1880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131.41999999999999</c:v>
                </c:pt>
                <c:pt idx="1">
                  <c:v>132.97</c:v>
                </c:pt>
                <c:pt idx="2">
                  <c:v>133.93</c:v>
                </c:pt>
                <c:pt idx="3">
                  <c:v>134.38</c:v>
                </c:pt>
                <c:pt idx="4">
                  <c:v>135</c:v>
                </c:pt>
              </c:numCache>
            </c:numRef>
          </c:val>
          <c:extLst xmlns:c16r2="http://schemas.microsoft.com/office/drawing/2015/06/chart">
            <c:ext xmlns:c16="http://schemas.microsoft.com/office/drawing/2014/chart" uri="{C3380CC4-5D6E-409C-BE32-E72D297353CC}">
              <c16:uniqueId val="{00000000-7A81-415D-BE8B-74CE958C925E}"/>
            </c:ext>
          </c:extLst>
        </c:ser>
        <c:dLbls>
          <c:showLegendKey val="0"/>
          <c:showVal val="0"/>
          <c:showCatName val="0"/>
          <c:showSerName val="0"/>
          <c:showPercent val="0"/>
          <c:showBubbleSize val="0"/>
        </c:dLbls>
        <c:gapWidth val="150"/>
        <c:axId val="188001328"/>
        <c:axId val="1880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7A81-415D-BE8B-74CE958C925E}"/>
            </c:ext>
          </c:extLst>
        </c:ser>
        <c:dLbls>
          <c:showLegendKey val="0"/>
          <c:showVal val="0"/>
          <c:showCatName val="0"/>
          <c:showSerName val="0"/>
          <c:showPercent val="0"/>
          <c:showBubbleSize val="0"/>
        </c:dLbls>
        <c:marker val="1"/>
        <c:smooth val="0"/>
        <c:axId val="188001328"/>
        <c:axId val="188001720"/>
      </c:lineChart>
      <c:dateAx>
        <c:axId val="188001328"/>
        <c:scaling>
          <c:orientation val="minMax"/>
        </c:scaling>
        <c:delete val="1"/>
        <c:axPos val="b"/>
        <c:numFmt formatCode="ge" sourceLinked="1"/>
        <c:majorTickMark val="none"/>
        <c:minorTickMark val="none"/>
        <c:tickLblPos val="none"/>
        <c:crossAx val="188001720"/>
        <c:crosses val="autoZero"/>
        <c:auto val="1"/>
        <c:lblOffset val="100"/>
        <c:baseTimeUnit val="years"/>
      </c:dateAx>
      <c:valAx>
        <c:axId val="18800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6">
        <f>データ!S6</f>
        <v>167410</v>
      </c>
      <c r="AM8" s="66"/>
      <c r="AN8" s="66"/>
      <c r="AO8" s="66"/>
      <c r="AP8" s="66"/>
      <c r="AQ8" s="66"/>
      <c r="AR8" s="66"/>
      <c r="AS8" s="66"/>
      <c r="AT8" s="65">
        <f>データ!T6</f>
        <v>171.76</v>
      </c>
      <c r="AU8" s="65"/>
      <c r="AV8" s="65"/>
      <c r="AW8" s="65"/>
      <c r="AX8" s="65"/>
      <c r="AY8" s="65"/>
      <c r="AZ8" s="65"/>
      <c r="BA8" s="65"/>
      <c r="BB8" s="65">
        <f>データ!U6</f>
        <v>974.67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63.35</v>
      </c>
      <c r="Q10" s="65"/>
      <c r="R10" s="65"/>
      <c r="S10" s="65"/>
      <c r="T10" s="65"/>
      <c r="U10" s="65"/>
      <c r="V10" s="65"/>
      <c r="W10" s="65">
        <f>データ!Q6</f>
        <v>86.26</v>
      </c>
      <c r="X10" s="65"/>
      <c r="Y10" s="65"/>
      <c r="Z10" s="65"/>
      <c r="AA10" s="65"/>
      <c r="AB10" s="65"/>
      <c r="AC10" s="65"/>
      <c r="AD10" s="66">
        <f>データ!R6</f>
        <v>2257</v>
      </c>
      <c r="AE10" s="66"/>
      <c r="AF10" s="66"/>
      <c r="AG10" s="66"/>
      <c r="AH10" s="66"/>
      <c r="AI10" s="66"/>
      <c r="AJ10" s="66"/>
      <c r="AK10" s="2"/>
      <c r="AL10" s="66">
        <f>データ!V6</f>
        <v>105790</v>
      </c>
      <c r="AM10" s="66"/>
      <c r="AN10" s="66"/>
      <c r="AO10" s="66"/>
      <c r="AP10" s="66"/>
      <c r="AQ10" s="66"/>
      <c r="AR10" s="66"/>
      <c r="AS10" s="66"/>
      <c r="AT10" s="65">
        <f>データ!W6</f>
        <v>23.32</v>
      </c>
      <c r="AU10" s="65"/>
      <c r="AV10" s="65"/>
      <c r="AW10" s="65"/>
      <c r="AX10" s="65"/>
      <c r="AY10" s="65"/>
      <c r="AZ10" s="65"/>
      <c r="BA10" s="65"/>
      <c r="BB10" s="65">
        <f>データ!X6</f>
        <v>4536.45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Xcv1VH9rAL0SQCrOE2Cje+7TN5olgWz84mzf6iji8kzNFLe4d4m/KjcffG/YGPCEu0vZ91n1enNj3J1cVVm2pg==" saltValue="TbtzhK0Rm9gUCT5n1sVO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92088</v>
      </c>
      <c r="D6" s="32">
        <f t="shared" si="3"/>
        <v>47</v>
      </c>
      <c r="E6" s="32">
        <f t="shared" si="3"/>
        <v>17</v>
      </c>
      <c r="F6" s="32">
        <f t="shared" si="3"/>
        <v>1</v>
      </c>
      <c r="G6" s="32">
        <f t="shared" si="3"/>
        <v>0</v>
      </c>
      <c r="H6" s="32" t="str">
        <f t="shared" si="3"/>
        <v>栃木県　小山市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63.35</v>
      </c>
      <c r="Q6" s="33">
        <f t="shared" si="3"/>
        <v>86.26</v>
      </c>
      <c r="R6" s="33">
        <f t="shared" si="3"/>
        <v>2257</v>
      </c>
      <c r="S6" s="33">
        <f t="shared" si="3"/>
        <v>167410</v>
      </c>
      <c r="T6" s="33">
        <f t="shared" si="3"/>
        <v>171.76</v>
      </c>
      <c r="U6" s="33">
        <f t="shared" si="3"/>
        <v>974.67</v>
      </c>
      <c r="V6" s="33">
        <f t="shared" si="3"/>
        <v>105790</v>
      </c>
      <c r="W6" s="33">
        <f t="shared" si="3"/>
        <v>23.32</v>
      </c>
      <c r="X6" s="33">
        <f t="shared" si="3"/>
        <v>4536.45</v>
      </c>
      <c r="Y6" s="34">
        <f>IF(Y7="",NA(),Y7)</f>
        <v>75.78</v>
      </c>
      <c r="Z6" s="34">
        <f t="shared" ref="Z6:AH6" si="4">IF(Z7="",NA(),Z7)</f>
        <v>78.150000000000006</v>
      </c>
      <c r="AA6" s="34">
        <f t="shared" si="4"/>
        <v>72.66</v>
      </c>
      <c r="AB6" s="34">
        <f t="shared" si="4"/>
        <v>73.84</v>
      </c>
      <c r="AC6" s="34">
        <f t="shared" si="4"/>
        <v>73.930000000000007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651.96</v>
      </c>
      <c r="BG6" s="34">
        <f t="shared" ref="BG6:BO6" si="7">IF(BG7="",NA(),BG7)</f>
        <v>584.79</v>
      </c>
      <c r="BH6" s="34">
        <f t="shared" si="7"/>
        <v>627.04</v>
      </c>
      <c r="BI6" s="34">
        <f t="shared" si="7"/>
        <v>616.9</v>
      </c>
      <c r="BJ6" s="34">
        <f t="shared" si="7"/>
        <v>600.44000000000005</v>
      </c>
      <c r="BK6" s="34">
        <f t="shared" si="7"/>
        <v>885.97</v>
      </c>
      <c r="BL6" s="34">
        <f t="shared" si="7"/>
        <v>963.16</v>
      </c>
      <c r="BM6" s="34">
        <f t="shared" si="7"/>
        <v>1017.47</v>
      </c>
      <c r="BN6" s="34">
        <f t="shared" si="7"/>
        <v>970.35</v>
      </c>
      <c r="BO6" s="34">
        <f t="shared" si="7"/>
        <v>917.29</v>
      </c>
      <c r="BP6" s="33" t="str">
        <f>IF(BP7="","",IF(BP7="-","【-】","【"&amp;SUBSTITUTE(TEXT(BP7,"#,##0.00"),"-","△")&amp;"】"))</f>
        <v>【707.33】</v>
      </c>
      <c r="BQ6" s="34">
        <f>IF(BQ7="",NA(),BQ7)</f>
        <v>95.65</v>
      </c>
      <c r="BR6" s="34">
        <f t="shared" ref="BR6:BZ6" si="8">IF(BR7="",NA(),BR7)</f>
        <v>97.48</v>
      </c>
      <c r="BS6" s="34">
        <f t="shared" si="8"/>
        <v>95.75</v>
      </c>
      <c r="BT6" s="34">
        <f t="shared" si="8"/>
        <v>97.52</v>
      </c>
      <c r="BU6" s="34">
        <f t="shared" si="8"/>
        <v>96.69</v>
      </c>
      <c r="BV6" s="34">
        <f t="shared" si="8"/>
        <v>89.94</v>
      </c>
      <c r="BW6" s="34">
        <f t="shared" si="8"/>
        <v>94.82</v>
      </c>
      <c r="BX6" s="34">
        <f t="shared" si="8"/>
        <v>96.37</v>
      </c>
      <c r="BY6" s="34">
        <f t="shared" si="8"/>
        <v>99.26</v>
      </c>
      <c r="BZ6" s="34">
        <f t="shared" si="8"/>
        <v>99.67</v>
      </c>
      <c r="CA6" s="33" t="str">
        <f>IF(CA7="","",IF(CA7="-","【-】","【"&amp;SUBSTITUTE(TEXT(CA7,"#,##0.00"),"-","△")&amp;"】"))</f>
        <v>【101.26】</v>
      </c>
      <c r="CB6" s="34">
        <f>IF(CB7="",NA(),CB7)</f>
        <v>131.41999999999999</v>
      </c>
      <c r="CC6" s="34">
        <f t="shared" ref="CC6:CK6" si="9">IF(CC7="",NA(),CC7)</f>
        <v>132.97</v>
      </c>
      <c r="CD6" s="34">
        <f t="shared" si="9"/>
        <v>133.93</v>
      </c>
      <c r="CE6" s="34">
        <f t="shared" si="9"/>
        <v>134.38</v>
      </c>
      <c r="CF6" s="34">
        <f t="shared" si="9"/>
        <v>135</v>
      </c>
      <c r="CG6" s="34">
        <f t="shared" si="9"/>
        <v>168.57</v>
      </c>
      <c r="CH6" s="34">
        <f t="shared" si="9"/>
        <v>162.88</v>
      </c>
      <c r="CI6" s="34">
        <f t="shared" si="9"/>
        <v>162.65</v>
      </c>
      <c r="CJ6" s="34">
        <f t="shared" si="9"/>
        <v>159.53</v>
      </c>
      <c r="CK6" s="34">
        <f t="shared" si="9"/>
        <v>159.6</v>
      </c>
      <c r="CL6" s="33" t="str">
        <f>IF(CL7="","",IF(CL7="-","【-】","【"&amp;SUBSTITUTE(TEXT(CL7,"#,##0.00"),"-","△")&amp;"】"))</f>
        <v>【136.39】</v>
      </c>
      <c r="CM6" s="34">
        <f>IF(CM7="",NA(),CM7)</f>
        <v>79.87</v>
      </c>
      <c r="CN6" s="34">
        <f t="shared" ref="CN6:CV6" si="10">IF(CN7="",NA(),CN7)</f>
        <v>75.53</v>
      </c>
      <c r="CO6" s="34">
        <f t="shared" si="10"/>
        <v>77.06</v>
      </c>
      <c r="CP6" s="34">
        <f t="shared" si="10"/>
        <v>75.53</v>
      </c>
      <c r="CQ6" s="34">
        <f t="shared" si="10"/>
        <v>79</v>
      </c>
      <c r="CR6" s="34">
        <f t="shared" si="10"/>
        <v>64.12</v>
      </c>
      <c r="CS6" s="34">
        <f t="shared" si="10"/>
        <v>67.95</v>
      </c>
      <c r="CT6" s="34">
        <f t="shared" si="10"/>
        <v>66.63</v>
      </c>
      <c r="CU6" s="34">
        <f t="shared" si="10"/>
        <v>67.040000000000006</v>
      </c>
      <c r="CV6" s="34">
        <f t="shared" si="10"/>
        <v>66.34</v>
      </c>
      <c r="CW6" s="33" t="str">
        <f>IF(CW7="","",IF(CW7="-","【-】","【"&amp;SUBSTITUTE(TEXT(CW7,"#,##0.00"),"-","△")&amp;"】"))</f>
        <v>【60.13】</v>
      </c>
      <c r="CX6" s="34">
        <f>IF(CX7="",NA(),CX7)</f>
        <v>87.13</v>
      </c>
      <c r="CY6" s="34">
        <f t="shared" ref="CY6:DG6" si="11">IF(CY7="",NA(),CY7)</f>
        <v>87.5</v>
      </c>
      <c r="CZ6" s="34">
        <f t="shared" si="11"/>
        <v>88.96</v>
      </c>
      <c r="DA6" s="34">
        <f t="shared" si="11"/>
        <v>90.06</v>
      </c>
      <c r="DB6" s="34">
        <f t="shared" si="11"/>
        <v>91.46</v>
      </c>
      <c r="DC6" s="34">
        <f t="shared" si="11"/>
        <v>90.91</v>
      </c>
      <c r="DD6" s="34">
        <f t="shared" si="11"/>
        <v>93.12</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92088</v>
      </c>
      <c r="D7" s="36">
        <v>47</v>
      </c>
      <c r="E7" s="36">
        <v>17</v>
      </c>
      <c r="F7" s="36">
        <v>1</v>
      </c>
      <c r="G7" s="36">
        <v>0</v>
      </c>
      <c r="H7" s="36" t="s">
        <v>110</v>
      </c>
      <c r="I7" s="36" t="s">
        <v>111</v>
      </c>
      <c r="J7" s="36" t="s">
        <v>112</v>
      </c>
      <c r="K7" s="36" t="s">
        <v>113</v>
      </c>
      <c r="L7" s="36" t="s">
        <v>114</v>
      </c>
      <c r="M7" s="36" t="s">
        <v>115</v>
      </c>
      <c r="N7" s="37" t="s">
        <v>116</v>
      </c>
      <c r="O7" s="37" t="s">
        <v>117</v>
      </c>
      <c r="P7" s="37">
        <v>63.35</v>
      </c>
      <c r="Q7" s="37">
        <v>86.26</v>
      </c>
      <c r="R7" s="37">
        <v>2257</v>
      </c>
      <c r="S7" s="37">
        <v>167410</v>
      </c>
      <c r="T7" s="37">
        <v>171.76</v>
      </c>
      <c r="U7" s="37">
        <v>974.67</v>
      </c>
      <c r="V7" s="37">
        <v>105790</v>
      </c>
      <c r="W7" s="37">
        <v>23.32</v>
      </c>
      <c r="X7" s="37">
        <v>4536.45</v>
      </c>
      <c r="Y7" s="37">
        <v>75.78</v>
      </c>
      <c r="Z7" s="37">
        <v>78.150000000000006</v>
      </c>
      <c r="AA7" s="37">
        <v>72.66</v>
      </c>
      <c r="AB7" s="37">
        <v>73.84</v>
      </c>
      <c r="AC7" s="37">
        <v>73.930000000000007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651.96</v>
      </c>
      <c r="BG7" s="37">
        <v>584.79</v>
      </c>
      <c r="BH7" s="37">
        <v>627.04</v>
      </c>
      <c r="BI7" s="37">
        <v>616.9</v>
      </c>
      <c r="BJ7" s="37">
        <v>600.44000000000005</v>
      </c>
      <c r="BK7" s="37">
        <v>885.97</v>
      </c>
      <c r="BL7" s="37">
        <v>963.16</v>
      </c>
      <c r="BM7" s="37">
        <v>1017.47</v>
      </c>
      <c r="BN7" s="37">
        <v>970.35</v>
      </c>
      <c r="BO7" s="37">
        <v>917.29</v>
      </c>
      <c r="BP7" s="37">
        <v>707.33</v>
      </c>
      <c r="BQ7" s="37">
        <v>95.65</v>
      </c>
      <c r="BR7" s="37">
        <v>97.48</v>
      </c>
      <c r="BS7" s="37">
        <v>95.75</v>
      </c>
      <c r="BT7" s="37">
        <v>97.52</v>
      </c>
      <c r="BU7" s="37">
        <v>96.69</v>
      </c>
      <c r="BV7" s="37">
        <v>89.94</v>
      </c>
      <c r="BW7" s="37">
        <v>94.82</v>
      </c>
      <c r="BX7" s="37">
        <v>96.37</v>
      </c>
      <c r="BY7" s="37">
        <v>99.26</v>
      </c>
      <c r="BZ7" s="37">
        <v>99.67</v>
      </c>
      <c r="CA7" s="37">
        <v>101.26</v>
      </c>
      <c r="CB7" s="37">
        <v>131.41999999999999</v>
      </c>
      <c r="CC7" s="37">
        <v>132.97</v>
      </c>
      <c r="CD7" s="37">
        <v>133.93</v>
      </c>
      <c r="CE7" s="37">
        <v>134.38</v>
      </c>
      <c r="CF7" s="37">
        <v>135</v>
      </c>
      <c r="CG7" s="37">
        <v>168.57</v>
      </c>
      <c r="CH7" s="37">
        <v>162.88</v>
      </c>
      <c r="CI7" s="37">
        <v>162.65</v>
      </c>
      <c r="CJ7" s="37">
        <v>159.53</v>
      </c>
      <c r="CK7" s="37">
        <v>159.6</v>
      </c>
      <c r="CL7" s="37">
        <v>136.38999999999999</v>
      </c>
      <c r="CM7" s="37">
        <v>79.87</v>
      </c>
      <c r="CN7" s="37">
        <v>75.53</v>
      </c>
      <c r="CO7" s="37">
        <v>77.06</v>
      </c>
      <c r="CP7" s="37">
        <v>75.53</v>
      </c>
      <c r="CQ7" s="37">
        <v>79</v>
      </c>
      <c r="CR7" s="37">
        <v>64.12</v>
      </c>
      <c r="CS7" s="37">
        <v>67.95</v>
      </c>
      <c r="CT7" s="37">
        <v>66.63</v>
      </c>
      <c r="CU7" s="37">
        <v>67.040000000000006</v>
      </c>
      <c r="CV7" s="37">
        <v>66.34</v>
      </c>
      <c r="CW7" s="37">
        <v>60.13</v>
      </c>
      <c r="CX7" s="37">
        <v>87.13</v>
      </c>
      <c r="CY7" s="37">
        <v>87.5</v>
      </c>
      <c r="CZ7" s="37">
        <v>88.96</v>
      </c>
      <c r="DA7" s="37">
        <v>90.06</v>
      </c>
      <c r="DB7" s="37">
        <v>91.46</v>
      </c>
      <c r="DC7" s="37">
        <v>90.91</v>
      </c>
      <c r="DD7" s="37">
        <v>93.12</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2019-01-18T00:28:54Z</cp:lastPrinted>
  <dcterms:created xsi:type="dcterms:W3CDTF">2018-12-03T09:00:58Z</dcterms:created>
  <dcterms:modified xsi:type="dcterms:W3CDTF">2019-02-07T06:46:47Z</dcterms:modified>
  <cp:category/>
</cp:coreProperties>
</file>