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99下水道課ファイル（H30まで使用）\04 管理係\10経営比較分析表\H30経営比較分析表\"/>
    </mc:Choice>
  </mc:AlternateContent>
  <workbookProtection workbookAlgorithmName="SHA-512" workbookHashValue="vqHbcEflrrai7UYRMMdkVZFMYDTnh3jbK2ILz6L6VzlqlG7t7vGk61+/clSAw3gkKSWPnqKdF70e+SbKaDO5mg==" workbookSaltValue="5KYlxDwUvafkcJeKWtdZ4w==" workbookSpinCount="100000" lockStructure="1"/>
  <bookViews>
    <workbookView xWindow="0" yWindow="0" windowWidth="15360" windowHeight="76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<sst xmlns="http://schemas.openxmlformats.org/spreadsheetml/2006/main" count="228" uniqueCount="114">
  <si>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</si>
  <si>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</si>
  <si>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</si>
  <si>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</si>
  <si>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</si>
  <si>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</si>
  <si>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</si>
  <si>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</si>
  <si>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</si>
  <si>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</si>
  <si>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</si>
  <si>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</si>
  <si>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</si>
  <si>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</si>
  <si>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</si>
  <si>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</si>
  <si>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</si>
  <si>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</si>
  <si>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</si>
  <si>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</si>
  <si>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</si>
  <si>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</si>
  <si>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</si>
  <si>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</si>
  <si>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</si>
  <si>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</si>
  <si>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</si>
  <si>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</si>
  <si>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</si>
  <si>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</si>
  <si>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</si>
  <si>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</si>
  <si>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</si>
  <si>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</si>
  <si>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</si>
  <si>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</si>
  <si>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</si>
  <si>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</si>
  <si>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</si>
  <si>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</si>
  <si>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</si>
  <si>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</si>
  <si>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</si>
  <si>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</si>
  <si>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</si>
  <si>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</si>
  <si>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</si>
  <si>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</si>
  <si>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</si>
  <si>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</si>
  <si>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</si>
  <si>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</si>
  <si>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</si>
  <si>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</si>
  <si>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</si>
  <si>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</si>
  <si>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</si>
  <si>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</si>
  <si>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</si>
  <si>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</si>
  <si>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</si>
  <si>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</si>
  <si>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</si>
  <si>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</si>
  <si>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</si>
  <si>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</si>
  <si>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</si>
  <si>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</si>
  <si>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</si>
  <si>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</si>
  <si>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</si>
  <si>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</si>
  <si>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</si>
  <si>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</si>
  <si>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</si>
  <si>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</si>
  <si>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</si>
  <si>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</si>
  <si>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</si>
  <si>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</si>
  <si>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</si>
  <si>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</si>
  <si>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</si>
  <si>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</si>
  <si>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</si>
  <si>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</si>
  <si>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</si>
  <si>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</si>
  <si>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</si>
  <si>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</si>
  <si>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</si>
  <si>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</si>
  <si>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</si>
  <si>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</si>
  <si>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</si>
  <si>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</si>
  <si>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</si>
  <si>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</si>
  <si>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</si>
  <si>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法非適用</t>
  </si>
  <si>
    <t>下水道事業</t>
  </si>
  <si>
    <t>公共下水道</t>
  </si>
  <si>
    <t>Ad</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</si>
  <si>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</si>
  <si>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</si>
  <si>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</si>
  <si>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</si>
  <si>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</si>
  <si>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</si>
  <si>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</si>
  <si>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</si>
  <si>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令和元年度より農業集落排水事業とともに企業会計に移行することで、事業の効率化やサービスの統一化を推進し経営改善を図ってまいります。また、令和２年度中には経営戦略を策定し、将来にわたって下水道サービスを安定的に提供していけるよう努力してまいります。</t>
    <rPh sb="8" eb="10">
      <t>ノウギョウ</t>
    </rPh>
    <rPh sb="10" eb="12">
      <t>シュウラク</t>
    </rPh>
    <rPh sb="12" eb="14">
      <t>ハイスイ</t>
    </rPh>
    <rPh sb="69" eb="71">
      <t>レイワ</t>
    </rPh>
    <rPh sb="72" eb="74">
      <t>ネンド</t>
    </rPh>
    <rPh sb="74" eb="75">
      <t>チュウ</t>
    </rPh>
    <rPh sb="77" eb="79">
      <t>ケイエイ</t>
    </rPh>
    <rPh sb="79" eb="81">
      <t>センリャク</t>
    </rPh>
    <rPh sb="82" eb="84">
      <t>サクテイ</t>
    </rPh>
    <rPh sb="114" eb="116">
      <t>ドリョク</t>
    </rPh>
    <phoneticPr fontId="4"/>
  </si>
  <si>
    <t>　施設については、小山・扶桑ともに終末処理場の老朽化が著しく、平成30年度までで扶桑処理場の更新を終えたものの、続いて小山処理場の更新に着手しなければならず、ストックマネジメント計画に基づき、順次、緊急度の高い箇所を優先に平準化を図りながら更新していく予定です。
　特に小山処理場の汚泥処理施設については、PFI手法を導入することで整備費用や今後の運営費用の削減等、最も効果的な方法により整備してまいります。</t>
    <rPh sb="1" eb="3">
      <t>シセツ</t>
    </rPh>
    <rPh sb="9" eb="11">
      <t>オヤマ</t>
    </rPh>
    <rPh sb="12" eb="14">
      <t>フソウ</t>
    </rPh>
    <rPh sb="17" eb="19">
      <t>シュウマツ</t>
    </rPh>
    <rPh sb="19" eb="22">
      <t>ショリジョウ</t>
    </rPh>
    <rPh sb="23" eb="26">
      <t>ロウキュウカ</t>
    </rPh>
    <rPh sb="27" eb="28">
      <t>イチジル</t>
    </rPh>
    <rPh sb="31" eb="33">
      <t>ヘイセイ</t>
    </rPh>
    <rPh sb="35" eb="37">
      <t>ネンド</t>
    </rPh>
    <rPh sb="40" eb="42">
      <t>フソウ</t>
    </rPh>
    <rPh sb="42" eb="45">
      <t>ショリジョウ</t>
    </rPh>
    <rPh sb="46" eb="48">
      <t>コウシン</t>
    </rPh>
    <rPh sb="49" eb="50">
      <t>オ</t>
    </rPh>
    <rPh sb="56" eb="57">
      <t>ツヅ</t>
    </rPh>
    <rPh sb="59" eb="61">
      <t>オヤマ</t>
    </rPh>
    <rPh sb="61" eb="64">
      <t>ショリジョウ</t>
    </rPh>
    <rPh sb="65" eb="67">
      <t>コウシン</t>
    </rPh>
    <rPh sb="68" eb="70">
      <t>チャクシュ</t>
    </rPh>
    <rPh sb="89" eb="91">
      <t>ケイカク</t>
    </rPh>
    <rPh sb="92" eb="93">
      <t>モト</t>
    </rPh>
    <rPh sb="96" eb="98">
      <t>ジュンジ</t>
    </rPh>
    <rPh sb="99" eb="102">
      <t>キンキュウド</t>
    </rPh>
    <rPh sb="103" eb="104">
      <t>タカ</t>
    </rPh>
    <rPh sb="105" eb="107">
      <t>カショ</t>
    </rPh>
    <rPh sb="108" eb="110">
      <t>ユウセン</t>
    </rPh>
    <rPh sb="111" eb="114">
      <t>ヘイジュンカ</t>
    </rPh>
    <rPh sb="115" eb="116">
      <t>ハカ</t>
    </rPh>
    <rPh sb="120" eb="122">
      <t>コウシン</t>
    </rPh>
    <rPh sb="126" eb="128">
      <t>ヨテイ</t>
    </rPh>
    <rPh sb="133" eb="134">
      <t>トク</t>
    </rPh>
    <rPh sb="135" eb="137">
      <t>オヤマ</t>
    </rPh>
    <rPh sb="137" eb="140">
      <t>ショリジョウ</t>
    </rPh>
    <rPh sb="141" eb="143">
      <t>オデイ</t>
    </rPh>
    <rPh sb="143" eb="145">
      <t>ショリ</t>
    </rPh>
    <rPh sb="145" eb="147">
      <t>シセツ</t>
    </rPh>
    <rPh sb="156" eb="158">
      <t>シュホウ</t>
    </rPh>
    <rPh sb="159" eb="161">
      <t>ドウニュウ</t>
    </rPh>
    <rPh sb="166" eb="168">
      <t>セイビ</t>
    </rPh>
    <rPh sb="168" eb="170">
      <t>ヒヨウ</t>
    </rPh>
    <rPh sb="171" eb="173">
      <t>コンゴ</t>
    </rPh>
    <rPh sb="174" eb="176">
      <t>ウンエイ</t>
    </rPh>
    <rPh sb="176" eb="178">
      <t>ヒヨウ</t>
    </rPh>
    <rPh sb="179" eb="181">
      <t>サクゲン</t>
    </rPh>
    <rPh sb="181" eb="182">
      <t>トウ</t>
    </rPh>
    <rPh sb="183" eb="184">
      <t>モット</t>
    </rPh>
    <rPh sb="185" eb="188">
      <t>コウカテキ</t>
    </rPh>
    <rPh sb="189" eb="191">
      <t>ホウホウ</t>
    </rPh>
    <rPh sb="194" eb="196">
      <t>セイビ</t>
    </rPh>
    <phoneticPr fontId="4"/>
  </si>
  <si>
    <t xml:space="preserve"> 平成30年度の決算は平成31年度から地方公営企業法を適用するにあたり、打切決算を行ったことから影響が出ている箇所があります。
　収益的収支比率は打切決算の影響により低下しているが、他の要因でも償還金を賄うための新たな借入金（資本費平準化債）など、使用料以外の収入への依存が続いており、現状の脱却を図る必要があります。
　経費回収率は、打切決算の影響で低下しているが、以前から100％に達しておらず、使用料の確保と汚水処理費の削減に努めなければなりません。
　汚水処理原価は、汚水処理費の公費負担分（分流式下水道に要する繰入金）の算出方法が変更となったことにより数値が上昇しましたが、汚水処理費が年々増加する傾向であるため、包括的民間業務委託など改善が急務となっています。
　施設利用率は、平均値を上回っており、規模や利用状況は適正であると考えます。
　水洗化率は、毎年供用開始区域を拡大しているため低下する場合がありますが、早期の接続を呼びかけ水洗化向上に努めてまいります。</t>
    <rPh sb="1" eb="3">
      <t>ヘイセイ</t>
    </rPh>
    <rPh sb="5" eb="7">
      <t>ネンド</t>
    </rPh>
    <rPh sb="8" eb="10">
      <t>ケッサン</t>
    </rPh>
    <rPh sb="11" eb="13">
      <t>ヘイセイ</t>
    </rPh>
    <rPh sb="15" eb="17">
      <t>ネンド</t>
    </rPh>
    <rPh sb="19" eb="26">
      <t>チホウコウエイキギョウホウ</t>
    </rPh>
    <rPh sb="27" eb="29">
      <t>テキヨウ</t>
    </rPh>
    <rPh sb="36" eb="38">
      <t>ウチキ</t>
    </rPh>
    <rPh sb="38" eb="40">
      <t>ケッサン</t>
    </rPh>
    <rPh sb="41" eb="42">
      <t>オコナ</t>
    </rPh>
    <rPh sb="48" eb="50">
      <t>エイキョウ</t>
    </rPh>
    <rPh sb="51" eb="52">
      <t>デ</t>
    </rPh>
    <rPh sb="55" eb="57">
      <t>カショ</t>
    </rPh>
    <rPh sb="65" eb="67">
      <t>シュウエキ</t>
    </rPh>
    <rPh sb="67" eb="68">
      <t>テキ</t>
    </rPh>
    <rPh sb="68" eb="70">
      <t>シュウシ</t>
    </rPh>
    <rPh sb="70" eb="72">
      <t>ヒリツ</t>
    </rPh>
    <rPh sb="73" eb="75">
      <t>ウチキ</t>
    </rPh>
    <rPh sb="75" eb="77">
      <t>ケッサン</t>
    </rPh>
    <rPh sb="78" eb="80">
      <t>エイキョウ</t>
    </rPh>
    <rPh sb="83" eb="85">
      <t>テイカ</t>
    </rPh>
    <rPh sb="91" eb="92">
      <t>ホカ</t>
    </rPh>
    <rPh sb="93" eb="95">
      <t>ヨウイン</t>
    </rPh>
    <rPh sb="97" eb="100">
      <t>ショウカンキン</t>
    </rPh>
    <rPh sb="101" eb="102">
      <t>マカナ</t>
    </rPh>
    <rPh sb="106" eb="107">
      <t>アラ</t>
    </rPh>
    <rPh sb="109" eb="111">
      <t>カリイレ</t>
    </rPh>
    <rPh sb="111" eb="112">
      <t>キン</t>
    </rPh>
    <rPh sb="113" eb="115">
      <t>シホン</t>
    </rPh>
    <rPh sb="115" eb="116">
      <t>ヒ</t>
    </rPh>
    <rPh sb="116" eb="120">
      <t>ヘイジュンカサイ</t>
    </rPh>
    <rPh sb="124" eb="127">
      <t>シヨウリョウ</t>
    </rPh>
    <rPh sb="127" eb="129">
      <t>イガイ</t>
    </rPh>
    <rPh sb="130" eb="132">
      <t>シュウニュウ</t>
    </rPh>
    <rPh sb="146" eb="148">
      <t>ダッキャク</t>
    </rPh>
    <rPh sb="149" eb="150">
      <t>ハカ</t>
    </rPh>
    <rPh sb="151" eb="153">
      <t>ヒツヨウ</t>
    </rPh>
    <rPh sb="161" eb="163">
      <t>ケイヒ</t>
    </rPh>
    <rPh sb="163" eb="165">
      <t>カイシュウ</t>
    </rPh>
    <rPh sb="165" eb="166">
      <t>リツ</t>
    </rPh>
    <rPh sb="168" eb="170">
      <t>ウチキ</t>
    </rPh>
    <rPh sb="170" eb="172">
      <t>ケッサン</t>
    </rPh>
    <rPh sb="173" eb="175">
      <t>エイキョウ</t>
    </rPh>
    <rPh sb="176" eb="178">
      <t>テイカ</t>
    </rPh>
    <rPh sb="184" eb="186">
      <t>イゼン</t>
    </rPh>
    <rPh sb="193" eb="194">
      <t>タッ</t>
    </rPh>
    <rPh sb="200" eb="203">
      <t>シヨウリョウ</t>
    </rPh>
    <rPh sb="204" eb="206">
      <t>カクホ</t>
    </rPh>
    <rPh sb="207" eb="209">
      <t>オスイ</t>
    </rPh>
    <rPh sb="209" eb="211">
      <t>ショリ</t>
    </rPh>
    <rPh sb="211" eb="212">
      <t>ヒ</t>
    </rPh>
    <rPh sb="213" eb="215">
      <t>サクゲン</t>
    </rPh>
    <rPh sb="216" eb="217">
      <t>ツト</t>
    </rPh>
    <rPh sb="230" eb="232">
      <t>オスイ</t>
    </rPh>
    <rPh sb="232" eb="234">
      <t>ショリ</t>
    </rPh>
    <rPh sb="234" eb="236">
      <t>ゲンカ</t>
    </rPh>
    <rPh sb="238" eb="240">
      <t>オスイ</t>
    </rPh>
    <rPh sb="240" eb="242">
      <t>ショリ</t>
    </rPh>
    <rPh sb="242" eb="243">
      <t>ヒ</t>
    </rPh>
    <rPh sb="244" eb="246">
      <t>コウヒ</t>
    </rPh>
    <rPh sb="246" eb="248">
      <t>フタン</t>
    </rPh>
    <rPh sb="248" eb="249">
      <t>ブン</t>
    </rPh>
    <rPh sb="250" eb="252">
      <t>ブンリュウ</t>
    </rPh>
    <rPh sb="252" eb="253">
      <t>シキ</t>
    </rPh>
    <rPh sb="253" eb="256">
      <t>ゲスイドウ</t>
    </rPh>
    <rPh sb="257" eb="258">
      <t>ヨウ</t>
    </rPh>
    <rPh sb="260" eb="262">
      <t>クリイレ</t>
    </rPh>
    <rPh sb="262" eb="263">
      <t>キン</t>
    </rPh>
    <rPh sb="265" eb="267">
      <t>サンシュツ</t>
    </rPh>
    <rPh sb="267" eb="269">
      <t>ホウホウ</t>
    </rPh>
    <rPh sb="270" eb="272">
      <t>ヘンコウ</t>
    </rPh>
    <rPh sb="281" eb="283">
      <t>スウチ</t>
    </rPh>
    <rPh sb="284" eb="286">
      <t>ジョウショウ</t>
    </rPh>
    <rPh sb="292" eb="294">
      <t>オスイ</t>
    </rPh>
    <rPh sb="294" eb="296">
      <t>ショリ</t>
    </rPh>
    <rPh sb="296" eb="297">
      <t>ヒ</t>
    </rPh>
    <rPh sb="298" eb="300">
      <t>ネンネン</t>
    </rPh>
    <rPh sb="300" eb="302">
      <t>ゾウカ</t>
    </rPh>
    <rPh sb="304" eb="306">
      <t>ケイコウ</t>
    </rPh>
    <rPh sb="312" eb="315">
      <t>ホウカツテキ</t>
    </rPh>
    <rPh sb="315" eb="317">
      <t>ミンカン</t>
    </rPh>
    <rPh sb="317" eb="319">
      <t>ギョウム</t>
    </rPh>
    <rPh sb="319" eb="321">
      <t>イタク</t>
    </rPh>
    <rPh sb="323" eb="325">
      <t>カイゼン</t>
    </rPh>
    <rPh sb="326" eb="328">
      <t>キュウム</t>
    </rPh>
    <rPh sb="338" eb="340">
      <t>シセツ</t>
    </rPh>
    <rPh sb="340" eb="342">
      <t>リヨウ</t>
    </rPh>
    <rPh sb="342" eb="343">
      <t>リツ</t>
    </rPh>
    <rPh sb="345" eb="348">
      <t>ヘイキンチ</t>
    </rPh>
    <rPh sb="349" eb="351">
      <t>ウワマワ</t>
    </rPh>
    <rPh sb="356" eb="358">
      <t>キボ</t>
    </rPh>
    <rPh sb="359" eb="361">
      <t>リヨウ</t>
    </rPh>
    <rPh sb="361" eb="363">
      <t>ジョウキョウ</t>
    </rPh>
    <rPh sb="364" eb="366">
      <t>テキセイ</t>
    </rPh>
    <rPh sb="370" eb="371">
      <t>カンガ</t>
    </rPh>
    <rPh sb="377" eb="380">
      <t>スイセンカ</t>
    </rPh>
    <rPh sb="380" eb="381">
      <t>リツ</t>
    </rPh>
    <rPh sb="383" eb="385">
      <t>マイトシ</t>
    </rPh>
    <rPh sb="385" eb="387">
      <t>キョウヨウ</t>
    </rPh>
    <rPh sb="387" eb="389">
      <t>カイシ</t>
    </rPh>
    <rPh sb="389" eb="391">
      <t>クイキ</t>
    </rPh>
    <rPh sb="392" eb="394">
      <t>カクダイ</t>
    </rPh>
    <rPh sb="400" eb="402">
      <t>テイカ</t>
    </rPh>
    <rPh sb="404" eb="406">
      <t>バアイ</t>
    </rPh>
    <rPh sb="413" eb="415">
      <t>ソウキ</t>
    </rPh>
    <rPh sb="416" eb="418">
      <t>セツゾク</t>
    </rPh>
    <rPh sb="419" eb="420">
      <t>ヨ</t>
    </rPh>
    <rPh sb="423" eb="426">
      <t>スイセンカ</t>
    </rPh>
    <rPh sb="426" eb="428">
      <t>コウジョウ</t>
    </rPh>
    <rPh sb="429" eb="43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</si>
</sst>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32-4E15-AE7C-F2521F2A51A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0.22</c:v>
                </c:pt>
                <c:pt idx="2">
                  <c:v>0.28000000000000003</c:v>
                </c:pt>
                <c:pt idx="3">
                  <c:v>0.21</c:v>
                </c:pt>
                <c:pt idx="4">
                  <c:v>0.25</c:v>
                </c:pt>
              </c:numCache>
            </c:numRef>
          </c:val>
          <c:smooth val="0"/>
          <c:extLst>
            <c:ext xmlns:c16="http://schemas.microsoft.com/office/drawing/2014/chart" uri="{C3380CC4-5D6E-409C-BE32-E72D297353CC}">
              <c16:uniqueId val="{00000001-5C32-4E15-AE7C-F2521F2A51A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75.53</c:v>
                </c:pt>
                <c:pt idx="1">
                  <c:v>77.06</c:v>
                </c:pt>
                <c:pt idx="2">
                  <c:v>75.53</c:v>
                </c:pt>
                <c:pt idx="3">
                  <c:v>79</c:v>
                </c:pt>
                <c:pt idx="4">
                  <c:v>75.05</c:v>
                </c:pt>
              </c:numCache>
            </c:numRef>
          </c:val>
          <c:extLst>
            <c:ext xmlns:c16="http://schemas.microsoft.com/office/drawing/2014/chart" uri="{C3380CC4-5D6E-409C-BE32-E72D297353CC}">
              <c16:uniqueId val="{00000000-1C4E-4D06-BB17-49852E74079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67.95</c:v>
                </c:pt>
                <c:pt idx="1">
                  <c:v>66.63</c:v>
                </c:pt>
                <c:pt idx="2">
                  <c:v>67.040000000000006</c:v>
                </c:pt>
                <c:pt idx="3">
                  <c:v>66.34</c:v>
                </c:pt>
                <c:pt idx="4">
                  <c:v>67.069999999999993</c:v>
                </c:pt>
              </c:numCache>
            </c:numRef>
          </c:val>
          <c:smooth val="0"/>
          <c:extLst>
            <c:ext xmlns:c16="http://schemas.microsoft.com/office/drawing/2014/chart" uri="{C3380CC4-5D6E-409C-BE32-E72D297353CC}">
              <c16:uniqueId val="{00000001-1C4E-4D06-BB17-49852E74079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87.5</c:v>
                </c:pt>
                <c:pt idx="1">
                  <c:v>88.96</c:v>
                </c:pt>
                <c:pt idx="2">
                  <c:v>90.06</c:v>
                </c:pt>
                <c:pt idx="3">
                  <c:v>91.46</c:v>
                </c:pt>
                <c:pt idx="4">
                  <c:v>89.74</c:v>
                </c:pt>
              </c:numCache>
            </c:numRef>
          </c:val>
          <c:extLst>
            <c:ext xmlns:c16="http://schemas.microsoft.com/office/drawing/2014/chart" uri="{C3380CC4-5D6E-409C-BE32-E72D297353CC}">
              <c16:uniqueId val="{00000000-A0C0-4F14-AC00-F120E0FCE40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93.12</c:v>
                </c:pt>
                <c:pt idx="1">
                  <c:v>93.38</c:v>
                </c:pt>
                <c:pt idx="2">
                  <c:v>93.5</c:v>
                </c:pt>
                <c:pt idx="3">
                  <c:v>93.86</c:v>
                </c:pt>
                <c:pt idx="4">
                  <c:v>93.96</c:v>
                </c:pt>
              </c:numCache>
            </c:numRef>
          </c:val>
          <c:smooth val="0"/>
          <c:extLst>
            <c:ext xmlns:c16="http://schemas.microsoft.com/office/drawing/2014/chart" uri="{C3380CC4-5D6E-409C-BE32-E72D297353CC}">
              <c16:uniqueId val="{00000001-A0C0-4F14-AC00-F120E0FCE40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78.150000000000006</c:v>
                </c:pt>
                <c:pt idx="1">
                  <c:v>72.66</c:v>
                </c:pt>
                <c:pt idx="2">
                  <c:v>73.84</c:v>
                </c:pt>
                <c:pt idx="3">
                  <c:v>73.930000000000007</c:v>
                </c:pt>
                <c:pt idx="4">
                  <c:v>63.53</c:v>
                </c:pt>
              </c:numCache>
            </c:numRef>
          </c:val>
          <c:extLst>
            <c:ext xmlns:c16="http://schemas.microsoft.com/office/drawing/2014/chart" uri="{C3380CC4-5D6E-409C-BE32-E72D297353CC}">
              <c16:uniqueId val="{00000000-9932-4822-A1C0-3ACDCBF916C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32-4822-A1C0-3ACDCBF916C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72-4594-80FD-B493754448A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72-4594-80FD-B493754448A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B6-440A-AA2F-2F0A04D9992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B6-440A-AA2F-2F0A04D9992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AE-4C93-B6D7-FC34E06AE6A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AE-4C93-B6D7-FC34E06AE6A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96-409E-9704-207ACA5BD43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96-409E-9704-207ACA5BD43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584.79</c:v>
                </c:pt>
                <c:pt idx="1">
                  <c:v>627.04</c:v>
                </c:pt>
                <c:pt idx="2">
                  <c:v>616.9</c:v>
                </c:pt>
                <c:pt idx="3">
                  <c:v>600.44000000000005</c:v>
                </c:pt>
                <c:pt idx="4">
                  <c:v>915.66</c:v>
                </c:pt>
              </c:numCache>
            </c:numRef>
          </c:val>
          <c:extLst>
            <c:ext xmlns:c16="http://schemas.microsoft.com/office/drawing/2014/chart" uri="{C3380CC4-5D6E-409C-BE32-E72D297353CC}">
              <c16:uniqueId val="{00000000-A185-4534-A784-6CA9743D90C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963.16</c:v>
                </c:pt>
                <c:pt idx="1">
                  <c:v>1017.47</c:v>
                </c:pt>
                <c:pt idx="2">
                  <c:v>970.35</c:v>
                </c:pt>
                <c:pt idx="3">
                  <c:v>917.29</c:v>
                </c:pt>
                <c:pt idx="4">
                  <c:v>875.53</c:v>
                </c:pt>
              </c:numCache>
            </c:numRef>
          </c:val>
          <c:smooth val="0"/>
          <c:extLst>
            <c:ext xmlns:c16="http://schemas.microsoft.com/office/drawing/2014/chart" uri="{C3380CC4-5D6E-409C-BE32-E72D297353CC}">
              <c16:uniqueId val="{00000001-A185-4534-A784-6CA9743D90C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97.48</c:v>
                </c:pt>
                <c:pt idx="1">
                  <c:v>95.75</c:v>
                </c:pt>
                <c:pt idx="2">
                  <c:v>97.52</c:v>
                </c:pt>
                <c:pt idx="3">
                  <c:v>96.69</c:v>
                </c:pt>
                <c:pt idx="4">
                  <c:v>74.72</c:v>
                </c:pt>
              </c:numCache>
            </c:numRef>
          </c:val>
          <c:extLst>
            <c:ext xmlns:c16="http://schemas.microsoft.com/office/drawing/2014/chart" uri="{C3380CC4-5D6E-409C-BE32-E72D297353CC}">
              <c16:uniqueId val="{00000000-A77C-4E1B-BD2B-5821818BEA7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94.82</c:v>
                </c:pt>
                <c:pt idx="1">
                  <c:v>96.37</c:v>
                </c:pt>
                <c:pt idx="2">
                  <c:v>99.26</c:v>
                </c:pt>
                <c:pt idx="3">
                  <c:v>99.67</c:v>
                </c:pt>
                <c:pt idx="4">
                  <c:v>99.83</c:v>
                </c:pt>
              </c:numCache>
            </c:numRef>
          </c:val>
          <c:smooth val="0"/>
          <c:extLst>
            <c:ext xmlns:c16="http://schemas.microsoft.com/office/drawing/2014/chart" uri="{C3380CC4-5D6E-409C-BE32-E72D297353CC}">
              <c16:uniqueId val="{00000001-A77C-4E1B-BD2B-5821818BEA7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132.97</c:v>
                </c:pt>
                <c:pt idx="1">
                  <c:v>133.93</c:v>
                </c:pt>
                <c:pt idx="2">
                  <c:v>134.38</c:v>
                </c:pt>
                <c:pt idx="3">
                  <c:v>135</c:v>
                </c:pt>
                <c:pt idx="4">
                  <c:v>150</c:v>
                </c:pt>
              </c:numCache>
            </c:numRef>
          </c:val>
          <c:extLst>
            <c:ext xmlns:c16="http://schemas.microsoft.com/office/drawing/2014/chart" uri="{C3380CC4-5D6E-409C-BE32-E72D297353CC}">
              <c16:uniqueId val="{00000000-515D-4A21-9AC8-AE08DDFEA79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162.88</c:v>
                </c:pt>
                <c:pt idx="1">
                  <c:v>162.65</c:v>
                </c:pt>
                <c:pt idx="2">
                  <c:v>159.53</c:v>
                </c:pt>
                <c:pt idx="3">
                  <c:v>159.6</c:v>
                </c:pt>
                <c:pt idx="4">
                  <c:v>158.94</c:v>
                </c:pt>
              </c:numCache>
            </c:numRef>
          </c:val>
          <c:smooth val="0"/>
          <c:extLst>
            <c:ext xmlns:c16="http://schemas.microsoft.com/office/drawing/2014/chart" uri="{C3380CC4-5D6E-409C-BE32-E72D297353CC}">
              <c16:uniqueId val="{00000001-515D-4A21-9AC8-AE08DDFEA79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16"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栃木県　小山市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Ad</v>
      </c>
      <c r="X8" s="71"/>
      <c r="Y8" s="71"/>
      <c r="Z8" s="71"/>
      <c r="AA8" s="71"/>
      <c r="AB8" s="71"/>
      <c r="AC8" s="71"/>
      <c r="AD8" s="72" t="str">
        <f>データ!$M$6</f>
        <v>非設置</v>
      </c>
      <c r="AE8" s="72"/>
      <c r="AF8" s="72"/>
      <c r="AG8" s="72"/>
      <c r="AH8" s="72"/>
      <c r="AI8" s="72"/>
      <c r="AJ8" s="72"/>
      <c r="AK8" s="3"/>
      <c r="AL8" s="68">
        <f>データ!S6</f>
        <v>167480</v>
      </c>
      <c r="AM8" s="68"/>
      <c r="AN8" s="68"/>
      <c r="AO8" s="68"/>
      <c r="AP8" s="68"/>
      <c r="AQ8" s="68"/>
      <c r="AR8" s="68"/>
      <c r="AS8" s="68"/>
      <c r="AT8" s="67">
        <f>データ!T6</f>
        <v>171.76</v>
      </c>
      <c r="AU8" s="67"/>
      <c r="AV8" s="67"/>
      <c r="AW8" s="67"/>
      <c r="AX8" s="67"/>
      <c r="AY8" s="67"/>
      <c r="AZ8" s="67"/>
      <c r="BA8" s="67"/>
      <c r="BB8" s="67">
        <f>データ!U6</f>
        <v>975.08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65.44</v>
      </c>
      <c r="Q10" s="67"/>
      <c r="R10" s="67"/>
      <c r="S10" s="67"/>
      <c r="T10" s="67"/>
      <c r="U10" s="67"/>
      <c r="V10" s="67"/>
      <c r="W10" s="67">
        <f>データ!Q6</f>
        <v>92.34</v>
      </c>
      <c r="X10" s="67"/>
      <c r="Y10" s="67"/>
      <c r="Z10" s="67"/>
      <c r="AA10" s="67"/>
      <c r="AB10" s="67"/>
      <c r="AC10" s="67"/>
      <c r="AD10" s="68">
        <f>データ!R6</f>
        <v>2257</v>
      </c>
      <c r="AE10" s="68"/>
      <c r="AF10" s="68"/>
      <c r="AG10" s="68"/>
      <c r="AH10" s="68"/>
      <c r="AI10" s="68"/>
      <c r="AJ10" s="68"/>
      <c r="AK10" s="2"/>
      <c r="AL10" s="68">
        <f>データ!V6</f>
        <v>109456</v>
      </c>
      <c r="AM10" s="68"/>
      <c r="AN10" s="68"/>
      <c r="AO10" s="68"/>
      <c r="AP10" s="68"/>
      <c r="AQ10" s="68"/>
      <c r="AR10" s="68"/>
      <c r="AS10" s="68"/>
      <c r="AT10" s="67">
        <f>データ!W6</f>
        <v>23.51</v>
      </c>
      <c r="AU10" s="67"/>
      <c r="AV10" s="67"/>
      <c r="AW10" s="67"/>
      <c r="AX10" s="67"/>
      <c r="AY10" s="67"/>
      <c r="AZ10" s="67"/>
      <c r="BA10" s="67"/>
      <c r="BB10" s="67">
        <f>データ!X6</f>
        <v>4655.72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Q7daWG3aDbvSfunF/6QhWprOJbrvFtUY+za9P+Yge8/rCU146NWQwvnhaaZcqyKFrb2tBF87EB3lLjEniKK+nw==" saltValue="r6pUBgoXNZoBJ9mq3dTtB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92088</v>
      </c>
      <c r="D6" s="33">
        <f t="shared" si="3"/>
        <v>47</v>
      </c>
      <c r="E6" s="33">
        <f t="shared" si="3"/>
        <v>17</v>
      </c>
      <c r="F6" s="33">
        <f t="shared" si="3"/>
        <v>1</v>
      </c>
      <c r="G6" s="33">
        <f t="shared" si="3"/>
        <v>0</v>
      </c>
      <c r="H6" s="33" t="str">
        <f t="shared" si="3"/>
        <v>栃木県　小山市</v>
      </c>
      <c r="I6" s="33" t="str">
        <f t="shared" si="3"/>
        <v>法非適用</v>
      </c>
      <c r="J6" s="33" t="str">
        <f t="shared" si="3"/>
        <v>下水道事業</v>
      </c>
      <c r="K6" s="33" t="str">
        <f t="shared" si="3"/>
        <v>公共下水道</v>
      </c>
      <c r="L6" s="33" t="str">
        <f t="shared" si="3"/>
        <v>Ad</v>
      </c>
      <c r="M6" s="33" t="str">
        <f t="shared" si="3"/>
        <v>非設置</v>
      </c>
      <c r="N6" s="34" t="str">
        <f t="shared" si="3"/>
        <v>-</v>
      </c>
      <c r="O6" s="34" t="str">
        <f t="shared" si="3"/>
        <v>該当数値なし</v>
      </c>
      <c r="P6" s="34">
        <f t="shared" si="3"/>
        <v>65.44</v>
      </c>
      <c r="Q6" s="34">
        <f t="shared" si="3"/>
        <v>92.34</v>
      </c>
      <c r="R6" s="34">
        <f t="shared" si="3"/>
        <v>2257</v>
      </c>
      <c r="S6" s="34">
        <f t="shared" si="3"/>
        <v>167480</v>
      </c>
      <c r="T6" s="34">
        <f t="shared" si="3"/>
        <v>171.76</v>
      </c>
      <c r="U6" s="34">
        <f t="shared" si="3"/>
        <v>975.08</v>
      </c>
      <c r="V6" s="34">
        <f t="shared" si="3"/>
        <v>109456</v>
      </c>
      <c r="W6" s="34">
        <f t="shared" si="3"/>
        <v>23.51</v>
      </c>
      <c r="X6" s="34">
        <f t="shared" si="3"/>
        <v>4655.72</v>
      </c>
      <c r="Y6" s="35">
        <f>IF(Y7="",NA(),Y7)</f>
        <v>78.150000000000006</v>
      </c>
      <c r="Z6" s="35">
        <f t="shared" ref="Z6:AH6" si="4">IF(Z7="",NA(),Z7)</f>
        <v>72.66</v>
      </c>
      <c r="AA6" s="35">
        <f t="shared" si="4"/>
        <v>73.84</v>
      </c>
      <c r="AB6" s="35">
        <f t="shared" si="4"/>
        <v>73.930000000000007</v>
      </c>
      <c r="AC6" s="35">
        <f t="shared" si="4"/>
        <v>63.53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584.79</v>
      </c>
      <c r="BG6" s="35">
        <f t="shared" ref="BG6:BO6" si="7">IF(BG7="",NA(),BG7)</f>
        <v>627.04</v>
      </c>
      <c r="BH6" s="35">
        <f t="shared" si="7"/>
        <v>616.9</v>
      </c>
      <c r="BI6" s="35">
        <f t="shared" si="7"/>
        <v>600.44000000000005</v>
      </c>
      <c r="BJ6" s="35">
        <f t="shared" si="7"/>
        <v>915.66</v>
      </c>
      <c r="BK6" s="35">
        <f t="shared" si="7"/>
        <v>963.16</v>
      </c>
      <c r="BL6" s="35">
        <f t="shared" si="7"/>
        <v>1017.47</v>
      </c>
      <c r="BM6" s="35">
        <f t="shared" si="7"/>
        <v>970.35</v>
      </c>
      <c r="BN6" s="35">
        <f t="shared" si="7"/>
        <v>917.29</v>
      </c>
      <c r="BO6" s="35">
        <f t="shared" si="7"/>
        <v>875.53</v>
      </c>
      <c r="BP6" s="34" t="str">
        <f>IF(BP7="","",IF(BP7="-","【-】","【"&amp;SUBSTITUTE(TEXT(BP7,"#,##0.00"),"-","△")&amp;"】"))</f>
        <v>【682.78】</v>
      </c>
      <c r="BQ6" s="35">
        <f>IF(BQ7="",NA(),BQ7)</f>
        <v>97.48</v>
      </c>
      <c r="BR6" s="35">
        <f t="shared" ref="BR6:BZ6" si="8">IF(BR7="",NA(),BR7)</f>
        <v>95.75</v>
      </c>
      <c r="BS6" s="35">
        <f t="shared" si="8"/>
        <v>97.52</v>
      </c>
      <c r="BT6" s="35">
        <f t="shared" si="8"/>
        <v>96.69</v>
      </c>
      <c r="BU6" s="35">
        <f t="shared" si="8"/>
        <v>74.72</v>
      </c>
      <c r="BV6" s="35">
        <f t="shared" si="8"/>
        <v>94.82</v>
      </c>
      <c r="BW6" s="35">
        <f t="shared" si="8"/>
        <v>96.37</v>
      </c>
      <c r="BX6" s="35">
        <f t="shared" si="8"/>
        <v>99.26</v>
      </c>
      <c r="BY6" s="35">
        <f t="shared" si="8"/>
        <v>99.67</v>
      </c>
      <c r="BZ6" s="35">
        <f t="shared" si="8"/>
        <v>99.83</v>
      </c>
      <c r="CA6" s="34" t="str">
        <f>IF(CA7="","",IF(CA7="-","【-】","【"&amp;SUBSTITUTE(TEXT(CA7,"#,##0.00"),"-","△")&amp;"】"))</f>
        <v>【100.91】</v>
      </c>
      <c r="CB6" s="35">
        <f>IF(CB7="",NA(),CB7)</f>
        <v>132.97</v>
      </c>
      <c r="CC6" s="35">
        <f t="shared" ref="CC6:CK6" si="9">IF(CC7="",NA(),CC7)</f>
        <v>133.93</v>
      </c>
      <c r="CD6" s="35">
        <f t="shared" si="9"/>
        <v>134.38</v>
      </c>
      <c r="CE6" s="35">
        <f t="shared" si="9"/>
        <v>135</v>
      </c>
      <c r="CF6" s="35">
        <f t="shared" si="9"/>
        <v>150</v>
      </c>
      <c r="CG6" s="35">
        <f t="shared" si="9"/>
        <v>162.88</v>
      </c>
      <c r="CH6" s="35">
        <f t="shared" si="9"/>
        <v>162.65</v>
      </c>
      <c r="CI6" s="35">
        <f t="shared" si="9"/>
        <v>159.53</v>
      </c>
      <c r="CJ6" s="35">
        <f t="shared" si="9"/>
        <v>159.6</v>
      </c>
      <c r="CK6" s="35">
        <f t="shared" si="9"/>
        <v>158.94</v>
      </c>
      <c r="CL6" s="34" t="str">
        <f>IF(CL7="","",IF(CL7="-","【-】","【"&amp;SUBSTITUTE(TEXT(CL7,"#,##0.00"),"-","△")&amp;"】"))</f>
        <v>【136.86】</v>
      </c>
      <c r="CM6" s="35">
        <f>IF(CM7="",NA(),CM7)</f>
        <v>75.53</v>
      </c>
      <c r="CN6" s="35">
        <f t="shared" ref="CN6:CV6" si="10">IF(CN7="",NA(),CN7)</f>
        <v>77.06</v>
      </c>
      <c r="CO6" s="35">
        <f t="shared" si="10"/>
        <v>75.53</v>
      </c>
      <c r="CP6" s="35">
        <f t="shared" si="10"/>
        <v>79</v>
      </c>
      <c r="CQ6" s="35">
        <f t="shared" si="10"/>
        <v>75.05</v>
      </c>
      <c r="CR6" s="35">
        <f t="shared" si="10"/>
        <v>67.95</v>
      </c>
      <c r="CS6" s="35">
        <f t="shared" si="10"/>
        <v>66.63</v>
      </c>
      <c r="CT6" s="35">
        <f t="shared" si="10"/>
        <v>67.040000000000006</v>
      </c>
      <c r="CU6" s="35">
        <f t="shared" si="10"/>
        <v>66.34</v>
      </c>
      <c r="CV6" s="35">
        <f t="shared" si="10"/>
        <v>67.069999999999993</v>
      </c>
      <c r="CW6" s="34" t="str">
        <f>IF(CW7="","",IF(CW7="-","【-】","【"&amp;SUBSTITUTE(TEXT(CW7,"#,##0.00"),"-","△")&amp;"】"))</f>
        <v>【58.98】</v>
      </c>
      <c r="CX6" s="35">
        <f>IF(CX7="",NA(),CX7)</f>
        <v>87.5</v>
      </c>
      <c r="CY6" s="35">
        <f t="shared" ref="CY6:DG6" si="11">IF(CY7="",NA(),CY7)</f>
        <v>88.96</v>
      </c>
      <c r="CZ6" s="35">
        <f t="shared" si="11"/>
        <v>90.06</v>
      </c>
      <c r="DA6" s="35">
        <f t="shared" si="11"/>
        <v>91.46</v>
      </c>
      <c r="DB6" s="35">
        <f t="shared" si="11"/>
        <v>89.74</v>
      </c>
      <c r="DC6" s="35">
        <f t="shared" si="11"/>
        <v>93.12</v>
      </c>
      <c r="DD6" s="35">
        <f t="shared" si="11"/>
        <v>93.38</v>
      </c>
      <c r="DE6" s="35">
        <f t="shared" si="11"/>
        <v>93.5</v>
      </c>
      <c r="DF6" s="35">
        <f t="shared" si="11"/>
        <v>93.86</v>
      </c>
      <c r="DG6" s="35">
        <f t="shared" si="11"/>
        <v>93.96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0.22</v>
      </c>
      <c r="EL6" s="35">
        <f t="shared" si="14"/>
        <v>0.28000000000000003</v>
      </c>
      <c r="EM6" s="35">
        <f t="shared" si="14"/>
        <v>0.21</v>
      </c>
      <c r="EN6" s="35">
        <f t="shared" si="14"/>
        <v>0.25</v>
      </c>
      <c r="EO6" s="34" t="str">
        <f>IF(EO7="","",IF(EO7="-","【-】","【"&amp;SUBSTITUTE(TEXT(EO7,"#,##0.00"),"-","△")&amp;"】"))</f>
        <v>【0.23】</v>
      </c>
    </row>
    <row r="7" spans="1:145" s="36" customFormat="1" x14ac:dyDescent="0.2">
      <c r="A7" s="28"/>
      <c r="B7" s="37">
        <v>2018</v>
      </c>
      <c r="C7" s="37">
        <v>92088</v>
      </c>
      <c r="D7" s="37">
        <v>47</v>
      </c>
      <c r="E7" s="37">
        <v>17</v>
      </c>
      <c r="F7" s="37">
        <v>1</v>
      </c>
      <c r="G7" s="37">
        <v>0</v>
      </c>
      <c r="H7" s="37" t="s">
        <v>98</v>
      </c>
      <c r="I7" s="37" t="s">
        <v>99</v>
      </c>
      <c r="J7" s="37" t="s">
        <v>100</v>
      </c>
      <c r="K7" s="37" t="s">
        <v>101</v>
      </c>
      <c r="L7" s="37" t="s">
        <v>102</v>
      </c>
      <c r="M7" s="37" t="s">
        <v>103</v>
      </c>
      <c r="N7" s="38" t="s">
        <v>104</v>
      </c>
      <c r="O7" s="38" t="s">
        <v>105</v>
      </c>
      <c r="P7" s="38">
        <v>65.44</v>
      </c>
      <c r="Q7" s="38">
        <v>92.34</v>
      </c>
      <c r="R7" s="38">
        <v>2257</v>
      </c>
      <c r="S7" s="38">
        <v>167480</v>
      </c>
      <c r="T7" s="38">
        <v>171.76</v>
      </c>
      <c r="U7" s="38">
        <v>975.08</v>
      </c>
      <c r="V7" s="38">
        <v>109456</v>
      </c>
      <c r="W7" s="38">
        <v>23.51</v>
      </c>
      <c r="X7" s="38">
        <v>4655.72</v>
      </c>
      <c r="Y7" s="38">
        <v>78.150000000000006</v>
      </c>
      <c r="Z7" s="38">
        <v>72.66</v>
      </c>
      <c r="AA7" s="38">
        <v>73.84</v>
      </c>
      <c r="AB7" s="38">
        <v>73.930000000000007</v>
      </c>
      <c r="AC7" s="38">
        <v>63.53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584.79</v>
      </c>
      <c r="BG7" s="38">
        <v>627.04</v>
      </c>
      <c r="BH7" s="38">
        <v>616.9</v>
      </c>
      <c r="BI7" s="38">
        <v>600.44000000000005</v>
      </c>
      <c r="BJ7" s="38">
        <v>915.66</v>
      </c>
      <c r="BK7" s="38">
        <v>963.16</v>
      </c>
      <c r="BL7" s="38">
        <v>1017.47</v>
      </c>
      <c r="BM7" s="38">
        <v>970.35</v>
      </c>
      <c r="BN7" s="38">
        <v>917.29</v>
      </c>
      <c r="BO7" s="38">
        <v>875.53</v>
      </c>
      <c r="BP7" s="38">
        <v>682.78</v>
      </c>
      <c r="BQ7" s="38">
        <v>97.48</v>
      </c>
      <c r="BR7" s="38">
        <v>95.75</v>
      </c>
      <c r="BS7" s="38">
        <v>97.52</v>
      </c>
      <c r="BT7" s="38">
        <v>96.69</v>
      </c>
      <c r="BU7" s="38">
        <v>74.72</v>
      </c>
      <c r="BV7" s="38">
        <v>94.82</v>
      </c>
      <c r="BW7" s="38">
        <v>96.37</v>
      </c>
      <c r="BX7" s="38">
        <v>99.26</v>
      </c>
      <c r="BY7" s="38">
        <v>99.67</v>
      </c>
      <c r="BZ7" s="38">
        <v>99.83</v>
      </c>
      <c r="CA7" s="38">
        <v>100.91</v>
      </c>
      <c r="CB7" s="38">
        <v>132.97</v>
      </c>
      <c r="CC7" s="38">
        <v>133.93</v>
      </c>
      <c r="CD7" s="38">
        <v>134.38</v>
      </c>
      <c r="CE7" s="38">
        <v>135</v>
      </c>
      <c r="CF7" s="38">
        <v>150</v>
      </c>
      <c r="CG7" s="38">
        <v>162.88</v>
      </c>
      <c r="CH7" s="38">
        <v>162.65</v>
      </c>
      <c r="CI7" s="38">
        <v>159.53</v>
      </c>
      <c r="CJ7" s="38">
        <v>159.6</v>
      </c>
      <c r="CK7" s="38">
        <v>158.94</v>
      </c>
      <c r="CL7" s="38">
        <v>136.86000000000001</v>
      </c>
      <c r="CM7" s="38">
        <v>75.53</v>
      </c>
      <c r="CN7" s="38">
        <v>77.06</v>
      </c>
      <c r="CO7" s="38">
        <v>75.53</v>
      </c>
      <c r="CP7" s="38">
        <v>79</v>
      </c>
      <c r="CQ7" s="38">
        <v>75.05</v>
      </c>
      <c r="CR7" s="38">
        <v>67.95</v>
      </c>
      <c r="CS7" s="38">
        <v>66.63</v>
      </c>
      <c r="CT7" s="38">
        <v>67.040000000000006</v>
      </c>
      <c r="CU7" s="38">
        <v>66.34</v>
      </c>
      <c r="CV7" s="38">
        <v>67.069999999999993</v>
      </c>
      <c r="CW7" s="38">
        <v>58.98</v>
      </c>
      <c r="CX7" s="38">
        <v>87.5</v>
      </c>
      <c r="CY7" s="38">
        <v>88.96</v>
      </c>
      <c r="CZ7" s="38">
        <v>90.06</v>
      </c>
      <c r="DA7" s="38">
        <v>91.46</v>
      </c>
      <c r="DB7" s="38">
        <v>89.74</v>
      </c>
      <c r="DC7" s="38">
        <v>93.12</v>
      </c>
      <c r="DD7" s="38">
        <v>93.38</v>
      </c>
      <c r="DE7" s="38">
        <v>93.5</v>
      </c>
      <c r="DF7" s="38">
        <v>93.86</v>
      </c>
      <c r="DG7" s="38">
        <v>93.96</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0.22</v>
      </c>
      <c r="EL7" s="38">
        <v>0.28000000000000003</v>
      </c>
      <c r="EM7" s="38">
        <v>0.21</v>
      </c>
      <c r="EN7" s="38">
        <v>0.25</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小山市</cp:lastModifiedBy>
  <cp:lastPrinted>2020-01-20T04:32:30Z</cp:lastPrinted>
  <dcterms:created xsi:type="dcterms:W3CDTF">2019-12-05T05:02:13Z</dcterms:created>
  <dcterms:modified xsi:type="dcterms:W3CDTF">2020-01-24T05:17:08Z</dcterms:modified>
  <cp:category/>
</cp:coreProperties>
</file>