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X:\"/>
    </mc:Choice>
  </mc:AlternateContent>
  <workbookProtection workbookPassword="8649" lockStructure="1"/>
  <bookViews>
    <workbookView xWindow="240" yWindow="75" windowWidth="14940" windowHeight="7860"/>
  </bookViews>
  <sheets>
    <sheet name="法非適用_下水道事業" sheetId="4" r:id="rId1"/>
    <sheet name="データ" sheetId="5" state="hidden" r:id="rId2"/>
  </sheets>
  <calcPr calcId="162913"/>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AL8" i="4" s="1"/>
  <c r="Q6" i="5"/>
  <c r="AD10" i="4" s="1"/>
  <c r="P6" i="5"/>
  <c r="W10" i="4" s="1"/>
  <c r="O6" i="5"/>
  <c r="P10" i="4" s="1"/>
  <c r="N6" i="5"/>
  <c r="I10" i="4" s="1"/>
  <c r="M6" i="5"/>
  <c r="B10" i="4" s="1"/>
  <c r="L6" i="5"/>
  <c r="W8" i="4" s="1"/>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<sst xmlns="http://schemas.openxmlformats.org/spreadsheetml/2006/main" count="221" uniqueCount="111">
  <si>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</si>
  <si>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</si>
  <si>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</si>
  <si>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</si>
  <si>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</si>
  <si>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</si>
  <si>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</si>
  <si>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</si>
  <si>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</si>
  <si>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</si>
  <si>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</si>
  <si>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</si>
  <si>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</si>
  <si>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</si>
  <si>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</si>
  <si>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</si>
  <si>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</si>
  <si>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</si>
  <si>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</si>
  <si>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</si>
  <si>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</si>
  <si>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</si>
  <si>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</si>
  <si>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</si>
  <si>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</si>
  <si>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</si>
  <si>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</si>
  <si>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</si>
  <si>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</si>
  <si>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</si>
  <si>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</si>
  <si>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</si>
  <si>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</si>
  <si>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</si>
  <si>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</si>
  <si>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</si>
  <si>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</si>
  <si>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</si>
  <si>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</si>
  <si>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</si>
  <si>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</si>
  <si>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</si>
  <si>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</si>
  <si>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</si>
  <si>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</si>
  <si>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</si>
  <si>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</si>
  <si>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</si>
  <si>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</si>
  <si>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</si>
  <si>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</si>
  <si>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</si>
  <si>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</si>
  <si>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</si>
  <si>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</si>
  <si>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</si>
  <si>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</si>
  <si>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</si>
  <si>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</si>
  <si>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</si>
  <si>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</si>
  <si>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</si>
  <si>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</si>
  <si>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</si>
  <si>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</si>
  <si>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</si>
  <si>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</si>
  <si>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</si>
  <si>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</si>
  <si>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</si>
  <si>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</si>
  <si>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</si>
  <si>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</si>
  <si>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</si>
  <si>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</si>
  <si>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</si>
  <si>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</si>
  <si>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</si>
  <si>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</si>
  <si>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</si>
  <si>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</si>
  <si>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</si>
  <si>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</si>
  <si>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</si>
  <si>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</si>
  <si>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</si>
  <si>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</si>
  <si>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</si>
  <si>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</si>
  <si>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</si>
  <si>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</si>
  <si>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</si>
  <si>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</si>
  <si>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</si>
  <si>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</si>
  <si>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</si>
  <si>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栃木県　小山市</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</si>
  <si>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</si>
  <si>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</si>
  <si>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</si>
  <si>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</si>
  <si>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</si>
  <si>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</si>
  <si>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</si>
  <si>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</si>
  <si>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</si>
  <si>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</si>
  <si>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</si>
  <si>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処理区域内の人口は昨年よりも若干減ったが、使用料収入は昨年と変わりない収入であった。平成27年度は、9月の関東東北豪雨の影響による復旧工事により、総費用が増えたが、維持管理に係る経費について縮減に努め、収益的収支比率は昨年と変わりない。</t>
    <phoneticPr fontId="4"/>
  </si>
  <si>
    <t>供用開始から20年以上経過している処理施設があり、老朽化に伴う修繕や工事費等の維持管理費が年々増加傾向である。順次、各処理施設の機能診断調査を実施し、施設の更新を行っていく。</t>
    <rPh sb="55" eb="57">
      <t>ジュンジ</t>
    </rPh>
    <rPh sb="78" eb="80">
      <t>コウシン</t>
    </rPh>
    <phoneticPr fontId="4"/>
  </si>
  <si>
    <t>9月の関東東北豪雨により、大きな被害を受けた施設があり、施設の復旧工事に伴う費用が増加した。また、施設の老朽化に伴う工事費や維持管理費も年々増加傾向にある事から、今後、機能診断調査などを計画的に進め、適正な対応をする。</t>
    <rPh sb="77" eb="78">
      <t>コト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</si>
</sst>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9D7-41A9-A69C-7B6C29D14A04}"/>
            </c:ext>
          </c:extLst>
        </c:ser>
        <c:dLbls>
          <c:showLegendKey val="0"/>
          <c:showVal val="0"/>
          <c:showCatName val="0"/>
          <c:showSerName val="0"/>
          <c:showPercent val="0"/>
          <c:showBubbleSize val="0"/>
        </c:dLbls>
        <c:gapWidth val="150"/>
        <c:axId val="149480664"/>
        <c:axId val="149483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0.03</c:v>
                </c:pt>
                <c:pt idx="1">
                  <c:v>0.04</c:v>
                </c:pt>
                <c:pt idx="2">
                  <c:v>0.03</c:v>
                </c:pt>
                <c:pt idx="3">
                  <c:v>0.02</c:v>
                </c:pt>
                <c:pt idx="4">
                  <c:v>0.01</c:v>
                </c:pt>
              </c:numCache>
            </c:numRef>
          </c:val>
          <c:smooth val="0"/>
          <c:extLst>
            <c:ext xmlns:c16="http://schemas.microsoft.com/office/drawing/2014/chart" uri="{C3380CC4-5D6E-409C-BE32-E72D297353CC}">
              <c16:uniqueId val="{00000001-D9D7-41A9-A69C-7B6C29D14A04}"/>
            </c:ext>
          </c:extLst>
        </c:ser>
        <c:dLbls>
          <c:showLegendKey val="0"/>
          <c:showVal val="0"/>
          <c:showCatName val="0"/>
          <c:showSerName val="0"/>
          <c:showPercent val="0"/>
          <c:showBubbleSize val="0"/>
        </c:dLbls>
        <c:marker val="1"/>
        <c:smooth val="0"/>
        <c:axId val="149480664"/>
        <c:axId val="149483408"/>
      </c:lineChart>
      <c:dateAx>
        <c:axId val="149480664"/>
        <c:scaling>
          <c:orientation val="minMax"/>
        </c:scaling>
        <c:delete val="1"/>
        <c:axPos val="b"/>
        <c:numFmt formatCode="ge" sourceLinked="1"/>
        <c:majorTickMark val="none"/>
        <c:minorTickMark val="none"/>
        <c:tickLblPos val="none"/>
        <c:crossAx val="149483408"/>
        <c:crosses val="autoZero"/>
        <c:auto val="1"/>
        <c:lblOffset val="100"/>
        <c:baseTimeUnit val="years"/>
      </c:dateAx>
      <c:valAx>
        <c:axId val="149483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480664"/>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88.62</c:v>
                </c:pt>
                <c:pt idx="1">
                  <c:v>82.33</c:v>
                </c:pt>
                <c:pt idx="2">
                  <c:v>90.02</c:v>
                </c:pt>
                <c:pt idx="3">
                  <c:v>88.01</c:v>
                </c:pt>
                <c:pt idx="4">
                  <c:v>87.14</c:v>
                </c:pt>
              </c:numCache>
            </c:numRef>
          </c:val>
          <c:extLst>
            <c:ext xmlns:c16="http://schemas.microsoft.com/office/drawing/2014/chart" uri="{C3380CC4-5D6E-409C-BE32-E72D297353CC}">
              <c16:uniqueId val="{00000000-93D3-4CC7-AB10-B1CC8CEDD956}"/>
            </c:ext>
          </c:extLst>
        </c:ser>
        <c:dLbls>
          <c:showLegendKey val="0"/>
          <c:showVal val="0"/>
          <c:showCatName val="0"/>
          <c:showSerName val="0"/>
          <c:showPercent val="0"/>
          <c:showBubbleSize val="0"/>
        </c:dLbls>
        <c:gapWidth val="150"/>
        <c:axId val="223926760"/>
        <c:axId val="223927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55.2</c:v>
                </c:pt>
                <c:pt idx="1">
                  <c:v>54.74</c:v>
                </c:pt>
                <c:pt idx="2">
                  <c:v>53.78</c:v>
                </c:pt>
                <c:pt idx="3">
                  <c:v>53.24</c:v>
                </c:pt>
                <c:pt idx="4">
                  <c:v>52.31</c:v>
                </c:pt>
              </c:numCache>
            </c:numRef>
          </c:val>
          <c:smooth val="0"/>
          <c:extLst>
            <c:ext xmlns:c16="http://schemas.microsoft.com/office/drawing/2014/chart" uri="{C3380CC4-5D6E-409C-BE32-E72D297353CC}">
              <c16:uniqueId val="{00000001-93D3-4CC7-AB10-B1CC8CEDD956}"/>
            </c:ext>
          </c:extLst>
        </c:ser>
        <c:dLbls>
          <c:showLegendKey val="0"/>
          <c:showVal val="0"/>
          <c:showCatName val="0"/>
          <c:showSerName val="0"/>
          <c:showPercent val="0"/>
          <c:showBubbleSize val="0"/>
        </c:dLbls>
        <c:marker val="1"/>
        <c:smooth val="0"/>
        <c:axId val="223926760"/>
        <c:axId val="223927152"/>
      </c:lineChart>
      <c:dateAx>
        <c:axId val="223926760"/>
        <c:scaling>
          <c:orientation val="minMax"/>
        </c:scaling>
        <c:delete val="1"/>
        <c:axPos val="b"/>
        <c:numFmt formatCode="ge" sourceLinked="1"/>
        <c:majorTickMark val="none"/>
        <c:minorTickMark val="none"/>
        <c:tickLblPos val="none"/>
        <c:crossAx val="223927152"/>
        <c:crosses val="autoZero"/>
        <c:auto val="1"/>
        <c:lblOffset val="100"/>
        <c:baseTimeUnit val="years"/>
      </c:dateAx>
      <c:valAx>
        <c:axId val="223927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3926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86.8</c:v>
                </c:pt>
                <c:pt idx="1">
                  <c:v>86.15</c:v>
                </c:pt>
                <c:pt idx="2">
                  <c:v>88.69</c:v>
                </c:pt>
                <c:pt idx="3">
                  <c:v>87.83</c:v>
                </c:pt>
                <c:pt idx="4">
                  <c:v>86.99</c:v>
                </c:pt>
              </c:numCache>
            </c:numRef>
          </c:val>
          <c:extLst>
            <c:ext xmlns:c16="http://schemas.microsoft.com/office/drawing/2014/chart" uri="{C3380CC4-5D6E-409C-BE32-E72D297353CC}">
              <c16:uniqueId val="{00000000-144C-43C4-944F-E29599195410}"/>
            </c:ext>
          </c:extLst>
        </c:ser>
        <c:dLbls>
          <c:showLegendKey val="0"/>
          <c:showVal val="0"/>
          <c:showCatName val="0"/>
          <c:showSerName val="0"/>
          <c:showPercent val="0"/>
          <c:showBubbleSize val="0"/>
        </c:dLbls>
        <c:gapWidth val="150"/>
        <c:axId val="223928328"/>
        <c:axId val="223928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83.73</c:v>
                </c:pt>
                <c:pt idx="1">
                  <c:v>83.88</c:v>
                </c:pt>
                <c:pt idx="2">
                  <c:v>84.06</c:v>
                </c:pt>
                <c:pt idx="3">
                  <c:v>84.07</c:v>
                </c:pt>
                <c:pt idx="4">
                  <c:v>84.32</c:v>
                </c:pt>
              </c:numCache>
            </c:numRef>
          </c:val>
          <c:smooth val="0"/>
          <c:extLst>
            <c:ext xmlns:c16="http://schemas.microsoft.com/office/drawing/2014/chart" uri="{C3380CC4-5D6E-409C-BE32-E72D297353CC}">
              <c16:uniqueId val="{00000001-144C-43C4-944F-E29599195410}"/>
            </c:ext>
          </c:extLst>
        </c:ser>
        <c:dLbls>
          <c:showLegendKey val="0"/>
          <c:showVal val="0"/>
          <c:showCatName val="0"/>
          <c:showSerName val="0"/>
          <c:showPercent val="0"/>
          <c:showBubbleSize val="0"/>
        </c:dLbls>
        <c:marker val="1"/>
        <c:smooth val="0"/>
        <c:axId val="223928328"/>
        <c:axId val="223928720"/>
      </c:lineChart>
      <c:dateAx>
        <c:axId val="223928328"/>
        <c:scaling>
          <c:orientation val="minMax"/>
        </c:scaling>
        <c:delete val="1"/>
        <c:axPos val="b"/>
        <c:numFmt formatCode="ge" sourceLinked="1"/>
        <c:majorTickMark val="none"/>
        <c:minorTickMark val="none"/>
        <c:tickLblPos val="none"/>
        <c:crossAx val="223928720"/>
        <c:crosses val="autoZero"/>
        <c:auto val="1"/>
        <c:lblOffset val="100"/>
        <c:baseTimeUnit val="years"/>
      </c:dateAx>
      <c:valAx>
        <c:axId val="223928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3928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85.83</c:v>
                </c:pt>
                <c:pt idx="1">
                  <c:v>85.71</c:v>
                </c:pt>
                <c:pt idx="2">
                  <c:v>86.84</c:v>
                </c:pt>
                <c:pt idx="3">
                  <c:v>84.36</c:v>
                </c:pt>
                <c:pt idx="4">
                  <c:v>83.44</c:v>
                </c:pt>
              </c:numCache>
            </c:numRef>
          </c:val>
          <c:extLst>
            <c:ext xmlns:c16="http://schemas.microsoft.com/office/drawing/2014/chart" uri="{C3380CC4-5D6E-409C-BE32-E72D297353CC}">
              <c16:uniqueId val="{00000000-94F0-4B8F-ADEC-694AEDCA53CC}"/>
            </c:ext>
          </c:extLst>
        </c:ser>
        <c:dLbls>
          <c:showLegendKey val="0"/>
          <c:showVal val="0"/>
          <c:showCatName val="0"/>
          <c:showSerName val="0"/>
          <c:showPercent val="0"/>
          <c:showBubbleSize val="0"/>
        </c:dLbls>
        <c:gapWidth val="150"/>
        <c:axId val="223626120"/>
        <c:axId val="223626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4F0-4B8F-ADEC-694AEDCA53CC}"/>
            </c:ext>
          </c:extLst>
        </c:ser>
        <c:dLbls>
          <c:showLegendKey val="0"/>
          <c:showVal val="0"/>
          <c:showCatName val="0"/>
          <c:showSerName val="0"/>
          <c:showPercent val="0"/>
          <c:showBubbleSize val="0"/>
        </c:dLbls>
        <c:marker val="1"/>
        <c:smooth val="0"/>
        <c:axId val="223626120"/>
        <c:axId val="223626512"/>
      </c:lineChart>
      <c:dateAx>
        <c:axId val="223626120"/>
        <c:scaling>
          <c:orientation val="minMax"/>
        </c:scaling>
        <c:delete val="1"/>
        <c:axPos val="b"/>
        <c:numFmt formatCode="ge" sourceLinked="1"/>
        <c:majorTickMark val="none"/>
        <c:minorTickMark val="none"/>
        <c:tickLblPos val="none"/>
        <c:crossAx val="223626512"/>
        <c:crosses val="autoZero"/>
        <c:auto val="1"/>
        <c:lblOffset val="100"/>
        <c:baseTimeUnit val="years"/>
      </c:dateAx>
      <c:valAx>
        <c:axId val="223626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3626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C24-4871-ADD9-BC162F65C32A}"/>
            </c:ext>
          </c:extLst>
        </c:ser>
        <c:dLbls>
          <c:showLegendKey val="0"/>
          <c:showVal val="0"/>
          <c:showCatName val="0"/>
          <c:showSerName val="0"/>
          <c:showPercent val="0"/>
          <c:showBubbleSize val="0"/>
        </c:dLbls>
        <c:gapWidth val="150"/>
        <c:axId val="223627688"/>
        <c:axId val="223628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C24-4871-ADD9-BC162F65C32A}"/>
            </c:ext>
          </c:extLst>
        </c:ser>
        <c:dLbls>
          <c:showLegendKey val="0"/>
          <c:showVal val="0"/>
          <c:showCatName val="0"/>
          <c:showSerName val="0"/>
          <c:showPercent val="0"/>
          <c:showBubbleSize val="0"/>
        </c:dLbls>
        <c:marker val="1"/>
        <c:smooth val="0"/>
        <c:axId val="223627688"/>
        <c:axId val="223628080"/>
      </c:lineChart>
      <c:dateAx>
        <c:axId val="223627688"/>
        <c:scaling>
          <c:orientation val="minMax"/>
        </c:scaling>
        <c:delete val="1"/>
        <c:axPos val="b"/>
        <c:numFmt formatCode="ge" sourceLinked="1"/>
        <c:majorTickMark val="none"/>
        <c:minorTickMark val="none"/>
        <c:tickLblPos val="none"/>
        <c:crossAx val="223628080"/>
        <c:crosses val="autoZero"/>
        <c:auto val="1"/>
        <c:lblOffset val="100"/>
        <c:baseTimeUnit val="years"/>
      </c:dateAx>
      <c:valAx>
        <c:axId val="223628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3627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B7A-470A-AAA2-195BAD95387F}"/>
            </c:ext>
          </c:extLst>
        </c:ser>
        <c:dLbls>
          <c:showLegendKey val="0"/>
          <c:showVal val="0"/>
          <c:showCatName val="0"/>
          <c:showSerName val="0"/>
          <c:showPercent val="0"/>
          <c:showBubbleSize val="0"/>
        </c:dLbls>
        <c:gapWidth val="150"/>
        <c:axId val="223629256"/>
        <c:axId val="22362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B7A-470A-AAA2-195BAD95387F}"/>
            </c:ext>
          </c:extLst>
        </c:ser>
        <c:dLbls>
          <c:showLegendKey val="0"/>
          <c:showVal val="0"/>
          <c:showCatName val="0"/>
          <c:showSerName val="0"/>
          <c:showPercent val="0"/>
          <c:showBubbleSize val="0"/>
        </c:dLbls>
        <c:marker val="1"/>
        <c:smooth val="0"/>
        <c:axId val="223629256"/>
        <c:axId val="223629648"/>
      </c:lineChart>
      <c:dateAx>
        <c:axId val="223629256"/>
        <c:scaling>
          <c:orientation val="minMax"/>
        </c:scaling>
        <c:delete val="1"/>
        <c:axPos val="b"/>
        <c:numFmt formatCode="ge" sourceLinked="1"/>
        <c:majorTickMark val="none"/>
        <c:minorTickMark val="none"/>
        <c:tickLblPos val="none"/>
        <c:crossAx val="223629648"/>
        <c:crosses val="autoZero"/>
        <c:auto val="1"/>
        <c:lblOffset val="100"/>
        <c:baseTimeUnit val="years"/>
      </c:dateAx>
      <c:valAx>
        <c:axId val="22362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3629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3C8-4211-9117-B1E574305E75}"/>
            </c:ext>
          </c:extLst>
        </c:ser>
        <c:dLbls>
          <c:showLegendKey val="0"/>
          <c:showVal val="0"/>
          <c:showCatName val="0"/>
          <c:showSerName val="0"/>
          <c:showPercent val="0"/>
          <c:showBubbleSize val="0"/>
        </c:dLbls>
        <c:gapWidth val="150"/>
        <c:axId val="222569232"/>
        <c:axId val="222569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3C8-4211-9117-B1E574305E75}"/>
            </c:ext>
          </c:extLst>
        </c:ser>
        <c:dLbls>
          <c:showLegendKey val="0"/>
          <c:showVal val="0"/>
          <c:showCatName val="0"/>
          <c:showSerName val="0"/>
          <c:showPercent val="0"/>
          <c:showBubbleSize val="0"/>
        </c:dLbls>
        <c:marker val="1"/>
        <c:smooth val="0"/>
        <c:axId val="222569232"/>
        <c:axId val="222569624"/>
      </c:lineChart>
      <c:dateAx>
        <c:axId val="222569232"/>
        <c:scaling>
          <c:orientation val="minMax"/>
        </c:scaling>
        <c:delete val="1"/>
        <c:axPos val="b"/>
        <c:numFmt formatCode="ge" sourceLinked="1"/>
        <c:majorTickMark val="none"/>
        <c:minorTickMark val="none"/>
        <c:tickLblPos val="none"/>
        <c:crossAx val="222569624"/>
        <c:crosses val="autoZero"/>
        <c:auto val="1"/>
        <c:lblOffset val="100"/>
        <c:baseTimeUnit val="years"/>
      </c:dateAx>
      <c:valAx>
        <c:axId val="222569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2569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866-4FAB-A07A-3D2E0B74169A}"/>
            </c:ext>
          </c:extLst>
        </c:ser>
        <c:dLbls>
          <c:showLegendKey val="0"/>
          <c:showVal val="0"/>
          <c:showCatName val="0"/>
          <c:showSerName val="0"/>
          <c:showPercent val="0"/>
          <c:showBubbleSize val="0"/>
        </c:dLbls>
        <c:gapWidth val="150"/>
        <c:axId val="222593416"/>
        <c:axId val="222593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866-4FAB-A07A-3D2E0B74169A}"/>
            </c:ext>
          </c:extLst>
        </c:ser>
        <c:dLbls>
          <c:showLegendKey val="0"/>
          <c:showVal val="0"/>
          <c:showCatName val="0"/>
          <c:showSerName val="0"/>
          <c:showPercent val="0"/>
          <c:showBubbleSize val="0"/>
        </c:dLbls>
        <c:marker val="1"/>
        <c:smooth val="0"/>
        <c:axId val="222593416"/>
        <c:axId val="222593808"/>
      </c:lineChart>
      <c:dateAx>
        <c:axId val="222593416"/>
        <c:scaling>
          <c:orientation val="minMax"/>
        </c:scaling>
        <c:delete val="1"/>
        <c:axPos val="b"/>
        <c:numFmt formatCode="ge" sourceLinked="1"/>
        <c:majorTickMark val="none"/>
        <c:minorTickMark val="none"/>
        <c:tickLblPos val="none"/>
        <c:crossAx val="222593808"/>
        <c:crosses val="autoZero"/>
        <c:auto val="1"/>
        <c:lblOffset val="100"/>
        <c:baseTimeUnit val="years"/>
      </c:dateAx>
      <c:valAx>
        <c:axId val="222593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2593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11.92</c:v>
                </c:pt>
                <c:pt idx="1">
                  <c:v>7.67</c:v>
                </c:pt>
                <c:pt idx="2">
                  <c:v>6.52</c:v>
                </c:pt>
                <c:pt idx="3">
                  <c:v>5.9</c:v>
                </c:pt>
                <c:pt idx="4" formatCode="#,##0.00;&quot;△&quot;#,##0.00">
                  <c:v>0</c:v>
                </c:pt>
              </c:numCache>
            </c:numRef>
          </c:val>
          <c:extLst>
            <c:ext xmlns:c16="http://schemas.microsoft.com/office/drawing/2014/chart" uri="{C3380CC4-5D6E-409C-BE32-E72D297353CC}">
              <c16:uniqueId val="{00000000-3BDD-471D-B856-6631DBF30915}"/>
            </c:ext>
          </c:extLst>
        </c:ser>
        <c:dLbls>
          <c:showLegendKey val="0"/>
          <c:showVal val="0"/>
          <c:showCatName val="0"/>
          <c:showSerName val="0"/>
          <c:showPercent val="0"/>
          <c:showBubbleSize val="0"/>
        </c:dLbls>
        <c:gapWidth val="150"/>
        <c:axId val="223765456"/>
        <c:axId val="223765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1239.2</c:v>
                </c:pt>
                <c:pt idx="1">
                  <c:v>1197.82</c:v>
                </c:pt>
                <c:pt idx="2">
                  <c:v>1126.77</c:v>
                </c:pt>
                <c:pt idx="3">
                  <c:v>1044.8</c:v>
                </c:pt>
                <c:pt idx="4">
                  <c:v>1081.8</c:v>
                </c:pt>
              </c:numCache>
            </c:numRef>
          </c:val>
          <c:smooth val="0"/>
          <c:extLst>
            <c:ext xmlns:c16="http://schemas.microsoft.com/office/drawing/2014/chart" uri="{C3380CC4-5D6E-409C-BE32-E72D297353CC}">
              <c16:uniqueId val="{00000001-3BDD-471D-B856-6631DBF30915}"/>
            </c:ext>
          </c:extLst>
        </c:ser>
        <c:dLbls>
          <c:showLegendKey val="0"/>
          <c:showVal val="0"/>
          <c:showCatName val="0"/>
          <c:showSerName val="0"/>
          <c:showPercent val="0"/>
          <c:showBubbleSize val="0"/>
        </c:dLbls>
        <c:marker val="1"/>
        <c:smooth val="0"/>
        <c:axId val="223765456"/>
        <c:axId val="223765848"/>
      </c:lineChart>
      <c:dateAx>
        <c:axId val="223765456"/>
        <c:scaling>
          <c:orientation val="minMax"/>
        </c:scaling>
        <c:delete val="1"/>
        <c:axPos val="b"/>
        <c:numFmt formatCode="ge" sourceLinked="1"/>
        <c:majorTickMark val="none"/>
        <c:minorTickMark val="none"/>
        <c:tickLblPos val="none"/>
        <c:crossAx val="223765848"/>
        <c:crosses val="autoZero"/>
        <c:auto val="1"/>
        <c:lblOffset val="100"/>
        <c:baseTimeUnit val="years"/>
      </c:dateAx>
      <c:valAx>
        <c:axId val="223765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3765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64.05</c:v>
                </c:pt>
                <c:pt idx="1">
                  <c:v>64.84</c:v>
                </c:pt>
                <c:pt idx="2">
                  <c:v>59.8</c:v>
                </c:pt>
                <c:pt idx="3">
                  <c:v>54.15</c:v>
                </c:pt>
                <c:pt idx="4">
                  <c:v>51.47</c:v>
                </c:pt>
              </c:numCache>
            </c:numRef>
          </c:val>
          <c:extLst>
            <c:ext xmlns:c16="http://schemas.microsoft.com/office/drawing/2014/chart" uri="{C3380CC4-5D6E-409C-BE32-E72D297353CC}">
              <c16:uniqueId val="{00000000-0216-4B29-8F9A-364E220E5C33}"/>
            </c:ext>
          </c:extLst>
        </c:ser>
        <c:dLbls>
          <c:showLegendKey val="0"/>
          <c:showVal val="0"/>
          <c:showCatName val="0"/>
          <c:showSerName val="0"/>
          <c:showPercent val="0"/>
          <c:showBubbleSize val="0"/>
        </c:dLbls>
        <c:gapWidth val="150"/>
        <c:axId val="223767024"/>
        <c:axId val="223767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51.56</c:v>
                </c:pt>
                <c:pt idx="1">
                  <c:v>51.03</c:v>
                </c:pt>
                <c:pt idx="2">
                  <c:v>50.9</c:v>
                </c:pt>
                <c:pt idx="3">
                  <c:v>50.82</c:v>
                </c:pt>
                <c:pt idx="4">
                  <c:v>52.19</c:v>
                </c:pt>
              </c:numCache>
            </c:numRef>
          </c:val>
          <c:smooth val="0"/>
          <c:extLst>
            <c:ext xmlns:c16="http://schemas.microsoft.com/office/drawing/2014/chart" uri="{C3380CC4-5D6E-409C-BE32-E72D297353CC}">
              <c16:uniqueId val="{00000001-0216-4B29-8F9A-364E220E5C33}"/>
            </c:ext>
          </c:extLst>
        </c:ser>
        <c:dLbls>
          <c:showLegendKey val="0"/>
          <c:showVal val="0"/>
          <c:showCatName val="0"/>
          <c:showSerName val="0"/>
          <c:showPercent val="0"/>
          <c:showBubbleSize val="0"/>
        </c:dLbls>
        <c:marker val="1"/>
        <c:smooth val="0"/>
        <c:axId val="223767024"/>
        <c:axId val="223767416"/>
      </c:lineChart>
      <c:dateAx>
        <c:axId val="223767024"/>
        <c:scaling>
          <c:orientation val="minMax"/>
        </c:scaling>
        <c:delete val="1"/>
        <c:axPos val="b"/>
        <c:numFmt formatCode="ge" sourceLinked="1"/>
        <c:majorTickMark val="none"/>
        <c:minorTickMark val="none"/>
        <c:tickLblPos val="none"/>
        <c:crossAx val="223767416"/>
        <c:crosses val="autoZero"/>
        <c:auto val="1"/>
        <c:lblOffset val="100"/>
        <c:baseTimeUnit val="years"/>
      </c:dateAx>
      <c:valAx>
        <c:axId val="223767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3767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177.2</c:v>
                </c:pt>
                <c:pt idx="1">
                  <c:v>177.67</c:v>
                </c:pt>
                <c:pt idx="2">
                  <c:v>193.84</c:v>
                </c:pt>
                <c:pt idx="3">
                  <c:v>216.71</c:v>
                </c:pt>
                <c:pt idx="4">
                  <c:v>226.16</c:v>
                </c:pt>
              </c:numCache>
            </c:numRef>
          </c:val>
          <c:extLst>
            <c:ext xmlns:c16="http://schemas.microsoft.com/office/drawing/2014/chart" uri="{C3380CC4-5D6E-409C-BE32-E72D297353CC}">
              <c16:uniqueId val="{00000000-308E-4549-9BFD-47F02D22AB38}"/>
            </c:ext>
          </c:extLst>
        </c:ser>
        <c:dLbls>
          <c:showLegendKey val="0"/>
          <c:showVal val="0"/>
          <c:showCatName val="0"/>
          <c:showSerName val="0"/>
          <c:showPercent val="0"/>
          <c:showBubbleSize val="0"/>
        </c:dLbls>
        <c:gapWidth val="150"/>
        <c:axId val="223768592"/>
        <c:axId val="223768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283.26</c:v>
                </c:pt>
                <c:pt idx="1">
                  <c:v>289.60000000000002</c:v>
                </c:pt>
                <c:pt idx="2">
                  <c:v>293.27</c:v>
                </c:pt>
                <c:pt idx="3">
                  <c:v>300.52</c:v>
                </c:pt>
                <c:pt idx="4">
                  <c:v>296.14</c:v>
                </c:pt>
              </c:numCache>
            </c:numRef>
          </c:val>
          <c:smooth val="0"/>
          <c:extLst>
            <c:ext xmlns:c16="http://schemas.microsoft.com/office/drawing/2014/chart" uri="{C3380CC4-5D6E-409C-BE32-E72D297353CC}">
              <c16:uniqueId val="{00000001-308E-4549-9BFD-47F02D22AB38}"/>
            </c:ext>
          </c:extLst>
        </c:ser>
        <c:dLbls>
          <c:showLegendKey val="0"/>
          <c:showVal val="0"/>
          <c:showCatName val="0"/>
          <c:showSerName val="0"/>
          <c:showPercent val="0"/>
          <c:showBubbleSize val="0"/>
        </c:dLbls>
        <c:marker val="1"/>
        <c:smooth val="0"/>
        <c:axId val="223768592"/>
        <c:axId val="223768984"/>
      </c:lineChart>
      <c:dateAx>
        <c:axId val="223768592"/>
        <c:scaling>
          <c:orientation val="minMax"/>
        </c:scaling>
        <c:delete val="1"/>
        <c:axPos val="b"/>
        <c:numFmt formatCode="ge" sourceLinked="1"/>
        <c:majorTickMark val="none"/>
        <c:minorTickMark val="none"/>
        <c:tickLblPos val="none"/>
        <c:crossAx val="223768984"/>
        <c:crosses val="autoZero"/>
        <c:auto val="1"/>
        <c:lblOffset val="100"/>
        <c:baseTimeUnit val="years"/>
      </c:dateAx>
      <c:valAx>
        <c:axId val="223768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3768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【1,015.77】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【84.50】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【52.74】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【289.81】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【52.78】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1" zoomScaleNormal="100" workbookViewId="0">
      <selection activeCell="BK72" sqref="BK7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x14ac:dyDescent="0.15">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x14ac:dyDescent="0.15">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1" t="str">
        <f>データ!H6</f>
        <v>栃木県　小山市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x14ac:dyDescent="0.15">
      <c r="A8" s="2"/>
      <c r="B8" s="46" t="str">
        <f>データ!I6</f>
        <v>法非適用</v>
      </c>
      <c r="C8" s="46"/>
      <c r="D8" s="46"/>
      <c r="E8" s="46"/>
      <c r="F8" s="46"/>
      <c r="G8" s="46"/>
      <c r="H8" s="46"/>
      <c r="I8" s="46" t="str">
        <f>データ!J6</f>
        <v>下水道事業</v>
      </c>
      <c r="J8" s="46"/>
      <c r="K8" s="46"/>
      <c r="L8" s="46"/>
      <c r="M8" s="46"/>
      <c r="N8" s="46"/>
      <c r="O8" s="46"/>
      <c r="P8" s="46" t="str">
        <f>データ!K6</f>
        <v>農業集落排水</v>
      </c>
      <c r="Q8" s="46"/>
      <c r="R8" s="46"/>
      <c r="S8" s="46"/>
      <c r="T8" s="46"/>
      <c r="U8" s="46"/>
      <c r="V8" s="46"/>
      <c r="W8" s="46" t="str">
        <f>データ!L6</f>
        <v>F2</v>
      </c>
      <c r="X8" s="46"/>
      <c r="Y8" s="46"/>
      <c r="Z8" s="46"/>
      <c r="AA8" s="46"/>
      <c r="AB8" s="46"/>
      <c r="AC8" s="46"/>
      <c r="AD8" s="3"/>
      <c r="AE8" s="3"/>
      <c r="AF8" s="3"/>
      <c r="AG8" s="3"/>
      <c r="AH8" s="3"/>
      <c r="AI8" s="3"/>
      <c r="AJ8" s="3"/>
      <c r="AK8" s="3"/>
      <c r="AL8" s="47">
        <f>データ!R6</f>
        <v>166593</v>
      </c>
      <c r="AM8" s="47"/>
      <c r="AN8" s="47"/>
      <c r="AO8" s="47"/>
      <c r="AP8" s="47"/>
      <c r="AQ8" s="47"/>
      <c r="AR8" s="47"/>
      <c r="AS8" s="47"/>
      <c r="AT8" s="43">
        <f>データ!S6</f>
        <v>171.76</v>
      </c>
      <c r="AU8" s="43"/>
      <c r="AV8" s="43"/>
      <c r="AW8" s="43"/>
      <c r="AX8" s="43"/>
      <c r="AY8" s="43"/>
      <c r="AZ8" s="43"/>
      <c r="BA8" s="43"/>
      <c r="BB8" s="43">
        <f>データ!T6</f>
        <v>969.92</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x14ac:dyDescent="0.15">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x14ac:dyDescent="0.15">
      <c r="A10" s="2"/>
      <c r="B10" s="43" t="str">
        <f>データ!M6</f>
        <v>-</v>
      </c>
      <c r="C10" s="43"/>
      <c r="D10" s="43"/>
      <c r="E10" s="43"/>
      <c r="F10" s="43"/>
      <c r="G10" s="43"/>
      <c r="H10" s="43"/>
      <c r="I10" s="43" t="str">
        <f>データ!N6</f>
        <v>該当数値なし</v>
      </c>
      <c r="J10" s="43"/>
      <c r="K10" s="43"/>
      <c r="L10" s="43"/>
      <c r="M10" s="43"/>
      <c r="N10" s="43"/>
      <c r="O10" s="43"/>
      <c r="P10" s="43">
        <f>データ!O6</f>
        <v>8.3699999999999992</v>
      </c>
      <c r="Q10" s="43"/>
      <c r="R10" s="43"/>
      <c r="S10" s="43"/>
      <c r="T10" s="43"/>
      <c r="U10" s="43"/>
      <c r="V10" s="43"/>
      <c r="W10" s="43">
        <f>データ!P6</f>
        <v>55.63</v>
      </c>
      <c r="X10" s="43"/>
      <c r="Y10" s="43"/>
      <c r="Z10" s="43"/>
      <c r="AA10" s="43"/>
      <c r="AB10" s="43"/>
      <c r="AC10" s="43"/>
      <c r="AD10" s="47">
        <f>データ!Q6</f>
        <v>2262</v>
      </c>
      <c r="AE10" s="47"/>
      <c r="AF10" s="47"/>
      <c r="AG10" s="47"/>
      <c r="AH10" s="47"/>
      <c r="AI10" s="47"/>
      <c r="AJ10" s="47"/>
      <c r="AK10" s="2"/>
      <c r="AL10" s="47">
        <f>データ!U6</f>
        <v>13949</v>
      </c>
      <c r="AM10" s="47"/>
      <c r="AN10" s="47"/>
      <c r="AO10" s="47"/>
      <c r="AP10" s="47"/>
      <c r="AQ10" s="47"/>
      <c r="AR10" s="47"/>
      <c r="AS10" s="47"/>
      <c r="AT10" s="43">
        <f>データ!V6</f>
        <v>6.44</v>
      </c>
      <c r="AU10" s="43"/>
      <c r="AV10" s="43"/>
      <c r="AW10" s="43"/>
      <c r="AX10" s="43"/>
      <c r="AY10" s="43"/>
      <c r="AZ10" s="43"/>
      <c r="BA10" s="43"/>
      <c r="BB10" s="43">
        <f>データ!W6</f>
        <v>2165.9899999999998</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15">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x14ac:dyDescent="0.15">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x14ac:dyDescent="0.15">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x14ac:dyDescent="0.15">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x14ac:dyDescent="0.15">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x14ac:dyDescent="0.15">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x14ac:dyDescent="0.15">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x14ac:dyDescent="0.15">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x14ac:dyDescent="0.15">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x14ac:dyDescent="0.15">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x14ac:dyDescent="0.15">
      <c r="C83" s="2" t="s">
        <v>40</v>
      </c>
    </row>
    <row r="84" spans="1:78" x14ac:dyDescent="0.15">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3" width="11.875" customWidth="1"/>
  </cols>
  <sheetData>
    <row r="1" spans="1:144" x14ac:dyDescent="0.15">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x14ac:dyDescent="0.15">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x14ac:dyDescent="0.15">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x14ac:dyDescent="0.15">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x14ac:dyDescent="0.15">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x14ac:dyDescent="0.15">
      <c r="A6" s="26" t="s">
        <v>95</v>
      </c>
      <c r="B6" s="31">
        <f>B7</f>
        <v>2015</v>
      </c>
      <c r="C6" s="31">
        <f t="shared" ref="C6:W6" si="3">C7</f>
        <v>92088</v>
      </c>
      <c r="D6" s="31">
        <f t="shared" si="3"/>
        <v>47</v>
      </c>
      <c r="E6" s="31">
        <f t="shared" si="3"/>
        <v>17</v>
      </c>
      <c r="F6" s="31">
        <f t="shared" si="3"/>
        <v>5</v>
      </c>
      <c r="G6" s="31">
        <f t="shared" si="3"/>
        <v>0</v>
      </c>
      <c r="H6" s="31" t="str">
        <f t="shared" si="3"/>
        <v>栃木県　小山市</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8.3699999999999992</v>
      </c>
      <c r="P6" s="32">
        <f t="shared" si="3"/>
        <v>55.63</v>
      </c>
      <c r="Q6" s="32">
        <f t="shared" si="3"/>
        <v>2262</v>
      </c>
      <c r="R6" s="32">
        <f t="shared" si="3"/>
        <v>166593</v>
      </c>
      <c r="S6" s="32">
        <f t="shared" si="3"/>
        <v>171.76</v>
      </c>
      <c r="T6" s="32">
        <f t="shared" si="3"/>
        <v>969.92</v>
      </c>
      <c r="U6" s="32">
        <f t="shared" si="3"/>
        <v>13949</v>
      </c>
      <c r="V6" s="32">
        <f t="shared" si="3"/>
        <v>6.44</v>
      </c>
      <c r="W6" s="32">
        <f t="shared" si="3"/>
        <v>2165.9899999999998</v>
      </c>
      <c r="X6" s="33">
        <f>IF(X7="",NA(),X7)</f>
        <v>85.83</v>
      </c>
      <c r="Y6" s="33">
        <f t="shared" ref="Y6:AG6" si="4">IF(Y7="",NA(),Y7)</f>
        <v>85.71</v>
      </c>
      <c r="Z6" s="33">
        <f t="shared" si="4"/>
        <v>86.84</v>
      </c>
      <c r="AA6" s="33">
        <f t="shared" si="4"/>
        <v>84.36</v>
      </c>
      <c r="AB6" s="33">
        <f t="shared" si="4"/>
        <v>83.44</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11.92</v>
      </c>
      <c r="BF6" s="33">
        <f t="shared" ref="BF6:BN6" si="7">IF(BF7="",NA(),BF7)</f>
        <v>7.67</v>
      </c>
      <c r="BG6" s="33">
        <f t="shared" si="7"/>
        <v>6.52</v>
      </c>
      <c r="BH6" s="33">
        <f t="shared" si="7"/>
        <v>5.9</v>
      </c>
      <c r="BI6" s="32">
        <f t="shared" si="7"/>
        <v>0</v>
      </c>
      <c r="BJ6" s="33">
        <f t="shared" si="7"/>
        <v>1239.2</v>
      </c>
      <c r="BK6" s="33">
        <f t="shared" si="7"/>
        <v>1197.82</v>
      </c>
      <c r="BL6" s="33">
        <f t="shared" si="7"/>
        <v>1126.77</v>
      </c>
      <c r="BM6" s="33">
        <f t="shared" si="7"/>
        <v>1044.8</v>
      </c>
      <c r="BN6" s="33">
        <f t="shared" si="7"/>
        <v>1081.8</v>
      </c>
      <c r="BO6" s="32" t="str">
        <f>IF(BO7="","",IF(BO7="-","【-】","【"&amp;SUBSTITUTE(TEXT(BO7,"#,##0.00"),"-","△")&amp;"】"))</f>
        <v>【1,015.77】</v>
      </c>
      <c r="BP6" s="33">
        <f>IF(BP7="",NA(),BP7)</f>
        <v>64.05</v>
      </c>
      <c r="BQ6" s="33">
        <f t="shared" ref="BQ6:BY6" si="8">IF(BQ7="",NA(),BQ7)</f>
        <v>64.84</v>
      </c>
      <c r="BR6" s="33">
        <f t="shared" si="8"/>
        <v>59.8</v>
      </c>
      <c r="BS6" s="33">
        <f t="shared" si="8"/>
        <v>54.15</v>
      </c>
      <c r="BT6" s="33">
        <f t="shared" si="8"/>
        <v>51.47</v>
      </c>
      <c r="BU6" s="33">
        <f t="shared" si="8"/>
        <v>51.56</v>
      </c>
      <c r="BV6" s="33">
        <f t="shared" si="8"/>
        <v>51.03</v>
      </c>
      <c r="BW6" s="33">
        <f t="shared" si="8"/>
        <v>50.9</v>
      </c>
      <c r="BX6" s="33">
        <f t="shared" si="8"/>
        <v>50.82</v>
      </c>
      <c r="BY6" s="33">
        <f t="shared" si="8"/>
        <v>52.19</v>
      </c>
      <c r="BZ6" s="32" t="str">
        <f>IF(BZ7="","",IF(BZ7="-","【-】","【"&amp;SUBSTITUTE(TEXT(BZ7,"#,##0.00"),"-","△")&amp;"】"))</f>
        <v>【52.78】</v>
      </c>
      <c r="CA6" s="33">
        <f>IF(CA7="",NA(),CA7)</f>
        <v>177.2</v>
      </c>
      <c r="CB6" s="33">
        <f t="shared" ref="CB6:CJ6" si="9">IF(CB7="",NA(),CB7)</f>
        <v>177.67</v>
      </c>
      <c r="CC6" s="33">
        <f t="shared" si="9"/>
        <v>193.84</v>
      </c>
      <c r="CD6" s="33">
        <f t="shared" si="9"/>
        <v>216.71</v>
      </c>
      <c r="CE6" s="33">
        <f t="shared" si="9"/>
        <v>226.16</v>
      </c>
      <c r="CF6" s="33">
        <f t="shared" si="9"/>
        <v>283.26</v>
      </c>
      <c r="CG6" s="33">
        <f t="shared" si="9"/>
        <v>289.60000000000002</v>
      </c>
      <c r="CH6" s="33">
        <f t="shared" si="9"/>
        <v>293.27</v>
      </c>
      <c r="CI6" s="33">
        <f t="shared" si="9"/>
        <v>300.52</v>
      </c>
      <c r="CJ6" s="33">
        <f t="shared" si="9"/>
        <v>296.14</v>
      </c>
      <c r="CK6" s="32" t="str">
        <f>IF(CK7="","",IF(CK7="-","【-】","【"&amp;SUBSTITUTE(TEXT(CK7,"#,##0.00"),"-","△")&amp;"】"))</f>
        <v>【289.81】</v>
      </c>
      <c r="CL6" s="33">
        <f>IF(CL7="",NA(),CL7)</f>
        <v>88.62</v>
      </c>
      <c r="CM6" s="33">
        <f t="shared" ref="CM6:CU6" si="10">IF(CM7="",NA(),CM7)</f>
        <v>82.33</v>
      </c>
      <c r="CN6" s="33">
        <f t="shared" si="10"/>
        <v>90.02</v>
      </c>
      <c r="CO6" s="33">
        <f t="shared" si="10"/>
        <v>88.01</v>
      </c>
      <c r="CP6" s="33">
        <f t="shared" si="10"/>
        <v>87.14</v>
      </c>
      <c r="CQ6" s="33">
        <f t="shared" si="10"/>
        <v>55.2</v>
      </c>
      <c r="CR6" s="33">
        <f t="shared" si="10"/>
        <v>54.74</v>
      </c>
      <c r="CS6" s="33">
        <f t="shared" si="10"/>
        <v>53.78</v>
      </c>
      <c r="CT6" s="33">
        <f t="shared" si="10"/>
        <v>53.24</v>
      </c>
      <c r="CU6" s="33">
        <f t="shared" si="10"/>
        <v>52.31</v>
      </c>
      <c r="CV6" s="32" t="str">
        <f>IF(CV7="","",IF(CV7="-","【-】","【"&amp;SUBSTITUTE(TEXT(CV7,"#,##0.00"),"-","△")&amp;"】"))</f>
        <v>【52.74】</v>
      </c>
      <c r="CW6" s="33">
        <f>IF(CW7="",NA(),CW7)</f>
        <v>86.8</v>
      </c>
      <c r="CX6" s="33">
        <f t="shared" ref="CX6:DF6" si="11">IF(CX7="",NA(),CX7)</f>
        <v>86.15</v>
      </c>
      <c r="CY6" s="33">
        <f t="shared" si="11"/>
        <v>88.69</v>
      </c>
      <c r="CZ6" s="33">
        <f t="shared" si="11"/>
        <v>87.83</v>
      </c>
      <c r="DA6" s="33">
        <f t="shared" si="11"/>
        <v>86.99</v>
      </c>
      <c r="DB6" s="33">
        <f t="shared" si="11"/>
        <v>83.73</v>
      </c>
      <c r="DC6" s="33">
        <f t="shared" si="11"/>
        <v>83.88</v>
      </c>
      <c r="DD6" s="33">
        <f t="shared" si="11"/>
        <v>84.06</v>
      </c>
      <c r="DE6" s="33">
        <f t="shared" si="11"/>
        <v>84.07</v>
      </c>
      <c r="DF6" s="33">
        <f t="shared" si="11"/>
        <v>84.32</v>
      </c>
      <c r="DG6" s="32" t="str">
        <f>IF(DG7="","",IF(DG7="-","【-】","【"&amp;SUBSTITUTE(TEXT(DG7,"#,##0.00"),"-","△")&amp;"】"))</f>
        <v>【84.50】</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0.03</v>
      </c>
      <c r="EJ6" s="33">
        <f t="shared" si="14"/>
        <v>0.04</v>
      </c>
      <c r="EK6" s="33">
        <f t="shared" si="14"/>
        <v>0.03</v>
      </c>
      <c r="EL6" s="33">
        <f t="shared" si="14"/>
        <v>0.02</v>
      </c>
      <c r="EM6" s="33">
        <f t="shared" si="14"/>
        <v>0.01</v>
      </c>
      <c r="EN6" s="32" t="str">
        <f>IF(EN7="","",IF(EN7="-","【-】","【"&amp;SUBSTITUTE(TEXT(EN7,"#,##0.00"),"-","△")&amp;"】"))</f>
        <v>【0.03】</v>
      </c>
    </row>
    <row r="7" spans="1:144" s="34" customFormat="1" x14ac:dyDescent="0.15">
      <c r="A7" s="26"/>
      <c r="B7" s="35">
        <v>2015</v>
      </c>
      <c r="C7" s="35">
        <v>92088</v>
      </c>
      <c r="D7" s="35">
        <v>47</v>
      </c>
      <c r="E7" s="35">
        <v>17</v>
      </c>
      <c r="F7" s="35">
        <v>5</v>
      </c>
      <c r="G7" s="35">
        <v>0</v>
      </c>
      <c r="H7" s="35" t="s">
        <v>96</v>
      </c>
      <c r="I7" s="35" t="s">
        <v>97</v>
      </c>
      <c r="J7" s="35" t="s">
        <v>98</v>
      </c>
      <c r="K7" s="35" t="s">
        <v>99</v>
      </c>
      <c r="L7" s="35" t="s">
        <v>100</v>
      </c>
      <c r="M7" s="36" t="s">
        <v>101</v>
      </c>
      <c r="N7" s="36" t="s">
        <v>102</v>
      </c>
      <c r="O7" s="36">
        <v>8.3699999999999992</v>
      </c>
      <c r="P7" s="36">
        <v>55.63</v>
      </c>
      <c r="Q7" s="36">
        <v>2262</v>
      </c>
      <c r="R7" s="36">
        <v>166593</v>
      </c>
      <c r="S7" s="36">
        <v>171.76</v>
      </c>
      <c r="T7" s="36">
        <v>969.92</v>
      </c>
      <c r="U7" s="36">
        <v>13949</v>
      </c>
      <c r="V7" s="36">
        <v>6.44</v>
      </c>
      <c r="W7" s="36">
        <v>2165.9899999999998</v>
      </c>
      <c r="X7" s="36">
        <v>85.83</v>
      </c>
      <c r="Y7" s="36">
        <v>85.71</v>
      </c>
      <c r="Z7" s="36">
        <v>86.84</v>
      </c>
      <c r="AA7" s="36">
        <v>84.36</v>
      </c>
      <c r="AB7" s="36">
        <v>83.44</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11.92</v>
      </c>
      <c r="BF7" s="36">
        <v>7.67</v>
      </c>
      <c r="BG7" s="36">
        <v>6.52</v>
      </c>
      <c r="BH7" s="36">
        <v>5.9</v>
      </c>
      <c r="BI7" s="36">
        <v>0</v>
      </c>
      <c r="BJ7" s="36">
        <v>1239.2</v>
      </c>
      <c r="BK7" s="36">
        <v>1197.82</v>
      </c>
      <c r="BL7" s="36">
        <v>1126.77</v>
      </c>
      <c r="BM7" s="36">
        <v>1044.8</v>
      </c>
      <c r="BN7" s="36">
        <v>1081.8</v>
      </c>
      <c r="BO7" s="36">
        <v>1015.77</v>
      </c>
      <c r="BP7" s="36">
        <v>64.05</v>
      </c>
      <c r="BQ7" s="36">
        <v>64.84</v>
      </c>
      <c r="BR7" s="36">
        <v>59.8</v>
      </c>
      <c r="BS7" s="36">
        <v>54.15</v>
      </c>
      <c r="BT7" s="36">
        <v>51.47</v>
      </c>
      <c r="BU7" s="36">
        <v>51.56</v>
      </c>
      <c r="BV7" s="36">
        <v>51.03</v>
      </c>
      <c r="BW7" s="36">
        <v>50.9</v>
      </c>
      <c r="BX7" s="36">
        <v>50.82</v>
      </c>
      <c r="BY7" s="36">
        <v>52.19</v>
      </c>
      <c r="BZ7" s="36">
        <v>52.78</v>
      </c>
      <c r="CA7" s="36">
        <v>177.2</v>
      </c>
      <c r="CB7" s="36">
        <v>177.67</v>
      </c>
      <c r="CC7" s="36">
        <v>193.84</v>
      </c>
      <c r="CD7" s="36">
        <v>216.71</v>
      </c>
      <c r="CE7" s="36">
        <v>226.16</v>
      </c>
      <c r="CF7" s="36">
        <v>283.26</v>
      </c>
      <c r="CG7" s="36">
        <v>289.60000000000002</v>
      </c>
      <c r="CH7" s="36">
        <v>293.27</v>
      </c>
      <c r="CI7" s="36">
        <v>300.52</v>
      </c>
      <c r="CJ7" s="36">
        <v>296.14</v>
      </c>
      <c r="CK7" s="36">
        <v>289.81</v>
      </c>
      <c r="CL7" s="36">
        <v>88.62</v>
      </c>
      <c r="CM7" s="36">
        <v>82.33</v>
      </c>
      <c r="CN7" s="36">
        <v>90.02</v>
      </c>
      <c r="CO7" s="36">
        <v>88.01</v>
      </c>
      <c r="CP7" s="36">
        <v>87.14</v>
      </c>
      <c r="CQ7" s="36">
        <v>55.2</v>
      </c>
      <c r="CR7" s="36">
        <v>54.74</v>
      </c>
      <c r="CS7" s="36">
        <v>53.78</v>
      </c>
      <c r="CT7" s="36">
        <v>53.24</v>
      </c>
      <c r="CU7" s="36">
        <v>52.31</v>
      </c>
      <c r="CV7" s="36">
        <v>52.74</v>
      </c>
      <c r="CW7" s="36">
        <v>86.8</v>
      </c>
      <c r="CX7" s="36">
        <v>86.15</v>
      </c>
      <c r="CY7" s="36">
        <v>88.69</v>
      </c>
      <c r="CZ7" s="36">
        <v>87.83</v>
      </c>
      <c r="DA7" s="36">
        <v>86.99</v>
      </c>
      <c r="DB7" s="36">
        <v>83.73</v>
      </c>
      <c r="DC7" s="36">
        <v>83.88</v>
      </c>
      <c r="DD7" s="36">
        <v>84.06</v>
      </c>
      <c r="DE7" s="36">
        <v>84.07</v>
      </c>
      <c r="DF7" s="36">
        <v>84.32</v>
      </c>
      <c r="DG7" s="36">
        <v>84.5</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0.03</v>
      </c>
      <c r="EJ7" s="36">
        <v>0.04</v>
      </c>
      <c r="EK7" s="36">
        <v>0.03</v>
      </c>
      <c r="EL7" s="36">
        <v>0.02</v>
      </c>
      <c r="EM7" s="36">
        <v>0.01</v>
      </c>
      <c r="EN7" s="36">
        <v>0.03</v>
      </c>
    </row>
    <row r="8" spans="1:144" x14ac:dyDescent="0.15">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x14ac:dyDescent="0.15">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x14ac:dyDescent="0.15">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長 優子</cp:lastModifiedBy>
  <cp:lastPrinted>2017-02-23T06:47:35Z</cp:lastPrinted>
  <dcterms:created xsi:type="dcterms:W3CDTF">2017-02-08T03:08:37Z</dcterms:created>
  <dcterms:modified xsi:type="dcterms:W3CDTF">2019-02-28T07:32:18Z</dcterms:modified>
  <cp:category/>
</cp:coreProperties>
</file>