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j9ZXedZjFB50Ku6QyyJSGUvUrctL15XHom9epHFMySxEgW3uXUqODBxsZO3InB+ffcNtlz3CsQaRjJA8nsZpw==" workbookSaltValue="dcwIZ2KsNGgY1t2AoT24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<sst xmlns="http://schemas.openxmlformats.org/spreadsheetml/2006/main" count="240" uniqueCount="127">
  <si>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</si>
  <si>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</si>
  <si>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</si>
  <si>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</si>
  <si>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</si>
  <si>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</si>
  <si>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</si>
  <si>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</si>
  <si>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</si>
  <si>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</si>
  <si>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</si>
  <si>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</si>
  <si>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</si>
  <si>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</si>
  <si>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</si>
  <si>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</si>
  <si>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</si>
  <si>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</si>
  <si>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</si>
  <si>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</si>
  <si>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</si>
  <si>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</si>
  <si>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</si>
  <si>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</si>
  <si>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</si>
  <si>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</si>
  <si>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</si>
  <si>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</si>
  <si>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</si>
  <si>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</si>
  <si>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</si>
  <si>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</si>
  <si>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</si>
  <si>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</si>
  <si>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</si>
  <si>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</si>
  <si>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</si>
  <si>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</si>
  <si>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</si>
  <si>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</si>
  <si>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</si>
  <si>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</si>
  <si>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</si>
  <si>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</si>
  <si>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</si>
  <si>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</si>
  <si>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</si>
  <si>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</si>
  <si>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</si>
  <si>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</si>
  <si>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</si>
  <si>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</si>
  <si>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</si>
  <si>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</si>
  <si>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</si>
  <si>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</si>
  <si>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</si>
  <si>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</si>
  <si>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</si>
  <si>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</si>
  <si>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</si>
  <si>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</si>
  <si>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</si>
  <si>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</si>
  <si>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</si>
  <si>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</si>
  <si>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</si>
  <si>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</si>
  <si>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</si>
  <si>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</si>
  <si>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</si>
  <si>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</si>
  <si>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</si>
  <si>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</si>
  <si>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</si>
  <si>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</si>
  <si>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</si>
  <si>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</si>
  <si>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</si>
  <si>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</si>
  <si>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</si>
  <si>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</si>
  <si>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</si>
  <si>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</si>
  <si>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</si>
  <si>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</si>
  <si>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</si>
  <si>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</si>
  <si>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</si>
  <si>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</si>
  <si>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</si>
  <si>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</si>
  <si>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</si>
  <si>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</si>
  <si>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</si>
  <si>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</si>
  <si>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</si>
  <si>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</si>
  <si>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</si>
  <si>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</si>
  <si>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</si>
  <si>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</si>
  <si>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</si>
  <si>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</si>
  <si>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</si>
  <si>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</si>
  <si>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</si>
  <si>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</si>
  <si>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</si>
  <si>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</si>
  <si>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</si>
  <si>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</si>
  <si>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</si>
  <si>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</si>
  <si>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</si>
  <si>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</si>
  <si>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</si>
  <si>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</si>
  <si>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</si>
  <si>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</si>
  <si>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</si>
  <si>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</si>
  <si>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</si>
  <si>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</si>
  <si>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平成３１年度より公共下水道事業とともに企業会計へ移行することで、事業の効率化やサービスの統合化を推進し経営改善を図ってまいります。
　また、処理区域内に残っている若干の未接続世帯の水洗化促進や、受入れに余裕のある処理施設については、新規加入者を積極的に受け入れていくことで、より一層の効率化を図っていきます。</t>
    <rPh sb="1" eb="3">
      <t>ヘイセイ</t>
    </rPh>
    <rPh sb="5" eb="7">
      <t>ネンド</t>
    </rPh>
    <rPh sb="9" eb="14">
      <t>コウキョウゲスイドウ</t>
    </rPh>
    <rPh sb="14" eb="16">
      <t>ジギョウ</t>
    </rPh>
    <rPh sb="20" eb="22">
      <t>キギョウ</t>
    </rPh>
    <rPh sb="22" eb="24">
      <t>カイケイ</t>
    </rPh>
    <rPh sb="33" eb="35">
      <t>ジギョウ</t>
    </rPh>
    <rPh sb="36" eb="39">
      <t>コウリツカ</t>
    </rPh>
    <rPh sb="45" eb="48">
      <t>トウゴウカ</t>
    </rPh>
    <rPh sb="49" eb="51">
      <t>スイシン</t>
    </rPh>
    <rPh sb="71" eb="73">
      <t>ショリ</t>
    </rPh>
    <rPh sb="73" eb="75">
      <t>クイキ</t>
    </rPh>
    <rPh sb="75" eb="76">
      <t>ナイ</t>
    </rPh>
    <rPh sb="77" eb="78">
      <t>ノコ</t>
    </rPh>
    <rPh sb="82" eb="84">
      <t>ジャッカン</t>
    </rPh>
    <rPh sb="85" eb="88">
      <t>ミセツゾク</t>
    </rPh>
    <rPh sb="88" eb="90">
      <t>セタイ</t>
    </rPh>
    <rPh sb="91" eb="94">
      <t>スイセンカ</t>
    </rPh>
    <rPh sb="94" eb="96">
      <t>ソクシン</t>
    </rPh>
    <rPh sb="98" eb="100">
      <t>ウケイ</t>
    </rPh>
    <rPh sb="102" eb="104">
      <t>ヨユウ</t>
    </rPh>
    <rPh sb="107" eb="109">
      <t>ショリ</t>
    </rPh>
    <rPh sb="109" eb="111">
      <t>シセツ</t>
    </rPh>
    <rPh sb="117" eb="119">
      <t>シンキ</t>
    </rPh>
    <rPh sb="119" eb="121">
      <t>カニュウ</t>
    </rPh>
    <rPh sb="121" eb="122">
      <t>シャ</t>
    </rPh>
    <rPh sb="123" eb="126">
      <t>セッキョクテキ</t>
    </rPh>
    <rPh sb="127" eb="128">
      <t>ウ</t>
    </rPh>
    <rPh sb="129" eb="130">
      <t>イ</t>
    </rPh>
    <rPh sb="140" eb="142">
      <t>イッソウ</t>
    </rPh>
    <rPh sb="143" eb="146">
      <t>コウリツカ</t>
    </rPh>
    <rPh sb="147" eb="148">
      <t>ハカ</t>
    </rPh>
    <phoneticPr fontId="15"/>
  </si>
  <si>
    <t>　供用開始から20年以上経過している処理施設があり、老朽化に伴う修繕が増加傾向にあり維持管理費用を増加させる要因となっています。今後、老朽化施設を把握し効率的な更新を行うため、平成３１年度に最適整備構想を策定してまいります。</t>
    <rPh sb="1" eb="3">
      <t>キョウヨウ</t>
    </rPh>
    <rPh sb="3" eb="5">
      <t>カイシ</t>
    </rPh>
    <rPh sb="9" eb="10">
      <t>ネン</t>
    </rPh>
    <rPh sb="10" eb="12">
      <t>イジョウ</t>
    </rPh>
    <rPh sb="12" eb="14">
      <t>ケイカ</t>
    </rPh>
    <rPh sb="18" eb="20">
      <t>ショリ</t>
    </rPh>
    <rPh sb="20" eb="22">
      <t>シセツ</t>
    </rPh>
    <rPh sb="26" eb="29">
      <t>ロウキュウカ</t>
    </rPh>
    <rPh sb="30" eb="31">
      <t>トモナ</t>
    </rPh>
    <rPh sb="32" eb="34">
      <t>シュウゼン</t>
    </rPh>
    <rPh sb="35" eb="37">
      <t>ゾウカ</t>
    </rPh>
    <rPh sb="37" eb="39">
      <t>ケイコウ</t>
    </rPh>
    <rPh sb="42" eb="44">
      <t>イジ</t>
    </rPh>
    <rPh sb="44" eb="46">
      <t>カンリ</t>
    </rPh>
    <rPh sb="46" eb="48">
      <t>ヒヨウ</t>
    </rPh>
    <rPh sb="49" eb="51">
      <t>ゾウカ</t>
    </rPh>
    <rPh sb="54" eb="56">
      <t>ヨウイン</t>
    </rPh>
    <rPh sb="64" eb="66">
      <t>コンゴ</t>
    </rPh>
    <rPh sb="76" eb="79">
      <t>コウリツテキ</t>
    </rPh>
    <rPh sb="80" eb="82">
      <t>コウシン</t>
    </rPh>
    <rPh sb="83" eb="84">
      <t>オコナ</t>
    </rPh>
    <rPh sb="88" eb="90">
      <t>ヘイセイ</t>
    </rPh>
    <rPh sb="92" eb="94">
      <t>ネンド</t>
    </rPh>
    <rPh sb="95" eb="97">
      <t>サイテキ</t>
    </rPh>
    <rPh sb="97" eb="99">
      <t>セイビ</t>
    </rPh>
    <rPh sb="99" eb="101">
      <t>コウソウ</t>
    </rPh>
    <rPh sb="102" eb="104">
      <t>サクテイ</t>
    </rPh>
    <phoneticPr fontId="15"/>
  </si>
  <si>
    <t>　収益的収支比率は、処理区域内人口減少が顕著であり使用料収入に影響が表れ始めていることに加え、平成２９年度は企業会計移行経費や施設修繕費が増加した影響で比率が減少しており、今後も使用料の増加は見込めない状況にあることから、汚水処理費の削減に努力してまいります。
　企業債残高対事業規模比率は、公債費を全額一般会計が負担しているため０となっています。
　経費回収率は、前述のとおり使用料の減少と維持管理費用の増加したことから比率が減少し、使用料で汚水処理費を賄えていない状況にあります。
　汚水処理原価は、増加となっており使用料で賄える規模でないことから、今後は汚水処理費の抜本的な改革や使用料の適正化が必要となっています。
　施設利用率は高い水準を保っており効率的に稼働していると言えます。
　水洗化率は高い水準で推移していますが、今後も未接続世帯への水洗化を促進してまいります。
　</t>
    <rPh sb="1" eb="4">
      <t>シュウエキテキ</t>
    </rPh>
    <rPh sb="4" eb="6">
      <t>シュウシ</t>
    </rPh>
    <rPh sb="6" eb="8">
      <t>ヒリツ</t>
    </rPh>
    <rPh sb="10" eb="12">
      <t>ショリ</t>
    </rPh>
    <rPh sb="12" eb="14">
      <t>クイキ</t>
    </rPh>
    <rPh sb="14" eb="15">
      <t>ナイ</t>
    </rPh>
    <rPh sb="15" eb="17">
      <t>ジンコウ</t>
    </rPh>
    <rPh sb="17" eb="19">
      <t>ゲンショウ</t>
    </rPh>
    <rPh sb="20" eb="22">
      <t>ケンチョ</t>
    </rPh>
    <rPh sb="25" eb="28">
      <t>シヨウリョウ</t>
    </rPh>
    <rPh sb="28" eb="30">
      <t>シュウニュウ</t>
    </rPh>
    <rPh sb="31" eb="33">
      <t>エイキョウ</t>
    </rPh>
    <rPh sb="34" eb="35">
      <t>アラワ</t>
    </rPh>
    <rPh sb="36" eb="37">
      <t>ハジ</t>
    </rPh>
    <rPh sb="44" eb="45">
      <t>クワ</t>
    </rPh>
    <rPh sb="47" eb="49">
      <t>ヘイセイ</t>
    </rPh>
    <rPh sb="51" eb="53">
      <t>ネンド</t>
    </rPh>
    <rPh sb="54" eb="56">
      <t>キギョウ</t>
    </rPh>
    <rPh sb="56" eb="58">
      <t>カイケイ</t>
    </rPh>
    <rPh sb="58" eb="60">
      <t>イコウ</t>
    </rPh>
    <rPh sb="60" eb="62">
      <t>ケイヒ</t>
    </rPh>
    <rPh sb="63" eb="65">
      <t>シセツ</t>
    </rPh>
    <rPh sb="65" eb="67">
      <t>シュウゼン</t>
    </rPh>
    <rPh sb="67" eb="68">
      <t>ヒ</t>
    </rPh>
    <rPh sb="69" eb="71">
      <t>ゾウカ</t>
    </rPh>
    <rPh sb="73" eb="75">
      <t>エイキョウ</t>
    </rPh>
    <rPh sb="76" eb="78">
      <t>ヒリツ</t>
    </rPh>
    <rPh sb="79" eb="81">
      <t>ゲンショウ</t>
    </rPh>
    <rPh sb="86" eb="88">
      <t>コンゴ</t>
    </rPh>
    <rPh sb="89" eb="92">
      <t>シヨウリョウ</t>
    </rPh>
    <rPh sb="93" eb="95">
      <t>ゾウカ</t>
    </rPh>
    <rPh sb="96" eb="98">
      <t>ミコ</t>
    </rPh>
    <rPh sb="101" eb="103">
      <t>ジョウキョウ</t>
    </rPh>
    <rPh sb="111" eb="113">
      <t>オスイ</t>
    </rPh>
    <rPh sb="113" eb="115">
      <t>ショリ</t>
    </rPh>
    <rPh sb="115" eb="116">
      <t>ヒ</t>
    </rPh>
    <rPh sb="117" eb="119">
      <t>サクゲン</t>
    </rPh>
    <rPh sb="120" eb="122">
      <t>ドリョク</t>
    </rPh>
    <rPh sb="132" eb="134">
      <t>キギョウ</t>
    </rPh>
    <rPh sb="134" eb="135">
      <t>サイ</t>
    </rPh>
    <rPh sb="135" eb="137">
      <t>ザンダカ</t>
    </rPh>
    <rPh sb="137" eb="138">
      <t>タイ</t>
    </rPh>
    <rPh sb="138" eb="140">
      <t>ジギョウ</t>
    </rPh>
    <rPh sb="140" eb="142">
      <t>キボ</t>
    </rPh>
    <rPh sb="142" eb="144">
      <t>ヒリツ</t>
    </rPh>
    <rPh sb="146" eb="148">
      <t>コウサイ</t>
    </rPh>
    <rPh sb="148" eb="149">
      <t>ヒ</t>
    </rPh>
    <rPh sb="150" eb="152">
      <t>ゼンガク</t>
    </rPh>
    <rPh sb="152" eb="156">
      <t>イッパンカイケイ</t>
    </rPh>
    <rPh sb="157" eb="159">
      <t>フタン</t>
    </rPh>
    <rPh sb="176" eb="180">
      <t>ケイヒカイシュウ</t>
    </rPh>
    <rPh sb="180" eb="181">
      <t>リツ</t>
    </rPh>
    <rPh sb="183" eb="185">
      <t>ゼンジュツ</t>
    </rPh>
    <rPh sb="189" eb="192">
      <t>シヨウリョウ</t>
    </rPh>
    <rPh sb="193" eb="195">
      <t>ゲンショウ</t>
    </rPh>
    <rPh sb="196" eb="198">
      <t>イジ</t>
    </rPh>
    <rPh sb="198" eb="200">
      <t>カンリ</t>
    </rPh>
    <rPh sb="200" eb="202">
      <t>ヒヨウ</t>
    </rPh>
    <rPh sb="203" eb="205">
      <t>ゾウカ</t>
    </rPh>
    <rPh sb="211" eb="213">
      <t>ヒリツ</t>
    </rPh>
    <rPh sb="214" eb="216">
      <t>ゲンショウ</t>
    </rPh>
    <rPh sb="218" eb="221">
      <t>シヨウリョウ</t>
    </rPh>
    <rPh sb="222" eb="224">
      <t>オスイ</t>
    </rPh>
    <rPh sb="224" eb="226">
      <t>ショリ</t>
    </rPh>
    <rPh sb="226" eb="227">
      <t>ヒ</t>
    </rPh>
    <rPh sb="228" eb="229">
      <t>マカナ</t>
    </rPh>
    <rPh sb="234" eb="236">
      <t>ジョウキョウ</t>
    </rPh>
    <rPh sb="244" eb="246">
      <t>オスイ</t>
    </rPh>
    <rPh sb="246" eb="248">
      <t>ショリ</t>
    </rPh>
    <rPh sb="248" eb="250">
      <t>ゲンカ</t>
    </rPh>
    <rPh sb="252" eb="254">
      <t>ゾウカ</t>
    </rPh>
    <rPh sb="260" eb="263">
      <t>シヨウリョウ</t>
    </rPh>
    <rPh sb="264" eb="265">
      <t>マカナ</t>
    </rPh>
    <rPh sb="267" eb="269">
      <t>キボ</t>
    </rPh>
    <rPh sb="277" eb="279">
      <t>コンゴ</t>
    </rPh>
    <rPh sb="280" eb="282">
      <t>オスイ</t>
    </rPh>
    <rPh sb="282" eb="284">
      <t>ショリ</t>
    </rPh>
    <rPh sb="284" eb="285">
      <t>ヒ</t>
    </rPh>
    <rPh sb="286" eb="289">
      <t>バッポンテキ</t>
    </rPh>
    <rPh sb="290" eb="292">
      <t>カイカク</t>
    </rPh>
    <rPh sb="293" eb="296">
      <t>シヨウリョウ</t>
    </rPh>
    <rPh sb="297" eb="300">
      <t>テキセイカ</t>
    </rPh>
    <rPh sb="301" eb="303">
      <t>ヒツヨウ</t>
    </rPh>
    <rPh sb="313" eb="315">
      <t>シセツ</t>
    </rPh>
    <rPh sb="315" eb="318">
      <t>リヨウリツ</t>
    </rPh>
    <rPh sb="319" eb="320">
      <t>タカ</t>
    </rPh>
    <rPh sb="321" eb="323">
      <t>スイジュン</t>
    </rPh>
    <rPh sb="324" eb="325">
      <t>タモ</t>
    </rPh>
    <rPh sb="329" eb="332">
      <t>コウリツテキ</t>
    </rPh>
    <rPh sb="333" eb="335">
      <t>カドウ</t>
    </rPh>
    <rPh sb="340" eb="341">
      <t>イ</t>
    </rPh>
    <rPh sb="347" eb="350">
      <t>スイセンカ</t>
    </rPh>
    <rPh sb="350" eb="351">
      <t>リツ</t>
    </rPh>
    <rPh sb="352" eb="353">
      <t>タカ</t>
    </rPh>
    <rPh sb="354" eb="356">
      <t>スイジュン</t>
    </rPh>
    <rPh sb="357" eb="359">
      <t>スイイ</t>
    </rPh>
    <rPh sb="366" eb="368">
      <t>コンゴ</t>
    </rPh>
    <rPh sb="369" eb="372">
      <t>ミセツゾク</t>
    </rPh>
    <rPh sb="372" eb="374">
      <t>セタイ</t>
    </rPh>
    <rPh sb="376" eb="379">
      <t>スイセンカ</t>
    </rPh>
    <rPh sb="380" eb="382">
      <t>ソクシン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</si>
</sst>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64-4315-8E5C-A3846020F8D9}"/>
            </c:ext>
          </c:extLst>
        </c:ser>
        <c:dLbls>
          <c:showLegendKey val="0"/>
          <c:showVal val="0"/>
          <c:showCatName val="0"/>
          <c:showSerName val="0"/>
          <c:showPercent val="0"/>
          <c:showBubbleSize val="0"/>
        </c:dLbls>
        <c:gapWidth val="150"/>
        <c:axId val="97835264"/>
        <c:axId val="990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364-4315-8E5C-A3846020F8D9}"/>
            </c:ext>
          </c:extLst>
        </c:ser>
        <c:dLbls>
          <c:showLegendKey val="0"/>
          <c:showVal val="0"/>
          <c:showCatName val="0"/>
          <c:showSerName val="0"/>
          <c:showPercent val="0"/>
          <c:showBubbleSize val="0"/>
        </c:dLbls>
        <c:marker val="1"/>
        <c:smooth val="0"/>
        <c:axId val="97835264"/>
        <c:axId val="99090816"/>
      </c:lineChart>
      <c:dateAx>
        <c:axId val="97835264"/>
        <c:scaling>
          <c:orientation val="minMax"/>
        </c:scaling>
        <c:delete val="1"/>
        <c:axPos val="b"/>
        <c:numFmt formatCode="ge" sourceLinked="1"/>
        <c:majorTickMark val="none"/>
        <c:minorTickMark val="none"/>
        <c:tickLblPos val="none"/>
        <c:crossAx val="99090816"/>
        <c:crosses val="autoZero"/>
        <c:auto val="1"/>
        <c:lblOffset val="100"/>
        <c:baseTimeUnit val="years"/>
      </c:dateAx>
      <c:valAx>
        <c:axId val="990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90.02</c:v>
                </c:pt>
                <c:pt idx="1">
                  <c:v>88.01</c:v>
                </c:pt>
                <c:pt idx="2">
                  <c:v>87.14</c:v>
                </c:pt>
                <c:pt idx="3">
                  <c:v>84.86</c:v>
                </c:pt>
                <c:pt idx="4">
                  <c:v>83.18</c:v>
                </c:pt>
              </c:numCache>
            </c:numRef>
          </c:val>
          <c:extLst xmlns:c16r2="http://schemas.microsoft.com/office/drawing/2015/06/chart">
            <c:ext xmlns:c16="http://schemas.microsoft.com/office/drawing/2014/chart" uri="{C3380CC4-5D6E-409C-BE32-E72D297353CC}">
              <c16:uniqueId val="{00000000-EB2F-4DD0-8088-071A1B940C7D}"/>
            </c:ext>
          </c:extLst>
        </c:ser>
        <c:dLbls>
          <c:showLegendKey val="0"/>
          <c:showVal val="0"/>
          <c:showCatName val="0"/>
          <c:showSerName val="0"/>
          <c:showPercent val="0"/>
          <c:showBubbleSize val="0"/>
        </c:dLbls>
        <c:gapWidth val="150"/>
        <c:axId val="105346944"/>
        <c:axId val="1053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B2F-4DD0-8088-071A1B940C7D}"/>
            </c:ext>
          </c:extLst>
        </c:ser>
        <c:dLbls>
          <c:showLegendKey val="0"/>
          <c:showVal val="0"/>
          <c:showCatName val="0"/>
          <c:showSerName val="0"/>
          <c:showPercent val="0"/>
          <c:showBubbleSize val="0"/>
        </c:dLbls>
        <c:marker val="1"/>
        <c:smooth val="0"/>
        <c:axId val="105346944"/>
        <c:axId val="105353216"/>
      </c:lineChart>
      <c:dateAx>
        <c:axId val="105346944"/>
        <c:scaling>
          <c:orientation val="minMax"/>
        </c:scaling>
        <c:delete val="1"/>
        <c:axPos val="b"/>
        <c:numFmt formatCode="ge" sourceLinked="1"/>
        <c:majorTickMark val="none"/>
        <c:minorTickMark val="none"/>
        <c:tickLblPos val="none"/>
        <c:crossAx val="105353216"/>
        <c:crosses val="autoZero"/>
        <c:auto val="1"/>
        <c:lblOffset val="100"/>
        <c:baseTimeUnit val="years"/>
      </c:dateAx>
      <c:valAx>
        <c:axId val="1053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88.69</c:v>
                </c:pt>
                <c:pt idx="1">
                  <c:v>87.83</c:v>
                </c:pt>
                <c:pt idx="2">
                  <c:v>86.99</c:v>
                </c:pt>
                <c:pt idx="3">
                  <c:v>92.67</c:v>
                </c:pt>
                <c:pt idx="4">
                  <c:v>86.64</c:v>
                </c:pt>
              </c:numCache>
            </c:numRef>
          </c:val>
          <c:extLst xmlns:c16r2="http://schemas.microsoft.com/office/drawing/2015/06/chart">
            <c:ext xmlns:c16="http://schemas.microsoft.com/office/drawing/2014/chart" uri="{C3380CC4-5D6E-409C-BE32-E72D297353CC}">
              <c16:uniqueId val="{00000000-CD5C-4803-B869-2F5DA85870ED}"/>
            </c:ext>
          </c:extLst>
        </c:ser>
        <c:dLbls>
          <c:showLegendKey val="0"/>
          <c:showVal val="0"/>
          <c:showCatName val="0"/>
          <c:showSerName val="0"/>
          <c:showPercent val="0"/>
          <c:showBubbleSize val="0"/>
        </c:dLbls>
        <c:gapWidth val="150"/>
        <c:axId val="105396480"/>
        <c:axId val="1053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D5C-4803-B869-2F5DA85870ED}"/>
            </c:ext>
          </c:extLst>
        </c:ser>
        <c:dLbls>
          <c:showLegendKey val="0"/>
          <c:showVal val="0"/>
          <c:showCatName val="0"/>
          <c:showSerName val="0"/>
          <c:showPercent val="0"/>
          <c:showBubbleSize val="0"/>
        </c:dLbls>
        <c:marker val="1"/>
        <c:smooth val="0"/>
        <c:axId val="105396480"/>
        <c:axId val="105398656"/>
      </c:lineChart>
      <c:dateAx>
        <c:axId val="105396480"/>
        <c:scaling>
          <c:orientation val="minMax"/>
        </c:scaling>
        <c:delete val="1"/>
        <c:axPos val="b"/>
        <c:numFmt formatCode="ge" sourceLinked="1"/>
        <c:majorTickMark val="none"/>
        <c:minorTickMark val="none"/>
        <c:tickLblPos val="none"/>
        <c:crossAx val="105398656"/>
        <c:crosses val="autoZero"/>
        <c:auto val="1"/>
        <c:lblOffset val="100"/>
        <c:baseTimeUnit val="years"/>
      </c:dateAx>
      <c:valAx>
        <c:axId val="105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86.84</c:v>
                </c:pt>
                <c:pt idx="1">
                  <c:v>84.36</c:v>
                </c:pt>
                <c:pt idx="2">
                  <c:v>83.44</c:v>
                </c:pt>
                <c:pt idx="3">
                  <c:v>84.22</c:v>
                </c:pt>
                <c:pt idx="4">
                  <c:v>80.94</c:v>
                </c:pt>
              </c:numCache>
            </c:numRef>
          </c:val>
          <c:extLst xmlns:c16r2="http://schemas.microsoft.com/office/drawing/2015/06/chart">
            <c:ext xmlns:c16="http://schemas.microsoft.com/office/drawing/2014/chart" uri="{C3380CC4-5D6E-409C-BE32-E72D297353CC}">
              <c16:uniqueId val="{00000000-3DD5-43A7-99D0-C7BCEA87E980}"/>
            </c:ext>
          </c:extLst>
        </c:ser>
        <c:dLbls>
          <c:showLegendKey val="0"/>
          <c:showVal val="0"/>
          <c:showCatName val="0"/>
          <c:showSerName val="0"/>
          <c:showPercent val="0"/>
          <c:showBubbleSize val="0"/>
        </c:dLbls>
        <c:gapWidth val="150"/>
        <c:axId val="99125888"/>
        <c:axId val="991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D5-43A7-99D0-C7BCEA87E980}"/>
            </c:ext>
          </c:extLst>
        </c:ser>
        <c:dLbls>
          <c:showLegendKey val="0"/>
          <c:showVal val="0"/>
          <c:showCatName val="0"/>
          <c:showSerName val="0"/>
          <c:showPercent val="0"/>
          <c:showBubbleSize val="0"/>
        </c:dLbls>
        <c:marker val="1"/>
        <c:smooth val="0"/>
        <c:axId val="99125888"/>
        <c:axId val="99132160"/>
      </c:lineChart>
      <c:dateAx>
        <c:axId val="99125888"/>
        <c:scaling>
          <c:orientation val="minMax"/>
        </c:scaling>
        <c:delete val="1"/>
        <c:axPos val="b"/>
        <c:numFmt formatCode="ge" sourceLinked="1"/>
        <c:majorTickMark val="none"/>
        <c:minorTickMark val="none"/>
        <c:tickLblPos val="none"/>
        <c:crossAx val="99132160"/>
        <c:crosses val="autoZero"/>
        <c:auto val="1"/>
        <c:lblOffset val="100"/>
        <c:baseTimeUnit val="years"/>
      </c:dateAx>
      <c:valAx>
        <c:axId val="991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CA-404E-ABAB-AC0E9FBB727E}"/>
            </c:ext>
          </c:extLst>
        </c:ser>
        <c:dLbls>
          <c:showLegendKey val="0"/>
          <c:showVal val="0"/>
          <c:showCatName val="0"/>
          <c:showSerName val="0"/>
          <c:showPercent val="0"/>
          <c:showBubbleSize val="0"/>
        </c:dLbls>
        <c:gapWidth val="150"/>
        <c:axId val="99154944"/>
        <c:axId val="1037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CA-404E-ABAB-AC0E9FBB727E}"/>
            </c:ext>
          </c:extLst>
        </c:ser>
        <c:dLbls>
          <c:showLegendKey val="0"/>
          <c:showVal val="0"/>
          <c:showCatName val="0"/>
          <c:showSerName val="0"/>
          <c:showPercent val="0"/>
          <c:showBubbleSize val="0"/>
        </c:dLbls>
        <c:marker val="1"/>
        <c:smooth val="0"/>
        <c:axId val="99154944"/>
        <c:axId val="103703680"/>
      </c:lineChart>
      <c:dateAx>
        <c:axId val="99154944"/>
        <c:scaling>
          <c:orientation val="minMax"/>
        </c:scaling>
        <c:delete val="1"/>
        <c:axPos val="b"/>
        <c:numFmt formatCode="ge" sourceLinked="1"/>
        <c:majorTickMark val="none"/>
        <c:minorTickMark val="none"/>
        <c:tickLblPos val="none"/>
        <c:crossAx val="103703680"/>
        <c:crosses val="autoZero"/>
        <c:auto val="1"/>
        <c:lblOffset val="100"/>
        <c:baseTimeUnit val="years"/>
      </c:dateAx>
      <c:valAx>
        <c:axId val="103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78-4582-9CC0-1A8D178F1B7B}"/>
            </c:ext>
          </c:extLst>
        </c:ser>
        <c:dLbls>
          <c:showLegendKey val="0"/>
          <c:showVal val="0"/>
          <c:showCatName val="0"/>
          <c:showSerName val="0"/>
          <c:showPercent val="0"/>
          <c:showBubbleSize val="0"/>
        </c:dLbls>
        <c:gapWidth val="150"/>
        <c:axId val="103730560"/>
        <c:axId val="1037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78-4582-9CC0-1A8D178F1B7B}"/>
            </c:ext>
          </c:extLst>
        </c:ser>
        <c:dLbls>
          <c:showLegendKey val="0"/>
          <c:showVal val="0"/>
          <c:showCatName val="0"/>
          <c:showSerName val="0"/>
          <c:showPercent val="0"/>
          <c:showBubbleSize val="0"/>
        </c:dLbls>
        <c:marker val="1"/>
        <c:smooth val="0"/>
        <c:axId val="103730560"/>
        <c:axId val="103740928"/>
      </c:lineChart>
      <c:dateAx>
        <c:axId val="103730560"/>
        <c:scaling>
          <c:orientation val="minMax"/>
        </c:scaling>
        <c:delete val="1"/>
        <c:axPos val="b"/>
        <c:numFmt formatCode="ge" sourceLinked="1"/>
        <c:majorTickMark val="none"/>
        <c:minorTickMark val="none"/>
        <c:tickLblPos val="none"/>
        <c:crossAx val="103740928"/>
        <c:crosses val="autoZero"/>
        <c:auto val="1"/>
        <c:lblOffset val="100"/>
        <c:baseTimeUnit val="years"/>
      </c:dateAx>
      <c:valAx>
        <c:axId val="1037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9-4166-916E-818DAB0D6359}"/>
            </c:ext>
          </c:extLst>
        </c:ser>
        <c:dLbls>
          <c:showLegendKey val="0"/>
          <c:showVal val="0"/>
          <c:showCatName val="0"/>
          <c:showSerName val="0"/>
          <c:showPercent val="0"/>
          <c:showBubbleSize val="0"/>
        </c:dLbls>
        <c:gapWidth val="150"/>
        <c:axId val="105165184"/>
        <c:axId val="1051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9-4166-916E-818DAB0D6359}"/>
            </c:ext>
          </c:extLst>
        </c:ser>
        <c:dLbls>
          <c:showLegendKey val="0"/>
          <c:showVal val="0"/>
          <c:showCatName val="0"/>
          <c:showSerName val="0"/>
          <c:showPercent val="0"/>
          <c:showBubbleSize val="0"/>
        </c:dLbls>
        <c:marker val="1"/>
        <c:smooth val="0"/>
        <c:axId val="105165184"/>
        <c:axId val="105167104"/>
      </c:lineChart>
      <c:dateAx>
        <c:axId val="105165184"/>
        <c:scaling>
          <c:orientation val="minMax"/>
        </c:scaling>
        <c:delete val="1"/>
        <c:axPos val="b"/>
        <c:numFmt formatCode="ge" sourceLinked="1"/>
        <c:majorTickMark val="none"/>
        <c:minorTickMark val="none"/>
        <c:tickLblPos val="none"/>
        <c:crossAx val="105167104"/>
        <c:crosses val="autoZero"/>
        <c:auto val="1"/>
        <c:lblOffset val="100"/>
        <c:baseTimeUnit val="years"/>
      </c:dateAx>
      <c:valAx>
        <c:axId val="1051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2D-49CC-BDE2-16BAC4A51148}"/>
            </c:ext>
          </c:extLst>
        </c:ser>
        <c:dLbls>
          <c:showLegendKey val="0"/>
          <c:showVal val="0"/>
          <c:showCatName val="0"/>
          <c:showSerName val="0"/>
          <c:showPercent val="0"/>
          <c:showBubbleSize val="0"/>
        </c:dLbls>
        <c:gapWidth val="150"/>
        <c:axId val="106515072"/>
        <c:axId val="1065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2D-49CC-BDE2-16BAC4A51148}"/>
            </c:ext>
          </c:extLst>
        </c:ser>
        <c:dLbls>
          <c:showLegendKey val="0"/>
          <c:showVal val="0"/>
          <c:showCatName val="0"/>
          <c:showSerName val="0"/>
          <c:showPercent val="0"/>
          <c:showBubbleSize val="0"/>
        </c:dLbls>
        <c:marker val="1"/>
        <c:smooth val="0"/>
        <c:axId val="106515072"/>
        <c:axId val="106521344"/>
      </c:lineChart>
      <c:dateAx>
        <c:axId val="106515072"/>
        <c:scaling>
          <c:orientation val="minMax"/>
        </c:scaling>
        <c:delete val="1"/>
        <c:axPos val="b"/>
        <c:numFmt formatCode="ge" sourceLinked="1"/>
        <c:majorTickMark val="none"/>
        <c:minorTickMark val="none"/>
        <c:tickLblPos val="none"/>
        <c:crossAx val="106521344"/>
        <c:crosses val="autoZero"/>
        <c:auto val="1"/>
        <c:lblOffset val="100"/>
        <c:baseTimeUnit val="years"/>
      </c:dateAx>
      <c:valAx>
        <c:axId val="1065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6.52</c:v>
                </c:pt>
                <c:pt idx="1">
                  <c:v>5.9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156-42F7-A04B-643D138F0024}"/>
            </c:ext>
          </c:extLst>
        </c:ser>
        <c:dLbls>
          <c:showLegendKey val="0"/>
          <c:showVal val="0"/>
          <c:showCatName val="0"/>
          <c:showSerName val="0"/>
          <c:showPercent val="0"/>
          <c:showBubbleSize val="0"/>
        </c:dLbls>
        <c:gapWidth val="150"/>
        <c:axId val="105185280"/>
        <c:axId val="1051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156-42F7-A04B-643D138F0024}"/>
            </c:ext>
          </c:extLst>
        </c:ser>
        <c:dLbls>
          <c:showLegendKey val="0"/>
          <c:showVal val="0"/>
          <c:showCatName val="0"/>
          <c:showSerName val="0"/>
          <c:showPercent val="0"/>
          <c:showBubbleSize val="0"/>
        </c:dLbls>
        <c:marker val="1"/>
        <c:smooth val="0"/>
        <c:axId val="105185280"/>
        <c:axId val="105186816"/>
      </c:lineChart>
      <c:dateAx>
        <c:axId val="105185280"/>
        <c:scaling>
          <c:orientation val="minMax"/>
        </c:scaling>
        <c:delete val="1"/>
        <c:axPos val="b"/>
        <c:numFmt formatCode="ge" sourceLinked="1"/>
        <c:majorTickMark val="none"/>
        <c:minorTickMark val="none"/>
        <c:tickLblPos val="none"/>
        <c:crossAx val="105186816"/>
        <c:crosses val="autoZero"/>
        <c:auto val="1"/>
        <c:lblOffset val="100"/>
        <c:baseTimeUnit val="years"/>
      </c:dateAx>
      <c:valAx>
        <c:axId val="105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59.8</c:v>
                </c:pt>
                <c:pt idx="1">
                  <c:v>54.15</c:v>
                </c:pt>
                <c:pt idx="2">
                  <c:v>51.47</c:v>
                </c:pt>
                <c:pt idx="3">
                  <c:v>57.71</c:v>
                </c:pt>
                <c:pt idx="4">
                  <c:v>46.81</c:v>
                </c:pt>
              </c:numCache>
            </c:numRef>
          </c:val>
          <c:extLst xmlns:c16r2="http://schemas.microsoft.com/office/drawing/2015/06/chart">
            <c:ext xmlns:c16="http://schemas.microsoft.com/office/drawing/2014/chart" uri="{C3380CC4-5D6E-409C-BE32-E72D297353CC}">
              <c16:uniqueId val="{00000000-A327-4CFB-8CFB-F493AB2F5BC1}"/>
            </c:ext>
          </c:extLst>
        </c:ser>
        <c:dLbls>
          <c:showLegendKey val="0"/>
          <c:showVal val="0"/>
          <c:showCatName val="0"/>
          <c:showSerName val="0"/>
          <c:showPercent val="0"/>
          <c:showBubbleSize val="0"/>
        </c:dLbls>
        <c:gapWidth val="150"/>
        <c:axId val="105199104"/>
        <c:axId val="1052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327-4CFB-8CFB-F493AB2F5BC1}"/>
            </c:ext>
          </c:extLst>
        </c:ser>
        <c:dLbls>
          <c:showLegendKey val="0"/>
          <c:showVal val="0"/>
          <c:showCatName val="0"/>
          <c:showSerName val="0"/>
          <c:showPercent val="0"/>
          <c:showBubbleSize val="0"/>
        </c:dLbls>
        <c:marker val="1"/>
        <c:smooth val="0"/>
        <c:axId val="105199104"/>
        <c:axId val="105201024"/>
      </c:lineChart>
      <c:dateAx>
        <c:axId val="105199104"/>
        <c:scaling>
          <c:orientation val="minMax"/>
        </c:scaling>
        <c:delete val="1"/>
        <c:axPos val="b"/>
        <c:numFmt formatCode="ge" sourceLinked="1"/>
        <c:majorTickMark val="none"/>
        <c:minorTickMark val="none"/>
        <c:tickLblPos val="none"/>
        <c:crossAx val="105201024"/>
        <c:crosses val="autoZero"/>
        <c:auto val="1"/>
        <c:lblOffset val="100"/>
        <c:baseTimeUnit val="years"/>
      </c:dateAx>
      <c:valAx>
        <c:axId val="1052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193.84</c:v>
                </c:pt>
                <c:pt idx="1">
                  <c:v>216.71</c:v>
                </c:pt>
                <c:pt idx="2">
                  <c:v>226.16</c:v>
                </c:pt>
                <c:pt idx="3">
                  <c:v>203.56</c:v>
                </c:pt>
                <c:pt idx="4">
                  <c:v>251.48</c:v>
                </c:pt>
              </c:numCache>
            </c:numRef>
          </c:val>
          <c:extLst xmlns:c16r2="http://schemas.microsoft.com/office/drawing/2015/06/chart">
            <c:ext xmlns:c16="http://schemas.microsoft.com/office/drawing/2014/chart" uri="{C3380CC4-5D6E-409C-BE32-E72D297353CC}">
              <c16:uniqueId val="{00000000-4DB8-4DEF-A78C-59CA00912BF5}"/>
            </c:ext>
          </c:extLst>
        </c:ser>
        <c:dLbls>
          <c:showLegendKey val="0"/>
          <c:showVal val="0"/>
          <c:showCatName val="0"/>
          <c:showSerName val="0"/>
          <c:showPercent val="0"/>
          <c:showBubbleSize val="0"/>
        </c:dLbls>
        <c:gapWidth val="150"/>
        <c:axId val="105317888"/>
        <c:axId val="1053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DB8-4DEF-A78C-59CA00912BF5}"/>
            </c:ext>
          </c:extLst>
        </c:ser>
        <c:dLbls>
          <c:showLegendKey val="0"/>
          <c:showVal val="0"/>
          <c:showCatName val="0"/>
          <c:showSerName val="0"/>
          <c:showPercent val="0"/>
          <c:showBubbleSize val="0"/>
        </c:dLbls>
        <c:marker val="1"/>
        <c:smooth val="0"/>
        <c:axId val="105317888"/>
        <c:axId val="105319808"/>
      </c:lineChart>
      <c:dateAx>
        <c:axId val="105317888"/>
        <c:scaling>
          <c:orientation val="minMax"/>
        </c:scaling>
        <c:delete val="1"/>
        <c:axPos val="b"/>
        <c:numFmt formatCode="ge" sourceLinked="1"/>
        <c:majorTickMark val="none"/>
        <c:minorTickMark val="none"/>
        <c:tickLblPos val="none"/>
        <c:crossAx val="105319808"/>
        <c:crosses val="autoZero"/>
        <c:auto val="1"/>
        <c:lblOffset val="100"/>
        <c:baseTimeUnit val="years"/>
      </c:dateAx>
      <c:valAx>
        <c:axId val="1053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栃木県　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167410</v>
      </c>
      <c r="AM8" s="66"/>
      <c r="AN8" s="66"/>
      <c r="AO8" s="66"/>
      <c r="AP8" s="66"/>
      <c r="AQ8" s="66"/>
      <c r="AR8" s="66"/>
      <c r="AS8" s="66"/>
      <c r="AT8" s="65">
        <f>データ!T6</f>
        <v>171.76</v>
      </c>
      <c r="AU8" s="65"/>
      <c r="AV8" s="65"/>
      <c r="AW8" s="65"/>
      <c r="AX8" s="65"/>
      <c r="AY8" s="65"/>
      <c r="AZ8" s="65"/>
      <c r="BA8" s="65"/>
      <c r="BB8" s="65">
        <f>データ!U6</f>
        <v>974.67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8.17</v>
      </c>
      <c r="Q10" s="65"/>
      <c r="R10" s="65"/>
      <c r="S10" s="65"/>
      <c r="T10" s="65"/>
      <c r="U10" s="65"/>
      <c r="V10" s="65"/>
      <c r="W10" s="65">
        <f>データ!Q6</f>
        <v>54.58</v>
      </c>
      <c r="X10" s="65"/>
      <c r="Y10" s="65"/>
      <c r="Z10" s="65"/>
      <c r="AA10" s="65"/>
      <c r="AB10" s="65"/>
      <c r="AC10" s="65"/>
      <c r="AD10" s="66">
        <f>データ!R6</f>
        <v>2257</v>
      </c>
      <c r="AE10" s="66"/>
      <c r="AF10" s="66"/>
      <c r="AG10" s="66"/>
      <c r="AH10" s="66"/>
      <c r="AI10" s="66"/>
      <c r="AJ10" s="66"/>
      <c r="AK10" s="2"/>
      <c r="AL10" s="66">
        <f>データ!V6</f>
        <v>13638</v>
      </c>
      <c r="AM10" s="66"/>
      <c r="AN10" s="66"/>
      <c r="AO10" s="66"/>
      <c r="AP10" s="66"/>
      <c r="AQ10" s="66"/>
      <c r="AR10" s="66"/>
      <c r="AS10" s="66"/>
      <c r="AT10" s="65">
        <f>データ!W6</f>
        <v>6.44</v>
      </c>
      <c r="AU10" s="65"/>
      <c r="AV10" s="65"/>
      <c r="AW10" s="65"/>
      <c r="AX10" s="65"/>
      <c r="AY10" s="65"/>
      <c r="AZ10" s="65"/>
      <c r="BA10" s="65"/>
      <c r="BB10" s="65">
        <f>データ!X6</f>
        <v>2117.6999999999998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t7Srs2lHglWg87luqc3PaDGoeF3tviltzGlj+cLyh9d8bIzjZyWKtp7el7s5/Y+osQqQsUWfzW9ULKDCGX4KoQ==" saltValue="VgiTzlGR19TMIecrONfD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92088</v>
      </c>
      <c r="D6" s="32">
        <f t="shared" si="3"/>
        <v>47</v>
      </c>
      <c r="E6" s="32">
        <f t="shared" si="3"/>
        <v>17</v>
      </c>
      <c r="F6" s="32">
        <f t="shared" si="3"/>
        <v>5</v>
      </c>
      <c r="G6" s="32">
        <f t="shared" si="3"/>
        <v>0</v>
      </c>
      <c r="H6" s="32" t="str">
        <f t="shared" si="3"/>
        <v>栃木県　小山市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8.17</v>
      </c>
      <c r="Q6" s="33">
        <f t="shared" si="3"/>
        <v>54.58</v>
      </c>
      <c r="R6" s="33">
        <f t="shared" si="3"/>
        <v>2257</v>
      </c>
      <c r="S6" s="33">
        <f t="shared" si="3"/>
        <v>167410</v>
      </c>
      <c r="T6" s="33">
        <f t="shared" si="3"/>
        <v>171.76</v>
      </c>
      <c r="U6" s="33">
        <f t="shared" si="3"/>
        <v>974.67</v>
      </c>
      <c r="V6" s="33">
        <f t="shared" si="3"/>
        <v>13638</v>
      </c>
      <c r="W6" s="33">
        <f t="shared" si="3"/>
        <v>6.44</v>
      </c>
      <c r="X6" s="33">
        <f t="shared" si="3"/>
        <v>2117.6999999999998</v>
      </c>
      <c r="Y6" s="34">
        <f>IF(Y7="",NA(),Y7)</f>
        <v>86.84</v>
      </c>
      <c r="Z6" s="34">
        <f t="shared" ref="Z6:AH6" si="4">IF(Z7="",NA(),Z7)</f>
        <v>84.36</v>
      </c>
      <c r="AA6" s="34">
        <f t="shared" si="4"/>
        <v>83.44</v>
      </c>
      <c r="AB6" s="34">
        <f t="shared" si="4"/>
        <v>84.22</v>
      </c>
      <c r="AC6" s="34">
        <f t="shared" si="4"/>
        <v>80.94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6.52</v>
      </c>
      <c r="BG6" s="34">
        <f t="shared" ref="BG6:BO6" si="7">IF(BG7="",NA(),BG7)</f>
        <v>5.9</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59.8</v>
      </c>
      <c r="BR6" s="34">
        <f t="shared" ref="BR6:BZ6" si="8">IF(BR7="",NA(),BR7)</f>
        <v>54.15</v>
      </c>
      <c r="BS6" s="34">
        <f t="shared" si="8"/>
        <v>51.47</v>
      </c>
      <c r="BT6" s="34">
        <f t="shared" si="8"/>
        <v>57.71</v>
      </c>
      <c r="BU6" s="34">
        <f t="shared" si="8"/>
        <v>46.81</v>
      </c>
      <c r="BV6" s="34">
        <f t="shared" si="8"/>
        <v>50.9</v>
      </c>
      <c r="BW6" s="34">
        <f t="shared" si="8"/>
        <v>50.82</v>
      </c>
      <c r="BX6" s="34">
        <f t="shared" si="8"/>
        <v>52.19</v>
      </c>
      <c r="BY6" s="34">
        <f t="shared" si="8"/>
        <v>55.32</v>
      </c>
      <c r="BZ6" s="34">
        <f t="shared" si="8"/>
        <v>59.8</v>
      </c>
      <c r="CA6" s="33" t="str">
        <f>IF(CA7="","",IF(CA7="-","【-】","【"&amp;SUBSTITUTE(TEXT(CA7,"#,##0.00"),"-","△")&amp;"】"))</f>
        <v>【60.64】</v>
      </c>
      <c r="CB6" s="34">
        <f>IF(CB7="",NA(),CB7)</f>
        <v>193.84</v>
      </c>
      <c r="CC6" s="34">
        <f t="shared" ref="CC6:CK6" si="9">IF(CC7="",NA(),CC7)</f>
        <v>216.71</v>
      </c>
      <c r="CD6" s="34">
        <f t="shared" si="9"/>
        <v>226.16</v>
      </c>
      <c r="CE6" s="34">
        <f t="shared" si="9"/>
        <v>203.56</v>
      </c>
      <c r="CF6" s="34">
        <f t="shared" si="9"/>
        <v>251.48</v>
      </c>
      <c r="CG6" s="34">
        <f t="shared" si="9"/>
        <v>293.27</v>
      </c>
      <c r="CH6" s="34">
        <f t="shared" si="9"/>
        <v>300.52</v>
      </c>
      <c r="CI6" s="34">
        <f t="shared" si="9"/>
        <v>296.14</v>
      </c>
      <c r="CJ6" s="34">
        <f t="shared" si="9"/>
        <v>283.17</v>
      </c>
      <c r="CK6" s="34">
        <f t="shared" si="9"/>
        <v>263.76</v>
      </c>
      <c r="CL6" s="33" t="str">
        <f>IF(CL7="","",IF(CL7="-","【-】","【"&amp;SUBSTITUTE(TEXT(CL7,"#,##0.00"),"-","△")&amp;"】"))</f>
        <v>【255.52】</v>
      </c>
      <c r="CM6" s="34">
        <f>IF(CM7="",NA(),CM7)</f>
        <v>90.02</v>
      </c>
      <c r="CN6" s="34">
        <f t="shared" ref="CN6:CV6" si="10">IF(CN7="",NA(),CN7)</f>
        <v>88.01</v>
      </c>
      <c r="CO6" s="34">
        <f t="shared" si="10"/>
        <v>87.14</v>
      </c>
      <c r="CP6" s="34">
        <f t="shared" si="10"/>
        <v>84.86</v>
      </c>
      <c r="CQ6" s="34">
        <f t="shared" si="10"/>
        <v>83.18</v>
      </c>
      <c r="CR6" s="34">
        <f t="shared" si="10"/>
        <v>53.78</v>
      </c>
      <c r="CS6" s="34">
        <f t="shared" si="10"/>
        <v>53.24</v>
      </c>
      <c r="CT6" s="34">
        <f t="shared" si="10"/>
        <v>52.31</v>
      </c>
      <c r="CU6" s="34">
        <f t="shared" si="10"/>
        <v>60.65</v>
      </c>
      <c r="CV6" s="34">
        <f t="shared" si="10"/>
        <v>51.75</v>
      </c>
      <c r="CW6" s="33" t="str">
        <f>IF(CW7="","",IF(CW7="-","【-】","【"&amp;SUBSTITUTE(TEXT(CW7,"#,##0.00"),"-","△")&amp;"】"))</f>
        <v>【52.49】</v>
      </c>
      <c r="CX6" s="34">
        <f>IF(CX7="",NA(),CX7)</f>
        <v>88.69</v>
      </c>
      <c r="CY6" s="34">
        <f t="shared" ref="CY6:DG6" si="11">IF(CY7="",NA(),CY7)</f>
        <v>87.83</v>
      </c>
      <c r="CZ6" s="34">
        <f t="shared" si="11"/>
        <v>86.99</v>
      </c>
      <c r="DA6" s="34">
        <f t="shared" si="11"/>
        <v>92.67</v>
      </c>
      <c r="DB6" s="34">
        <f t="shared" si="11"/>
        <v>86.64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92088</v>
      </c>
      <c r="D7" s="36">
        <v>47</v>
      </c>
      <c r="E7" s="36">
        <v>17</v>
      </c>
      <c r="F7" s="36">
        <v>5</v>
      </c>
      <c r="G7" s="36">
        <v>0</v>
      </c>
      <c r="H7" s="36" t="s">
        <v>111</v>
      </c>
      <c r="I7" s="36" t="s">
        <v>112</v>
      </c>
      <c r="J7" s="36" t="s">
        <v>113</v>
      </c>
      <c r="K7" s="36" t="s">
        <v>114</v>
      </c>
      <c r="L7" s="36" t="s">
        <v>115</v>
      </c>
      <c r="M7" s="36" t="s">
        <v>116</v>
      </c>
      <c r="N7" s="37" t="s">
        <v>117</v>
      </c>
      <c r="O7" s="37" t="s">
        <v>118</v>
      </c>
      <c r="P7" s="37">
        <v>8.17</v>
      </c>
      <c r="Q7" s="37">
        <v>54.58</v>
      </c>
      <c r="R7" s="37">
        <v>2257</v>
      </c>
      <c r="S7" s="37">
        <v>167410</v>
      </c>
      <c r="T7" s="37">
        <v>171.76</v>
      </c>
      <c r="U7" s="37">
        <v>974.67</v>
      </c>
      <c r="V7" s="37">
        <v>13638</v>
      </c>
      <c r="W7" s="37">
        <v>6.44</v>
      </c>
      <c r="X7" s="37">
        <v>2117.6999999999998</v>
      </c>
      <c r="Y7" s="37">
        <v>86.84</v>
      </c>
      <c r="Z7" s="37">
        <v>84.36</v>
      </c>
      <c r="AA7" s="37">
        <v>83.44</v>
      </c>
      <c r="AB7" s="37">
        <v>84.22</v>
      </c>
      <c r="AC7" s="37">
        <v>80.94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6.52</v>
      </c>
      <c r="BG7" s="37">
        <v>5.9</v>
      </c>
      <c r="BH7" s="37">
        <v>0</v>
      </c>
      <c r="BI7" s="37">
        <v>0</v>
      </c>
      <c r="BJ7" s="37">
        <v>0</v>
      </c>
      <c r="BK7" s="37">
        <v>1126.77</v>
      </c>
      <c r="BL7" s="37">
        <v>1044.8</v>
      </c>
      <c r="BM7" s="37">
        <v>1081.8</v>
      </c>
      <c r="BN7" s="37">
        <v>974.93</v>
      </c>
      <c r="BO7" s="37">
        <v>855.8</v>
      </c>
      <c r="BP7" s="37">
        <v>814.89</v>
      </c>
      <c r="BQ7" s="37">
        <v>59.8</v>
      </c>
      <c r="BR7" s="37">
        <v>54.15</v>
      </c>
      <c r="BS7" s="37">
        <v>51.47</v>
      </c>
      <c r="BT7" s="37">
        <v>57.71</v>
      </c>
      <c r="BU7" s="37">
        <v>46.81</v>
      </c>
      <c r="BV7" s="37">
        <v>50.9</v>
      </c>
      <c r="BW7" s="37">
        <v>50.82</v>
      </c>
      <c r="BX7" s="37">
        <v>52.19</v>
      </c>
      <c r="BY7" s="37">
        <v>55.32</v>
      </c>
      <c r="BZ7" s="37">
        <v>59.8</v>
      </c>
      <c r="CA7" s="37">
        <v>60.64</v>
      </c>
      <c r="CB7" s="37">
        <v>193.84</v>
      </c>
      <c r="CC7" s="37">
        <v>216.71</v>
      </c>
      <c r="CD7" s="37">
        <v>226.16</v>
      </c>
      <c r="CE7" s="37">
        <v>203.56</v>
      </c>
      <c r="CF7" s="37">
        <v>251.48</v>
      </c>
      <c r="CG7" s="37">
        <v>293.27</v>
      </c>
      <c r="CH7" s="37">
        <v>300.52</v>
      </c>
      <c r="CI7" s="37">
        <v>296.14</v>
      </c>
      <c r="CJ7" s="37">
        <v>283.17</v>
      </c>
      <c r="CK7" s="37">
        <v>263.76</v>
      </c>
      <c r="CL7" s="37">
        <v>255.52</v>
      </c>
      <c r="CM7" s="37">
        <v>90.02</v>
      </c>
      <c r="CN7" s="37">
        <v>88.01</v>
      </c>
      <c r="CO7" s="37">
        <v>87.14</v>
      </c>
      <c r="CP7" s="37">
        <v>84.86</v>
      </c>
      <c r="CQ7" s="37">
        <v>83.18</v>
      </c>
      <c r="CR7" s="37">
        <v>53.78</v>
      </c>
      <c r="CS7" s="37">
        <v>53.24</v>
      </c>
      <c r="CT7" s="37">
        <v>52.31</v>
      </c>
      <c r="CU7" s="37">
        <v>60.65</v>
      </c>
      <c r="CV7" s="37">
        <v>51.75</v>
      </c>
      <c r="CW7" s="37">
        <v>52.49</v>
      </c>
      <c r="CX7" s="37">
        <v>88.69</v>
      </c>
      <c r="CY7" s="37">
        <v>87.83</v>
      </c>
      <c r="CZ7" s="37">
        <v>86.99</v>
      </c>
      <c r="DA7" s="37">
        <v>92.67</v>
      </c>
      <c r="DB7" s="37">
        <v>86.64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2019-01-18T02:49:56Z</cp:lastPrinted>
  <dcterms:created xsi:type="dcterms:W3CDTF">2018-12-03T09:21:57Z</dcterms:created>
  <dcterms:modified xsi:type="dcterms:W3CDTF">2019-02-01T04:47:29Z</dcterms:modified>
  <cp:category/>
</cp:coreProperties>
</file>