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8病院\"/>
    </mc:Choice>
  </mc:AlternateContent>
  <workbookProtection workbookAlgorithmName="SHA-512" workbookHashValue="HU+a4we0fn7IQuQLaRM8oX0+DrJ3Z1OfjbCp6Q+7gPU1z8fztc+8NB+mVc1aY7zuCrSdR1wGemz+rF6Mer4XLg==" workbookSaltValue="hprPVMiGZHdyBEByDAGC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MN32" i="4"/>
  <c r="HM78" i="4"/>
  <c r="FL54" i="4"/>
  <c r="CS78" i="4"/>
  <c r="BX54" i="4"/>
  <c r="BX32" i="4"/>
  <c r="C11" i="5"/>
  <c r="D11" i="5"/>
  <c r="E11" i="5"/>
  <c r="B11" i="5"/>
  <c r="KC78" i="4" l="1"/>
  <c r="FH78" i="4"/>
  <c r="DS54" i="4"/>
  <c r="DS32" i="4"/>
  <c r="HG54" i="4"/>
  <c r="AN78" i="4"/>
  <c r="AE54" i="4"/>
  <c r="AE32" i="4"/>
  <c r="KU54" i="4"/>
  <c r="KU32" i="4"/>
  <c r="HG32" i="4"/>
  <c r="KF54" i="4"/>
  <c r="JJ78" i="4"/>
  <c r="GR54" i="4"/>
  <c r="GR32" i="4"/>
  <c r="DD54" i="4"/>
  <c r="DD32" i="4"/>
  <c r="EO78" i="4"/>
  <c r="KF32" i="4"/>
  <c r="U78" i="4"/>
  <c r="P54" i="4"/>
  <c r="P32" i="4"/>
  <c r="BZ78" i="4"/>
  <c r="BI54" i="4"/>
  <c r="BI32" i="4"/>
  <c r="LY54" i="4"/>
  <c r="LY32" i="4"/>
  <c r="IK54" i="4"/>
  <c r="LO78" i="4"/>
  <c r="IK32" i="4"/>
  <c r="GT78" i="4"/>
  <c r="EW54" i="4"/>
  <c r="EW32" i="4"/>
  <c r="GA78" i="4"/>
  <c r="BG78" i="4"/>
  <c r="AT54" i="4"/>
  <c r="AT32" i="4"/>
  <c r="LJ32" i="4"/>
  <c r="EH32" i="4"/>
  <c r="LJ54" i="4"/>
  <c r="KV78" i="4"/>
  <c r="HV54" i="4"/>
  <c r="HV32" i="4"/>
  <c r="EH54" i="4"/>
</calcChain>
</file>

<file path=xl/sharedStrings.xml><?xml version="1.0" encoding="utf-8"?>
<sst xmlns="http://schemas.openxmlformats.org/spreadsheetml/2006/main" count="289" uniqueCount="154">
  <si>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</si>
  <si>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</si>
  <si>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</si>
  <si>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</si>
  <si>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</si>
  <si>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</si>
  <si>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</si>
  <si>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</si>
  <si>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</si>
  <si>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</si>
  <si>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</si>
  <si>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</si>
  <si>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</si>
  <si>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</si>
  <si>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</si>
  <si>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</si>
  <si>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</si>
  <si>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</si>
  <si>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</si>
  <si>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</si>
  <si>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</si>
  <si>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</si>
  <si>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</si>
  <si>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</si>
  <si>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</si>
  <si>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</si>
  <si>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</si>
  <si>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</si>
  <si>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</si>
  <si>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</si>
  <si>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</si>
  <si>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</si>
  <si>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</si>
  <si>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</si>
  <si>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</si>
  <si>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</si>
  <si>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</si>
  <si>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</si>
  <si>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</si>
  <si>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</si>
  <si>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</si>
  <si>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</si>
  <si>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</si>
  <si>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</si>
  <si>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</si>
  <si>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</si>
  <si>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</si>
  <si>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</si>
  <si>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</si>
  <si>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</si>
  <si>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</si>
  <si>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</si>
  <si>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</si>
  <si>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</si>
  <si>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</si>
  <si>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</si>
  <si>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</si>
  <si>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</si>
  <si>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</si>
  <si>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</si>
  <si>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</si>
  <si>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</si>
  <si>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</si>
  <si>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</si>
  <si>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</si>
  <si>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</si>
  <si>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</si>
  <si>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</si>
  <si>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</si>
  <si>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</si>
  <si>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</si>
  <si>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</si>
  <si>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</si>
  <si>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</si>
  <si>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</si>
  <si>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</si>
  <si>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</si>
  <si>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</si>
  <si>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</si>
  <si>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</si>
  <si>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</si>
  <si>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</si>
  <si>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</si>
  <si>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</si>
  <si>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</si>
  <si>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</si>
  <si>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</si>
  <si>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</si>
  <si>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</si>
  <si>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</si>
  <si>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</si>
  <si>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</si>
  <si>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</si>
  <si>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</si>
  <si>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</si>
  <si>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</si>
  <si>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</si>
  <si>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</si>
  <si>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</si>
  <si>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</si>
  <si>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</si>
  <si>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</si>
  <si>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</si>
  <si>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</si>
  <si>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</si>
  <si>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</si>
  <si>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</si>
  <si>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</si>
  <si>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</si>
  <si>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</si>
  <si>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</si>
  <si>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</si>
  <si>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</si>
  <si>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</si>
  <si>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</si>
  <si>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</si>
  <si>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</si>
  <si>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</si>
  <si>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</si>
  <si>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</si>
  <si>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</si>
  <si>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</si>
  <si>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</si>
  <si>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</si>
  <si>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</si>
  <si>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</si>
  <si>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</si>
  <si>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</si>
  <si>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</si>
  <si>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</si>
  <si>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</si>
  <si>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</si>
  <si>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</si>
  <si>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</si>
  <si>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</si>
  <si>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</si>
  <si>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</si>
  <si>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</si>
  <si>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</si>
  <si>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訓</t>
  </si>
  <si>
    <t>救 臨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</si>
  <si>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</si>
  <si>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</si>
  <si>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</si>
  <si>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</si>
  <si>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</si>
  <si>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</si>
  <si>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</si>
  <si>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</si>
  <si>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</si>
  <si>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外来収益以外はほぼ全ての指標で平均値よりも良好な数値となっており、収益・高度医療の提供増と費用の抑制を見直した結果であると考えている。入院収益については重症・救急患者の積極的受入れに伴う診療レベルの向上、高度医療・急性期医療の提供と病床稼働率の安定的な運営、地域包括ケア病棟の有効利用、連携病院とのスムーズな入退院を構築した。外来収益については平均値を下回っているが、病診連携により紹介率及び地域住民を「かかりつけ医」へ戻す逆紹介率の向上と、医師の外来診療負担軽減を促進した結果である。費用については人事評価制度の確立による給与の見直しや派遣・委託業者を活用し職員増に伴う人件費増を抑制した。薬品についてはジェネリック採用品目増や仕入業者の絞り込みとベンチマーク交渉による値引率引き上げの実施、医療材料については共同購買事業参加の介入へとシフトし費用の改善、更に金額ベースでの昨年度比減も実現した。</t>
    <rPh sb="0" eb="2">
      <t>ガイライ</t>
    </rPh>
    <rPh sb="2" eb="4">
      <t>シュウエキ</t>
    </rPh>
    <rPh sb="4" eb="6">
      <t>イガイ</t>
    </rPh>
    <rPh sb="67" eb="69">
      <t>ニュウイン</t>
    </rPh>
    <rPh sb="69" eb="71">
      <t>シュウエキ</t>
    </rPh>
    <rPh sb="76" eb="78">
      <t>ジュウショウ</t>
    </rPh>
    <rPh sb="79" eb="81">
      <t>キュウキュウ</t>
    </rPh>
    <rPh sb="81" eb="83">
      <t>カンジャ</t>
    </rPh>
    <rPh sb="84" eb="87">
      <t>セッキョクテキ</t>
    </rPh>
    <rPh sb="87" eb="89">
      <t>ウケイレ</t>
    </rPh>
    <rPh sb="91" eb="92">
      <t>トモナ</t>
    </rPh>
    <rPh sb="93" eb="95">
      <t>シンリョウ</t>
    </rPh>
    <rPh sb="99" eb="101">
      <t>コウジョウ</t>
    </rPh>
    <rPh sb="102" eb="104">
      <t>コウド</t>
    </rPh>
    <rPh sb="104" eb="106">
      <t>イリョウ</t>
    </rPh>
    <rPh sb="107" eb="110">
      <t>キュウセイキ</t>
    </rPh>
    <rPh sb="110" eb="112">
      <t>イリョウ</t>
    </rPh>
    <rPh sb="113" eb="115">
      <t>テイキョウ</t>
    </rPh>
    <rPh sb="116" eb="118">
      <t>ビョウショウ</t>
    </rPh>
    <rPh sb="118" eb="120">
      <t>カドウ</t>
    </rPh>
    <rPh sb="120" eb="121">
      <t>リツ</t>
    </rPh>
    <rPh sb="122" eb="125">
      <t>アンテイテキ</t>
    </rPh>
    <rPh sb="126" eb="128">
      <t>ウンエイ</t>
    </rPh>
    <rPh sb="129" eb="131">
      <t>チイキ</t>
    </rPh>
    <rPh sb="131" eb="133">
      <t>ホウカツ</t>
    </rPh>
    <rPh sb="135" eb="137">
      <t>ビョウトウ</t>
    </rPh>
    <rPh sb="138" eb="140">
      <t>ユウコウ</t>
    </rPh>
    <rPh sb="140" eb="142">
      <t>リヨウ</t>
    </rPh>
    <rPh sb="143" eb="145">
      <t>レンケイ</t>
    </rPh>
    <rPh sb="145" eb="147">
      <t>ビョウイン</t>
    </rPh>
    <rPh sb="154" eb="157">
      <t>ニュウタイイン</t>
    </rPh>
    <rPh sb="158" eb="160">
      <t>コウチク</t>
    </rPh>
    <rPh sb="163" eb="165">
      <t>ガイライ</t>
    </rPh>
    <rPh sb="165" eb="167">
      <t>シュウエキ</t>
    </rPh>
    <rPh sb="172" eb="174">
      <t>ヘイキン</t>
    </rPh>
    <rPh sb="174" eb="175">
      <t>チ</t>
    </rPh>
    <rPh sb="176" eb="178">
      <t>シタマワ</t>
    </rPh>
    <rPh sb="184" eb="185">
      <t>ビョウ</t>
    </rPh>
    <rPh sb="191" eb="193">
      <t>ショウカイ</t>
    </rPh>
    <rPh sb="193" eb="194">
      <t>リツ</t>
    </rPh>
    <rPh sb="194" eb="195">
      <t>オヨ</t>
    </rPh>
    <rPh sb="196" eb="198">
      <t>チイキ</t>
    </rPh>
    <rPh sb="198" eb="200">
      <t>ジュウミン</t>
    </rPh>
    <rPh sb="207" eb="208">
      <t>イ</t>
    </rPh>
    <rPh sb="210" eb="211">
      <t>モド</t>
    </rPh>
    <rPh sb="212" eb="213">
      <t>ギャク</t>
    </rPh>
    <rPh sb="213" eb="215">
      <t>ショウカイ</t>
    </rPh>
    <rPh sb="215" eb="216">
      <t>リツ</t>
    </rPh>
    <rPh sb="217" eb="219">
      <t>コウジョウ</t>
    </rPh>
    <rPh sb="221" eb="223">
      <t>イシ</t>
    </rPh>
    <rPh sb="224" eb="226">
      <t>ガイライ</t>
    </rPh>
    <rPh sb="226" eb="228">
      <t>シンリョウ</t>
    </rPh>
    <rPh sb="228" eb="230">
      <t>フタン</t>
    </rPh>
    <rPh sb="230" eb="232">
      <t>ケイゲン</t>
    </rPh>
    <rPh sb="233" eb="235">
      <t>ソクシン</t>
    </rPh>
    <rPh sb="237" eb="239">
      <t>ケッカ</t>
    </rPh>
    <rPh sb="243" eb="245">
      <t>ヒヨウ</t>
    </rPh>
    <rPh sb="250" eb="252">
      <t>ジンジ</t>
    </rPh>
    <rPh sb="252" eb="254">
      <t>ヒョウカ</t>
    </rPh>
    <rPh sb="254" eb="256">
      <t>セイド</t>
    </rPh>
    <rPh sb="257" eb="259">
      <t>カクリツ</t>
    </rPh>
    <rPh sb="262" eb="264">
      <t>キュウヨ</t>
    </rPh>
    <rPh sb="265" eb="267">
      <t>ミナオ</t>
    </rPh>
    <rPh sb="269" eb="271">
      <t>ハケン</t>
    </rPh>
    <rPh sb="272" eb="274">
      <t>イタク</t>
    </rPh>
    <rPh sb="274" eb="276">
      <t>ギョウシャ</t>
    </rPh>
    <rPh sb="277" eb="279">
      <t>カツヨウ</t>
    </rPh>
    <rPh sb="280" eb="282">
      <t>ショクイン</t>
    </rPh>
    <rPh sb="282" eb="283">
      <t>ゾウ</t>
    </rPh>
    <rPh sb="284" eb="285">
      <t>トモナ</t>
    </rPh>
    <rPh sb="286" eb="289">
      <t>ジンケンヒ</t>
    </rPh>
    <rPh sb="289" eb="290">
      <t>ゾウ</t>
    </rPh>
    <rPh sb="291" eb="293">
      <t>ヨクセイ</t>
    </rPh>
    <rPh sb="296" eb="298">
      <t>ヤクヒン</t>
    </rPh>
    <rPh sb="309" eb="311">
      <t>サイヨウ</t>
    </rPh>
    <rPh sb="311" eb="313">
      <t>ヒンモク</t>
    </rPh>
    <rPh sb="313" eb="314">
      <t>ゾウ</t>
    </rPh>
    <rPh sb="315" eb="317">
      <t>シイレ</t>
    </rPh>
    <rPh sb="317" eb="319">
      <t>ギョウシャ</t>
    </rPh>
    <rPh sb="320" eb="321">
      <t>シボ</t>
    </rPh>
    <rPh sb="322" eb="323">
      <t>コ</t>
    </rPh>
    <rPh sb="331" eb="333">
      <t>コウショウ</t>
    </rPh>
    <rPh sb="336" eb="338">
      <t>ネビ</t>
    </rPh>
    <rPh sb="338" eb="339">
      <t>リツ</t>
    </rPh>
    <rPh sb="339" eb="340">
      <t>ヒ</t>
    </rPh>
    <rPh sb="341" eb="342">
      <t>ア</t>
    </rPh>
    <rPh sb="344" eb="346">
      <t>ジッシ</t>
    </rPh>
    <rPh sb="347" eb="349">
      <t>イリョウ</t>
    </rPh>
    <rPh sb="349" eb="351">
      <t>ザイリョウ</t>
    </rPh>
    <rPh sb="356" eb="358">
      <t>キョウドウ</t>
    </rPh>
    <rPh sb="358" eb="360">
      <t>コウバイ</t>
    </rPh>
    <rPh sb="360" eb="362">
      <t>ジギョウ</t>
    </rPh>
    <rPh sb="362" eb="364">
      <t>サンカ</t>
    </rPh>
    <rPh sb="365" eb="367">
      <t>カイニュウ</t>
    </rPh>
    <rPh sb="373" eb="375">
      <t>ヒヨウ</t>
    </rPh>
    <rPh sb="376" eb="378">
      <t>カイゼン</t>
    </rPh>
    <rPh sb="379" eb="380">
      <t>サラ</t>
    </rPh>
    <rPh sb="381" eb="383">
      <t>キンガク</t>
    </rPh>
    <rPh sb="388" eb="391">
      <t>サクネンド</t>
    </rPh>
    <rPh sb="391" eb="392">
      <t>ヒ</t>
    </rPh>
    <rPh sb="394" eb="396">
      <t>ジツゲン</t>
    </rPh>
    <phoneticPr fontId="22"/>
  </si>
  <si>
    <t>建物・医療機器の老朽化に伴い、平成28年1月に新病院移転と同時に院内保育所の新規建設、医療機器・システムの新規更新購入を行なった。新たな減価償却の発生は平成27年度から始まった。器械備品については、将来の減価償却費の負担をシミュレーションしながら毎年の投資額を決めている。今後も建物等の大規模な改修や増設、器械備品の更新が無い限り平均値を上回ることは無いと考える。</t>
    <rPh sb="99" eb="101">
      <t>ショウライ</t>
    </rPh>
    <rPh sb="102" eb="104">
      <t>ゲンカ</t>
    </rPh>
    <rPh sb="104" eb="106">
      <t>ショウキャク</t>
    </rPh>
    <rPh sb="106" eb="107">
      <t>ヒ</t>
    </rPh>
    <rPh sb="108" eb="110">
      <t>フタン</t>
    </rPh>
    <rPh sb="123" eb="125">
      <t>マイトシ</t>
    </rPh>
    <rPh sb="126" eb="128">
      <t>トウシ</t>
    </rPh>
    <rPh sb="128" eb="129">
      <t>ガク</t>
    </rPh>
    <rPh sb="130" eb="131">
      <t>キ</t>
    </rPh>
    <rPh sb="158" eb="160">
      <t>コウシン</t>
    </rPh>
    <phoneticPr fontId="5"/>
  </si>
  <si>
    <t xml:space="preserve">昨年度より新病院建設・医療機器整備に係る減価償却費の満額経費化に加え、多額の長期借入金の元利償還金支払が本格的となり残念ながら医業収支比率100%に満たない結果となった。今後は医業収支比率で100％を超える体質作りを目指したい。今年度の課題を「業務改革」「ベッドコントロール」「地域連携」とし、引き続き救急患者・紹介患者の積極的な受入れ、患者満足度向上、施設環境整備の強化等地域から安定的な支持を得られる病院作りに取り組んだ。また幹部職員による病院経営改革推進会議の定期開催をはじめとする全病院的な問題解決、新病院新築移転により得た資産の有効活用、地域医療中核病院の使命を果たすべく高度な医療提供に努めた。さらに医療ネットワークを形成しながら病院経営安定化に邁進した結果、平成25年度の独法化後5年連続の黒字計上を達成することが出来た。
</t>
    <rPh sb="0" eb="3">
      <t>サクネンド</t>
    </rPh>
    <rPh sb="20" eb="22">
      <t>ゲンカ</t>
    </rPh>
    <rPh sb="22" eb="24">
      <t>ショウキャク</t>
    </rPh>
    <rPh sb="24" eb="25">
      <t>ヒ</t>
    </rPh>
    <rPh sb="26" eb="28">
      <t>マンガク</t>
    </rPh>
    <rPh sb="28" eb="30">
      <t>ケイヒ</t>
    </rPh>
    <rPh sb="30" eb="31">
      <t>カ</t>
    </rPh>
    <rPh sb="32" eb="33">
      <t>クワ</t>
    </rPh>
    <rPh sb="35" eb="37">
      <t>タガク</t>
    </rPh>
    <rPh sb="38" eb="40">
      <t>チョウキ</t>
    </rPh>
    <rPh sb="40" eb="42">
      <t>カリイレ</t>
    </rPh>
    <rPh sb="42" eb="43">
      <t>キン</t>
    </rPh>
    <rPh sb="44" eb="46">
      <t>ガンリ</t>
    </rPh>
    <rPh sb="46" eb="49">
      <t>ショウカンキン</t>
    </rPh>
    <rPh sb="49" eb="51">
      <t>シハライ</t>
    </rPh>
    <rPh sb="52" eb="54">
      <t>ホンカク</t>
    </rPh>
    <rPh sb="54" eb="55">
      <t>テキ</t>
    </rPh>
    <rPh sb="63" eb="65">
      <t>イギョウ</t>
    </rPh>
    <rPh sb="65" eb="67">
      <t>シュウシ</t>
    </rPh>
    <rPh sb="67" eb="69">
      <t>ヒリツ</t>
    </rPh>
    <rPh sb="74" eb="75">
      <t>ミ</t>
    </rPh>
    <rPh sb="78" eb="80">
      <t>ケッカ</t>
    </rPh>
    <rPh sb="85" eb="87">
      <t>コンゴ</t>
    </rPh>
    <rPh sb="88" eb="90">
      <t>イギョウ</t>
    </rPh>
    <rPh sb="90" eb="92">
      <t>シュウシ</t>
    </rPh>
    <rPh sb="92" eb="94">
      <t>ヒリツ</t>
    </rPh>
    <rPh sb="100" eb="101">
      <t>コ</t>
    </rPh>
    <rPh sb="103" eb="105">
      <t>タイシツ</t>
    </rPh>
    <rPh sb="105" eb="106">
      <t>ツク</t>
    </rPh>
    <rPh sb="108" eb="110">
      <t>メザ</t>
    </rPh>
    <rPh sb="114" eb="117">
      <t>コンネンド</t>
    </rPh>
    <rPh sb="147" eb="148">
      <t>ヒ</t>
    </rPh>
    <rPh sb="149" eb="150">
      <t>ツヅ</t>
    </rPh>
    <rPh sb="186" eb="187">
      <t>トウ</t>
    </rPh>
    <rPh sb="244" eb="245">
      <t>ゼン</t>
    </rPh>
    <rPh sb="245" eb="247">
      <t>ビョウイン</t>
    </rPh>
    <rPh sb="247" eb="248">
      <t>テキ</t>
    </rPh>
    <rPh sb="249" eb="251">
      <t>モンダイ</t>
    </rPh>
    <rPh sb="251" eb="253">
      <t>カイケツ</t>
    </rPh>
    <rPh sb="271" eb="273">
      <t>カツヨウ</t>
    </rPh>
    <rPh sb="283" eb="285">
      <t>シメイ</t>
    </rPh>
    <rPh sb="286" eb="287">
      <t>ハ</t>
    </rPh>
    <rPh sb="333" eb="335">
      <t>ケッカ</t>
    </rPh>
    <rPh sb="336" eb="338">
      <t>ヘイセイ</t>
    </rPh>
    <rPh sb="340" eb="341">
      <t>ネン</t>
    </rPh>
    <rPh sb="341" eb="342">
      <t>ド</t>
    </rPh>
    <rPh sb="343" eb="345">
      <t>ドッポウ</t>
    </rPh>
    <rPh sb="345" eb="346">
      <t>カ</t>
    </rPh>
    <rPh sb="346" eb="347">
      <t>ゴ</t>
    </rPh>
    <rPh sb="348" eb="349">
      <t>ネン</t>
    </rPh>
    <rPh sb="349" eb="351">
      <t>レンゾク</t>
    </rPh>
    <rPh sb="352" eb="354">
      <t>クロジ</t>
    </rPh>
    <rPh sb="354" eb="356">
      <t>ケイジョウ</t>
    </rPh>
    <rPh sb="357" eb="359">
      <t>タッセイ</t>
    </rPh>
    <rPh sb="364" eb="366">
      <t>デキ</t>
    </rPh>
    <phoneticPr fontId="22"/>
  </si>
  <si>
    <t>地域の急性期中核病院として、断らない救急患者の受入れとスムーズなベッドコントロールの運営を図った。地域連携強化として小山市近郊地域医療連携協議会の定期開催と、営業活動による「とちまるネット」導入を連携医療機関へ広め、更なる地域医療ネットワーク形成を促進した結果、情報提供件数が飛躍的に伸びた。これにより入退院や紹介率・逆紹介率増が見られ、良好な病病連携の関係と明確な役割分担が出来た。また地域住民の健康増進に応えるため、昨年に引き続き病院たよりの季刊発行をはじめ、人間ドックや健診項目の見直し、市民講座や出前講座等啓蒙活動を行なった。</t>
    <rPh sb="58" eb="60">
      <t>オヤマ</t>
    </rPh>
    <rPh sb="73" eb="75">
      <t>テイキ</t>
    </rPh>
    <rPh sb="75" eb="77">
      <t>カイサイ</t>
    </rPh>
    <rPh sb="79" eb="81">
      <t>エイギョウ</t>
    </rPh>
    <rPh sb="81" eb="83">
      <t>カツドウ</t>
    </rPh>
    <rPh sb="95" eb="97">
      <t>ドウニュウ</t>
    </rPh>
    <rPh sb="98" eb="100">
      <t>レンケイ</t>
    </rPh>
    <rPh sb="100" eb="102">
      <t>イリョウ</t>
    </rPh>
    <rPh sb="102" eb="104">
      <t>キカン</t>
    </rPh>
    <rPh sb="105" eb="106">
      <t>ヒロ</t>
    </rPh>
    <rPh sb="108" eb="109">
      <t>サラ</t>
    </rPh>
    <rPh sb="111" eb="113">
      <t>チイキ</t>
    </rPh>
    <rPh sb="113" eb="115">
      <t>イリョウ</t>
    </rPh>
    <rPh sb="121" eb="123">
      <t>ケイセイ</t>
    </rPh>
    <rPh sb="124" eb="126">
      <t>ソクシン</t>
    </rPh>
    <rPh sb="128" eb="130">
      <t>ケッカ</t>
    </rPh>
    <rPh sb="131" eb="133">
      <t>ジョウホウ</t>
    </rPh>
    <rPh sb="133" eb="135">
      <t>テイキョウ</t>
    </rPh>
    <rPh sb="135" eb="137">
      <t>ケンスウ</t>
    </rPh>
    <rPh sb="138" eb="141">
      <t>ヒヤクテキ</t>
    </rPh>
    <rPh sb="142" eb="143">
      <t>ノ</t>
    </rPh>
    <rPh sb="163" eb="164">
      <t>ゾウ</t>
    </rPh>
    <rPh sb="165" eb="166">
      <t>ミ</t>
    </rPh>
    <rPh sb="177" eb="179">
      <t>カンケイ</t>
    </rPh>
    <rPh sb="180" eb="182">
      <t>メイカク</t>
    </rPh>
    <rPh sb="183" eb="185">
      <t>ヤクワリ</t>
    </rPh>
    <rPh sb="185" eb="187">
      <t>ブンタン</t>
    </rPh>
    <rPh sb="189" eb="190">
      <t>キ</t>
    </rPh>
    <rPh sb="210" eb="212">
      <t>サクネン</t>
    </rPh>
    <rPh sb="213" eb="214">
      <t>ヒ</t>
    </rPh>
    <rPh sb="215" eb="216">
      <t>ツヅ</t>
    </rPh>
    <rPh sb="217" eb="219">
      <t>ビョウイン</t>
    </rPh>
    <rPh sb="223" eb="225">
      <t>キカン</t>
    </rPh>
    <rPh sb="225" eb="227">
      <t>ハッコウ</t>
    </rPh>
    <rPh sb="232" eb="234">
      <t>ニンゲン</t>
    </rPh>
    <rPh sb="247" eb="249">
      <t>シミン</t>
    </rPh>
    <rPh sb="249" eb="251">
      <t>コウザ</t>
    </rPh>
    <rPh sb="252" eb="254">
      <t>デマエ</t>
    </rPh>
    <rPh sb="254" eb="256">
      <t>コウザ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</si>
</sst>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name val="ＭＳ ゴシック"/>
      <family val="3"/>
      <charset val="128"/>
    </font>
    <font>
      <sz val="10.5"/>
      <color theme="1"/>
      <name val="ＭＳ ゴシック"/>
      <family val="3"/>
      <charset val="128"/>
    </font>
    <font>
      <sz val="10.5"/>
      <name val="ＭＳ ゴシック"/>
      <family val="3"/>
      <charset val="128"/>
    </font>
    <font>
      <sz val="6"/>
      <name val="游ゴシック"/>
      <family val="2"/>
      <charset val="128"/>
      <scheme val="minor"/>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0" fontId="21" fillId="0" borderId="8"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9" xfId="3" applyFont="1" applyBorder="1" applyAlignment="1" applyProtection="1">
      <alignment horizontal="left" vertical="top" wrapText="1"/>
      <protection locked="0"/>
    </xf>
    <xf numFmtId="0" fontId="23" fillId="0" borderId="8" xfId="3" applyFont="1" applyBorder="1" applyAlignment="1" applyProtection="1">
      <alignment horizontal="left" vertical="top" wrapText="1"/>
      <protection locked="0"/>
    </xf>
    <xf numFmtId="0" fontId="23" fillId="0" borderId="10" xfId="3" applyFont="1" applyBorder="1" applyAlignment="1" applyProtection="1">
      <alignment horizontal="left" vertical="top" wrapText="1"/>
      <protection locked="0"/>
    </xf>
    <xf numFmtId="0" fontId="23" fillId="0" borderId="1" xfId="3" applyFont="1" applyBorder="1" applyAlignment="1" applyProtection="1">
      <alignment horizontal="left" vertical="top" wrapText="1"/>
      <protection locked="0"/>
    </xf>
    <xf numFmtId="0" fontId="23"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68.7</c:v>
                </c:pt>
                <c:pt idx="1">
                  <c:v>61.9</c:v>
                </c:pt>
                <c:pt idx="2">
                  <c:v>73.3</c:v>
                </c:pt>
                <c:pt idx="3">
                  <c:v>85.8</c:v>
                </c:pt>
                <c:pt idx="4">
                  <c:v>85.4</c:v>
                </c:pt>
              </c:numCache>
            </c:numRef>
          </c:val>
          <c:extLst xmlns:c16r2="http://schemas.microsoft.com/office/drawing/2015/06/chart">
            <c:ext xmlns:c16="http://schemas.microsoft.com/office/drawing/2014/chart" uri="{C3380CC4-5D6E-409C-BE32-E72D297353CC}">
              <c16:uniqueId val="{00000000-4CFF-41C5-ABCF-8BFFABC0E727}"/>
            </c:ext>
          </c:extLst>
        </c:ser>
        <c:dLbls>
          <c:showLegendKey val="0"/>
          <c:showVal val="0"/>
          <c:showCatName val="0"/>
          <c:showSerName val="0"/>
          <c:showPercent val="0"/>
          <c:showBubbleSize val="0"/>
        </c:dLbls>
        <c:gapWidth val="150"/>
        <c:axId val="179915976"/>
        <c:axId val="17975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4CFF-41C5-ABCF-8BFFABC0E727}"/>
            </c:ext>
          </c:extLst>
        </c:ser>
        <c:dLbls>
          <c:showLegendKey val="0"/>
          <c:showVal val="0"/>
          <c:showCatName val="0"/>
          <c:showSerName val="0"/>
          <c:showPercent val="0"/>
          <c:showBubbleSize val="0"/>
        </c:dLbls>
        <c:marker val="1"/>
        <c:smooth val="0"/>
        <c:axId val="179915976"/>
        <c:axId val="179756432"/>
      </c:lineChart>
      <c:dateAx>
        <c:axId val="179915976"/>
        <c:scaling>
          <c:orientation val="minMax"/>
        </c:scaling>
        <c:delete val="1"/>
        <c:axPos val="b"/>
        <c:numFmt formatCode="ge" sourceLinked="1"/>
        <c:majorTickMark val="none"/>
        <c:minorTickMark val="none"/>
        <c:tickLblPos val="none"/>
        <c:crossAx val="179756432"/>
        <c:crosses val="autoZero"/>
        <c:auto val="1"/>
        <c:lblOffset val="100"/>
        <c:baseTimeUnit val="years"/>
      </c:dateAx>
      <c:valAx>
        <c:axId val="17975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91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9968</c:v>
                </c:pt>
                <c:pt idx="1">
                  <c:v>10450</c:v>
                </c:pt>
                <c:pt idx="2">
                  <c:v>11451</c:v>
                </c:pt>
                <c:pt idx="3">
                  <c:v>12875</c:v>
                </c:pt>
                <c:pt idx="4">
                  <c:v>12656</c:v>
                </c:pt>
              </c:numCache>
            </c:numRef>
          </c:val>
          <c:extLst xmlns:c16r2="http://schemas.microsoft.com/office/drawing/2015/06/chart">
            <c:ext xmlns:c16="http://schemas.microsoft.com/office/drawing/2014/chart" uri="{C3380CC4-5D6E-409C-BE32-E72D297353CC}">
              <c16:uniqueId val="{00000000-F244-4BC3-9FC5-F254C346F89A}"/>
            </c:ext>
          </c:extLst>
        </c:ser>
        <c:dLbls>
          <c:showLegendKey val="0"/>
          <c:showVal val="0"/>
          <c:showCatName val="0"/>
          <c:showSerName val="0"/>
          <c:showPercent val="0"/>
          <c:showBubbleSize val="0"/>
        </c:dLbls>
        <c:gapWidth val="150"/>
        <c:axId val="181069520"/>
        <c:axId val="18106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F244-4BC3-9FC5-F254C346F89A}"/>
            </c:ext>
          </c:extLst>
        </c:ser>
        <c:dLbls>
          <c:showLegendKey val="0"/>
          <c:showVal val="0"/>
          <c:showCatName val="0"/>
          <c:showSerName val="0"/>
          <c:showPercent val="0"/>
          <c:showBubbleSize val="0"/>
        </c:dLbls>
        <c:marker val="1"/>
        <c:smooth val="0"/>
        <c:axId val="181069520"/>
        <c:axId val="181069912"/>
      </c:lineChart>
      <c:dateAx>
        <c:axId val="181069520"/>
        <c:scaling>
          <c:orientation val="minMax"/>
        </c:scaling>
        <c:delete val="1"/>
        <c:axPos val="b"/>
        <c:numFmt formatCode="ge" sourceLinked="1"/>
        <c:majorTickMark val="none"/>
        <c:minorTickMark val="none"/>
        <c:tickLblPos val="none"/>
        <c:crossAx val="181069912"/>
        <c:crosses val="autoZero"/>
        <c:auto val="1"/>
        <c:lblOffset val="100"/>
        <c:baseTimeUnit val="years"/>
      </c:dateAx>
      <c:valAx>
        <c:axId val="181069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06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40858</c:v>
                </c:pt>
                <c:pt idx="1">
                  <c:v>48630</c:v>
                </c:pt>
                <c:pt idx="2">
                  <c:v>50528</c:v>
                </c:pt>
                <c:pt idx="3">
                  <c:v>53613</c:v>
                </c:pt>
                <c:pt idx="4">
                  <c:v>54722</c:v>
                </c:pt>
              </c:numCache>
            </c:numRef>
          </c:val>
          <c:extLst xmlns:c16r2="http://schemas.microsoft.com/office/drawing/2015/06/chart">
            <c:ext xmlns:c16="http://schemas.microsoft.com/office/drawing/2014/chart" uri="{C3380CC4-5D6E-409C-BE32-E72D297353CC}">
              <c16:uniqueId val="{00000000-E605-4525-B75E-A56B9E31307A}"/>
            </c:ext>
          </c:extLst>
        </c:ser>
        <c:dLbls>
          <c:showLegendKey val="0"/>
          <c:showVal val="0"/>
          <c:showCatName val="0"/>
          <c:showSerName val="0"/>
          <c:showPercent val="0"/>
          <c:showBubbleSize val="0"/>
        </c:dLbls>
        <c:gapWidth val="150"/>
        <c:axId val="254427152"/>
        <c:axId val="2544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E605-4525-B75E-A56B9E31307A}"/>
            </c:ext>
          </c:extLst>
        </c:ser>
        <c:dLbls>
          <c:showLegendKey val="0"/>
          <c:showVal val="0"/>
          <c:showCatName val="0"/>
          <c:showSerName val="0"/>
          <c:showPercent val="0"/>
          <c:showBubbleSize val="0"/>
        </c:dLbls>
        <c:marker val="1"/>
        <c:smooth val="0"/>
        <c:axId val="254427152"/>
        <c:axId val="254427544"/>
      </c:lineChart>
      <c:dateAx>
        <c:axId val="254427152"/>
        <c:scaling>
          <c:orientation val="minMax"/>
        </c:scaling>
        <c:delete val="1"/>
        <c:axPos val="b"/>
        <c:numFmt formatCode="ge" sourceLinked="1"/>
        <c:majorTickMark val="none"/>
        <c:minorTickMark val="none"/>
        <c:tickLblPos val="none"/>
        <c:crossAx val="254427544"/>
        <c:crosses val="autoZero"/>
        <c:auto val="1"/>
        <c:lblOffset val="100"/>
        <c:baseTimeUnit val="years"/>
      </c:dateAx>
      <c:valAx>
        <c:axId val="254427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442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81-47CD-95F2-484258881442}"/>
            </c:ext>
          </c:extLst>
        </c:ser>
        <c:dLbls>
          <c:showLegendKey val="0"/>
          <c:showVal val="0"/>
          <c:showCatName val="0"/>
          <c:showSerName val="0"/>
          <c:showPercent val="0"/>
          <c:showBubbleSize val="0"/>
        </c:dLbls>
        <c:gapWidth val="150"/>
        <c:axId val="180728768"/>
        <c:axId val="18072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0281-47CD-95F2-484258881442}"/>
            </c:ext>
          </c:extLst>
        </c:ser>
        <c:dLbls>
          <c:showLegendKey val="0"/>
          <c:showVal val="0"/>
          <c:showCatName val="0"/>
          <c:showSerName val="0"/>
          <c:showPercent val="0"/>
          <c:showBubbleSize val="0"/>
        </c:dLbls>
        <c:marker val="1"/>
        <c:smooth val="0"/>
        <c:axId val="180728768"/>
        <c:axId val="180729152"/>
      </c:lineChart>
      <c:dateAx>
        <c:axId val="180728768"/>
        <c:scaling>
          <c:orientation val="minMax"/>
        </c:scaling>
        <c:delete val="1"/>
        <c:axPos val="b"/>
        <c:numFmt formatCode="ge" sourceLinked="1"/>
        <c:majorTickMark val="none"/>
        <c:minorTickMark val="none"/>
        <c:tickLblPos val="none"/>
        <c:crossAx val="180729152"/>
        <c:crosses val="autoZero"/>
        <c:auto val="1"/>
        <c:lblOffset val="100"/>
        <c:baseTimeUnit val="years"/>
      </c:dateAx>
      <c:valAx>
        <c:axId val="18072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7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100.4</c:v>
                </c:pt>
                <c:pt idx="1">
                  <c:v>100.1</c:v>
                </c:pt>
                <c:pt idx="2">
                  <c:v>102.3</c:v>
                </c:pt>
                <c:pt idx="3">
                  <c:v>102.9</c:v>
                </c:pt>
                <c:pt idx="4">
                  <c:v>99.2</c:v>
                </c:pt>
              </c:numCache>
            </c:numRef>
          </c:val>
          <c:extLst xmlns:c16r2="http://schemas.microsoft.com/office/drawing/2015/06/chart">
            <c:ext xmlns:c16="http://schemas.microsoft.com/office/drawing/2014/chart" uri="{C3380CC4-5D6E-409C-BE32-E72D297353CC}">
              <c16:uniqueId val="{00000000-B631-43DA-880D-76097BCF30FF}"/>
            </c:ext>
          </c:extLst>
        </c:ser>
        <c:dLbls>
          <c:showLegendKey val="0"/>
          <c:showVal val="0"/>
          <c:showCatName val="0"/>
          <c:showSerName val="0"/>
          <c:showPercent val="0"/>
          <c:showBubbleSize val="0"/>
        </c:dLbls>
        <c:gapWidth val="150"/>
        <c:axId val="180891336"/>
        <c:axId val="18089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B631-43DA-880D-76097BCF30FF}"/>
            </c:ext>
          </c:extLst>
        </c:ser>
        <c:dLbls>
          <c:showLegendKey val="0"/>
          <c:showVal val="0"/>
          <c:showCatName val="0"/>
          <c:showSerName val="0"/>
          <c:showPercent val="0"/>
          <c:showBubbleSize val="0"/>
        </c:dLbls>
        <c:marker val="1"/>
        <c:smooth val="0"/>
        <c:axId val="180891336"/>
        <c:axId val="180895816"/>
      </c:lineChart>
      <c:dateAx>
        <c:axId val="180891336"/>
        <c:scaling>
          <c:orientation val="minMax"/>
        </c:scaling>
        <c:delete val="1"/>
        <c:axPos val="b"/>
        <c:numFmt formatCode="ge" sourceLinked="1"/>
        <c:majorTickMark val="none"/>
        <c:minorTickMark val="none"/>
        <c:tickLblPos val="none"/>
        <c:crossAx val="180895816"/>
        <c:crosses val="autoZero"/>
        <c:auto val="1"/>
        <c:lblOffset val="100"/>
        <c:baseTimeUnit val="years"/>
      </c:dateAx>
      <c:valAx>
        <c:axId val="18089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9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c:v>
                </c:pt>
                <c:pt idx="1">
                  <c:v>102.3</c:v>
                </c:pt>
                <c:pt idx="2">
                  <c:v>96.5</c:v>
                </c:pt>
                <c:pt idx="3">
                  <c:v>105.2</c:v>
                </c:pt>
                <c:pt idx="4">
                  <c:v>104.1</c:v>
                </c:pt>
              </c:numCache>
            </c:numRef>
          </c:val>
          <c:extLst xmlns:c16r2="http://schemas.microsoft.com/office/drawing/2015/06/chart">
            <c:ext xmlns:c16="http://schemas.microsoft.com/office/drawing/2014/chart" uri="{C3380CC4-5D6E-409C-BE32-E72D297353CC}">
              <c16:uniqueId val="{00000000-B01A-4223-82E9-9A0D6C1254DF}"/>
            </c:ext>
          </c:extLst>
        </c:ser>
        <c:dLbls>
          <c:showLegendKey val="0"/>
          <c:showVal val="0"/>
          <c:showCatName val="0"/>
          <c:showSerName val="0"/>
          <c:showPercent val="0"/>
          <c:showBubbleSize val="0"/>
        </c:dLbls>
        <c:gapWidth val="150"/>
        <c:axId val="181233648"/>
        <c:axId val="18123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B01A-4223-82E9-9A0D6C1254DF}"/>
            </c:ext>
          </c:extLst>
        </c:ser>
        <c:dLbls>
          <c:showLegendKey val="0"/>
          <c:showVal val="0"/>
          <c:showCatName val="0"/>
          <c:showSerName val="0"/>
          <c:showPercent val="0"/>
          <c:showBubbleSize val="0"/>
        </c:dLbls>
        <c:marker val="1"/>
        <c:smooth val="0"/>
        <c:axId val="181233648"/>
        <c:axId val="181234032"/>
      </c:lineChart>
      <c:dateAx>
        <c:axId val="181233648"/>
        <c:scaling>
          <c:orientation val="minMax"/>
        </c:scaling>
        <c:delete val="1"/>
        <c:axPos val="b"/>
        <c:numFmt formatCode="ge" sourceLinked="1"/>
        <c:majorTickMark val="none"/>
        <c:minorTickMark val="none"/>
        <c:tickLblPos val="none"/>
        <c:crossAx val="181234032"/>
        <c:crosses val="autoZero"/>
        <c:auto val="1"/>
        <c:lblOffset val="100"/>
        <c:baseTimeUnit val="years"/>
      </c:dateAx>
      <c:valAx>
        <c:axId val="18123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123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83.1</c:v>
                </c:pt>
                <c:pt idx="1">
                  <c:v>80.8</c:v>
                </c:pt>
                <c:pt idx="2">
                  <c:v>11.2</c:v>
                </c:pt>
                <c:pt idx="3">
                  <c:v>18</c:v>
                </c:pt>
                <c:pt idx="4">
                  <c:v>24.7</c:v>
                </c:pt>
              </c:numCache>
            </c:numRef>
          </c:val>
          <c:extLst xmlns:c16r2="http://schemas.microsoft.com/office/drawing/2015/06/chart">
            <c:ext xmlns:c16="http://schemas.microsoft.com/office/drawing/2014/chart" uri="{C3380CC4-5D6E-409C-BE32-E72D297353CC}">
              <c16:uniqueId val="{00000000-274C-443E-A858-A4A40538AC94}"/>
            </c:ext>
          </c:extLst>
        </c:ser>
        <c:dLbls>
          <c:showLegendKey val="0"/>
          <c:showVal val="0"/>
          <c:showCatName val="0"/>
          <c:showSerName val="0"/>
          <c:showPercent val="0"/>
          <c:showBubbleSize val="0"/>
        </c:dLbls>
        <c:gapWidth val="150"/>
        <c:axId val="181350400"/>
        <c:axId val="1813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274C-443E-A858-A4A40538AC94}"/>
            </c:ext>
          </c:extLst>
        </c:ser>
        <c:dLbls>
          <c:showLegendKey val="0"/>
          <c:showVal val="0"/>
          <c:showCatName val="0"/>
          <c:showSerName val="0"/>
          <c:showPercent val="0"/>
          <c:showBubbleSize val="0"/>
        </c:dLbls>
        <c:marker val="1"/>
        <c:smooth val="0"/>
        <c:axId val="181350400"/>
        <c:axId val="181350784"/>
      </c:lineChart>
      <c:dateAx>
        <c:axId val="181350400"/>
        <c:scaling>
          <c:orientation val="minMax"/>
        </c:scaling>
        <c:delete val="1"/>
        <c:axPos val="b"/>
        <c:numFmt formatCode="ge" sourceLinked="1"/>
        <c:majorTickMark val="none"/>
        <c:minorTickMark val="none"/>
        <c:tickLblPos val="none"/>
        <c:crossAx val="181350784"/>
        <c:crosses val="autoZero"/>
        <c:auto val="1"/>
        <c:lblOffset val="100"/>
        <c:baseTimeUnit val="years"/>
      </c:dateAx>
      <c:valAx>
        <c:axId val="18135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3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67.400000000000006</c:v>
                </c:pt>
                <c:pt idx="1">
                  <c:v>55.7</c:v>
                </c:pt>
                <c:pt idx="2">
                  <c:v>35.299999999999997</c:v>
                </c:pt>
                <c:pt idx="3">
                  <c:v>47.5</c:v>
                </c:pt>
                <c:pt idx="4">
                  <c:v>58.6</c:v>
                </c:pt>
              </c:numCache>
            </c:numRef>
          </c:val>
          <c:extLst xmlns:c16r2="http://schemas.microsoft.com/office/drawing/2015/06/chart">
            <c:ext xmlns:c16="http://schemas.microsoft.com/office/drawing/2014/chart" uri="{C3380CC4-5D6E-409C-BE32-E72D297353CC}">
              <c16:uniqueId val="{00000000-CC4C-4EFD-903B-308DEDA60C64}"/>
            </c:ext>
          </c:extLst>
        </c:ser>
        <c:dLbls>
          <c:showLegendKey val="0"/>
          <c:showVal val="0"/>
          <c:showCatName val="0"/>
          <c:showSerName val="0"/>
          <c:showPercent val="0"/>
          <c:showBubbleSize val="0"/>
        </c:dLbls>
        <c:gapWidth val="150"/>
        <c:axId val="178544584"/>
        <c:axId val="1785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CC4C-4EFD-903B-308DEDA60C64}"/>
            </c:ext>
          </c:extLst>
        </c:ser>
        <c:dLbls>
          <c:showLegendKey val="0"/>
          <c:showVal val="0"/>
          <c:showCatName val="0"/>
          <c:showSerName val="0"/>
          <c:showPercent val="0"/>
          <c:showBubbleSize val="0"/>
        </c:dLbls>
        <c:marker val="1"/>
        <c:smooth val="0"/>
        <c:axId val="178544584"/>
        <c:axId val="178545760"/>
      </c:lineChart>
      <c:dateAx>
        <c:axId val="178544584"/>
        <c:scaling>
          <c:orientation val="minMax"/>
        </c:scaling>
        <c:delete val="1"/>
        <c:axPos val="b"/>
        <c:numFmt formatCode="ge" sourceLinked="1"/>
        <c:majorTickMark val="none"/>
        <c:minorTickMark val="none"/>
        <c:tickLblPos val="none"/>
        <c:crossAx val="178545760"/>
        <c:crosses val="autoZero"/>
        <c:auto val="1"/>
        <c:lblOffset val="100"/>
        <c:baseTimeUnit val="years"/>
      </c:dateAx>
      <c:valAx>
        <c:axId val="17854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54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17964895</c:v>
                </c:pt>
                <c:pt idx="1">
                  <c:v>18900746</c:v>
                </c:pt>
                <c:pt idx="2">
                  <c:v>33986007</c:v>
                </c:pt>
                <c:pt idx="3">
                  <c:v>34249747</c:v>
                </c:pt>
                <c:pt idx="4">
                  <c:v>34509097</c:v>
                </c:pt>
              </c:numCache>
            </c:numRef>
          </c:val>
          <c:extLst xmlns:c16r2="http://schemas.microsoft.com/office/drawing/2015/06/chart">
            <c:ext xmlns:c16="http://schemas.microsoft.com/office/drawing/2014/chart" uri="{C3380CC4-5D6E-409C-BE32-E72D297353CC}">
              <c16:uniqueId val="{00000000-8211-495C-9401-DD895EABA394}"/>
            </c:ext>
          </c:extLst>
        </c:ser>
        <c:dLbls>
          <c:showLegendKey val="0"/>
          <c:showVal val="0"/>
          <c:showCatName val="0"/>
          <c:showSerName val="0"/>
          <c:showPercent val="0"/>
          <c:showBubbleSize val="0"/>
        </c:dLbls>
        <c:gapWidth val="150"/>
        <c:axId val="178546544"/>
        <c:axId val="18106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8211-495C-9401-DD895EABA394}"/>
            </c:ext>
          </c:extLst>
        </c:ser>
        <c:dLbls>
          <c:showLegendKey val="0"/>
          <c:showVal val="0"/>
          <c:showCatName val="0"/>
          <c:showSerName val="0"/>
          <c:showPercent val="0"/>
          <c:showBubbleSize val="0"/>
        </c:dLbls>
        <c:marker val="1"/>
        <c:smooth val="0"/>
        <c:axId val="178546544"/>
        <c:axId val="181066384"/>
      </c:lineChart>
      <c:dateAx>
        <c:axId val="178546544"/>
        <c:scaling>
          <c:orientation val="minMax"/>
        </c:scaling>
        <c:delete val="1"/>
        <c:axPos val="b"/>
        <c:numFmt formatCode="ge" sourceLinked="1"/>
        <c:majorTickMark val="none"/>
        <c:minorTickMark val="none"/>
        <c:tickLblPos val="none"/>
        <c:crossAx val="181066384"/>
        <c:crosses val="autoZero"/>
        <c:auto val="1"/>
        <c:lblOffset val="100"/>
        <c:baseTimeUnit val="years"/>
      </c:dateAx>
      <c:valAx>
        <c:axId val="18106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54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21.8</c:v>
                </c:pt>
                <c:pt idx="1">
                  <c:v>20</c:v>
                </c:pt>
                <c:pt idx="2">
                  <c:v>20.8</c:v>
                </c:pt>
                <c:pt idx="3">
                  <c:v>20.8</c:v>
                </c:pt>
                <c:pt idx="4">
                  <c:v>20</c:v>
                </c:pt>
              </c:numCache>
            </c:numRef>
          </c:val>
          <c:extLst xmlns:c16r2="http://schemas.microsoft.com/office/drawing/2015/06/chart">
            <c:ext xmlns:c16="http://schemas.microsoft.com/office/drawing/2014/chart" uri="{C3380CC4-5D6E-409C-BE32-E72D297353CC}">
              <c16:uniqueId val="{00000000-30BC-4F36-A19B-F674B0A9B5FF}"/>
            </c:ext>
          </c:extLst>
        </c:ser>
        <c:dLbls>
          <c:showLegendKey val="0"/>
          <c:showVal val="0"/>
          <c:showCatName val="0"/>
          <c:showSerName val="0"/>
          <c:showPercent val="0"/>
          <c:showBubbleSize val="0"/>
        </c:dLbls>
        <c:gapWidth val="150"/>
        <c:axId val="181067168"/>
        <c:axId val="18106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30BC-4F36-A19B-F674B0A9B5FF}"/>
            </c:ext>
          </c:extLst>
        </c:ser>
        <c:dLbls>
          <c:showLegendKey val="0"/>
          <c:showVal val="0"/>
          <c:showCatName val="0"/>
          <c:showSerName val="0"/>
          <c:showPercent val="0"/>
          <c:showBubbleSize val="0"/>
        </c:dLbls>
        <c:marker val="1"/>
        <c:smooth val="0"/>
        <c:axId val="181067168"/>
        <c:axId val="181067560"/>
      </c:lineChart>
      <c:dateAx>
        <c:axId val="181067168"/>
        <c:scaling>
          <c:orientation val="minMax"/>
        </c:scaling>
        <c:delete val="1"/>
        <c:axPos val="b"/>
        <c:numFmt formatCode="ge" sourceLinked="1"/>
        <c:majorTickMark val="none"/>
        <c:minorTickMark val="none"/>
        <c:tickLblPos val="none"/>
        <c:crossAx val="181067560"/>
        <c:crosses val="autoZero"/>
        <c:auto val="1"/>
        <c:lblOffset val="100"/>
        <c:baseTimeUnit val="years"/>
      </c:dateAx>
      <c:valAx>
        <c:axId val="18106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06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48.9</c:v>
                </c:pt>
                <c:pt idx="1">
                  <c:v>51.1</c:v>
                </c:pt>
                <c:pt idx="2">
                  <c:v>47.9</c:v>
                </c:pt>
                <c:pt idx="3">
                  <c:v>45.9</c:v>
                </c:pt>
                <c:pt idx="4">
                  <c:v>48.6</c:v>
                </c:pt>
              </c:numCache>
            </c:numRef>
          </c:val>
          <c:extLst xmlns:c16r2="http://schemas.microsoft.com/office/drawing/2015/06/chart">
            <c:ext xmlns:c16="http://schemas.microsoft.com/office/drawing/2014/chart" uri="{C3380CC4-5D6E-409C-BE32-E72D297353CC}">
              <c16:uniqueId val="{00000000-1ADA-434C-A0DB-E1DB528E274C}"/>
            </c:ext>
          </c:extLst>
        </c:ser>
        <c:dLbls>
          <c:showLegendKey val="0"/>
          <c:showVal val="0"/>
          <c:showCatName val="0"/>
          <c:showSerName val="0"/>
          <c:showPercent val="0"/>
          <c:showBubbleSize val="0"/>
        </c:dLbls>
        <c:gapWidth val="150"/>
        <c:axId val="181068344"/>
        <c:axId val="1810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1ADA-434C-A0DB-E1DB528E274C}"/>
            </c:ext>
          </c:extLst>
        </c:ser>
        <c:dLbls>
          <c:showLegendKey val="0"/>
          <c:showVal val="0"/>
          <c:showCatName val="0"/>
          <c:showSerName val="0"/>
          <c:showPercent val="0"/>
          <c:showBubbleSize val="0"/>
        </c:dLbls>
        <c:marker val="1"/>
        <c:smooth val="0"/>
        <c:axId val="181068344"/>
        <c:axId val="181068736"/>
      </c:lineChart>
      <c:dateAx>
        <c:axId val="181068344"/>
        <c:scaling>
          <c:orientation val="minMax"/>
        </c:scaling>
        <c:delete val="1"/>
        <c:axPos val="b"/>
        <c:numFmt formatCode="ge" sourceLinked="1"/>
        <c:majorTickMark val="none"/>
        <c:minorTickMark val="none"/>
        <c:tickLblPos val="none"/>
        <c:crossAx val="181068736"/>
        <c:crosses val="autoZero"/>
        <c:auto val="1"/>
        <c:lblOffset val="100"/>
        <c:baseTimeUnit val="years"/>
      </c:dateAx>
      <c:valAx>
        <c:axId val="18106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06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7" width="3" customWidth="1"/>
    <col min="388" max="388" width="13.25"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栃木県　地方独立行政法人新小山市民病院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21263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267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267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104</v>
      </c>
      <c r="Q33" s="125"/>
      <c r="R33" s="125"/>
      <c r="S33" s="125"/>
      <c r="T33" s="125"/>
      <c r="U33" s="125"/>
      <c r="V33" s="125"/>
      <c r="W33" s="125"/>
      <c r="X33" s="125"/>
      <c r="Y33" s="125"/>
      <c r="Z33" s="125"/>
      <c r="AA33" s="125"/>
      <c r="AB33" s="125"/>
      <c r="AC33" s="125"/>
      <c r="AD33" s="126"/>
      <c r="AE33" s="124">
        <f>データ!AI7</f>
        <v>102.3</v>
      </c>
      <c r="AF33" s="125"/>
      <c r="AG33" s="125"/>
      <c r="AH33" s="125"/>
      <c r="AI33" s="125"/>
      <c r="AJ33" s="125"/>
      <c r="AK33" s="125"/>
      <c r="AL33" s="125"/>
      <c r="AM33" s="125"/>
      <c r="AN33" s="125"/>
      <c r="AO33" s="125"/>
      <c r="AP33" s="125"/>
      <c r="AQ33" s="125"/>
      <c r="AR33" s="125"/>
      <c r="AS33" s="126"/>
      <c r="AT33" s="124">
        <f>データ!AJ7</f>
        <v>96.5</v>
      </c>
      <c r="AU33" s="125"/>
      <c r="AV33" s="125"/>
      <c r="AW33" s="125"/>
      <c r="AX33" s="125"/>
      <c r="AY33" s="125"/>
      <c r="AZ33" s="125"/>
      <c r="BA33" s="125"/>
      <c r="BB33" s="125"/>
      <c r="BC33" s="125"/>
      <c r="BD33" s="125"/>
      <c r="BE33" s="125"/>
      <c r="BF33" s="125"/>
      <c r="BG33" s="125"/>
      <c r="BH33" s="126"/>
      <c r="BI33" s="124">
        <f>データ!AK7</f>
        <v>105.2</v>
      </c>
      <c r="BJ33" s="125"/>
      <c r="BK33" s="125"/>
      <c r="BL33" s="125"/>
      <c r="BM33" s="125"/>
      <c r="BN33" s="125"/>
      <c r="BO33" s="125"/>
      <c r="BP33" s="125"/>
      <c r="BQ33" s="125"/>
      <c r="BR33" s="125"/>
      <c r="BS33" s="125"/>
      <c r="BT33" s="125"/>
      <c r="BU33" s="125"/>
      <c r="BV33" s="125"/>
      <c r="BW33" s="126"/>
      <c r="BX33" s="124">
        <f>データ!AL7</f>
        <v>104.1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100.4</v>
      </c>
      <c r="DE33" s="125"/>
      <c r="DF33" s="125"/>
      <c r="DG33" s="125"/>
      <c r="DH33" s="125"/>
      <c r="DI33" s="125"/>
      <c r="DJ33" s="125"/>
      <c r="DK33" s="125"/>
      <c r="DL33" s="125"/>
      <c r="DM33" s="125"/>
      <c r="DN33" s="125"/>
      <c r="DO33" s="125"/>
      <c r="DP33" s="125"/>
      <c r="DQ33" s="125"/>
      <c r="DR33" s="126"/>
      <c r="DS33" s="124">
        <f>データ!AT7</f>
        <v>100.1</v>
      </c>
      <c r="DT33" s="125"/>
      <c r="DU33" s="125"/>
      <c r="DV33" s="125"/>
      <c r="DW33" s="125"/>
      <c r="DX33" s="125"/>
      <c r="DY33" s="125"/>
      <c r="DZ33" s="125"/>
      <c r="EA33" s="125"/>
      <c r="EB33" s="125"/>
      <c r="EC33" s="125"/>
      <c r="ED33" s="125"/>
      <c r="EE33" s="125"/>
      <c r="EF33" s="125"/>
      <c r="EG33" s="126"/>
      <c r="EH33" s="124">
        <f>データ!AU7</f>
        <v>102.3</v>
      </c>
      <c r="EI33" s="125"/>
      <c r="EJ33" s="125"/>
      <c r="EK33" s="125"/>
      <c r="EL33" s="125"/>
      <c r="EM33" s="125"/>
      <c r="EN33" s="125"/>
      <c r="EO33" s="125"/>
      <c r="EP33" s="125"/>
      <c r="EQ33" s="125"/>
      <c r="ER33" s="125"/>
      <c r="ES33" s="125"/>
      <c r="ET33" s="125"/>
      <c r="EU33" s="125"/>
      <c r="EV33" s="126"/>
      <c r="EW33" s="124">
        <f>データ!AV7</f>
        <v>102.9</v>
      </c>
      <c r="EX33" s="125"/>
      <c r="EY33" s="125"/>
      <c r="EZ33" s="125"/>
      <c r="FA33" s="125"/>
      <c r="FB33" s="125"/>
      <c r="FC33" s="125"/>
      <c r="FD33" s="125"/>
      <c r="FE33" s="125"/>
      <c r="FF33" s="125"/>
      <c r="FG33" s="125"/>
      <c r="FH33" s="125"/>
      <c r="FI33" s="125"/>
      <c r="FJ33" s="125"/>
      <c r="FK33" s="126"/>
      <c r="FL33" s="124">
        <f>データ!AW7</f>
        <v>99.2</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68.7</v>
      </c>
      <c r="KG33" s="125"/>
      <c r="KH33" s="125"/>
      <c r="KI33" s="125"/>
      <c r="KJ33" s="125"/>
      <c r="KK33" s="125"/>
      <c r="KL33" s="125"/>
      <c r="KM33" s="125"/>
      <c r="KN33" s="125"/>
      <c r="KO33" s="125"/>
      <c r="KP33" s="125"/>
      <c r="KQ33" s="125"/>
      <c r="KR33" s="125"/>
      <c r="KS33" s="125"/>
      <c r="KT33" s="126"/>
      <c r="KU33" s="124">
        <f>データ!BP7</f>
        <v>61.9</v>
      </c>
      <c r="KV33" s="125"/>
      <c r="KW33" s="125"/>
      <c r="KX33" s="125"/>
      <c r="KY33" s="125"/>
      <c r="KZ33" s="125"/>
      <c r="LA33" s="125"/>
      <c r="LB33" s="125"/>
      <c r="LC33" s="125"/>
      <c r="LD33" s="125"/>
      <c r="LE33" s="125"/>
      <c r="LF33" s="125"/>
      <c r="LG33" s="125"/>
      <c r="LH33" s="125"/>
      <c r="LI33" s="126"/>
      <c r="LJ33" s="124">
        <f>データ!BQ7</f>
        <v>73.3</v>
      </c>
      <c r="LK33" s="125"/>
      <c r="LL33" s="125"/>
      <c r="LM33" s="125"/>
      <c r="LN33" s="125"/>
      <c r="LO33" s="125"/>
      <c r="LP33" s="125"/>
      <c r="LQ33" s="125"/>
      <c r="LR33" s="125"/>
      <c r="LS33" s="125"/>
      <c r="LT33" s="125"/>
      <c r="LU33" s="125"/>
      <c r="LV33" s="125"/>
      <c r="LW33" s="125"/>
      <c r="LX33" s="126"/>
      <c r="LY33" s="124">
        <f>データ!BR7</f>
        <v>85.8</v>
      </c>
      <c r="LZ33" s="125"/>
      <c r="MA33" s="125"/>
      <c r="MB33" s="125"/>
      <c r="MC33" s="125"/>
      <c r="MD33" s="125"/>
      <c r="ME33" s="125"/>
      <c r="MF33" s="125"/>
      <c r="MG33" s="125"/>
      <c r="MH33" s="125"/>
      <c r="MI33" s="125"/>
      <c r="MJ33" s="125"/>
      <c r="MK33" s="125"/>
      <c r="ML33" s="125"/>
      <c r="MM33" s="126"/>
      <c r="MN33" s="124">
        <f>データ!BS7</f>
        <v>85.4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151</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8">
        <f>データ!BZ7</f>
        <v>40858</v>
      </c>
      <c r="Q55" s="129"/>
      <c r="R55" s="129"/>
      <c r="S55" s="129"/>
      <c r="T55" s="129"/>
      <c r="U55" s="129"/>
      <c r="V55" s="129"/>
      <c r="W55" s="129"/>
      <c r="X55" s="129"/>
      <c r="Y55" s="129"/>
      <c r="Z55" s="129"/>
      <c r="AA55" s="129"/>
      <c r="AB55" s="129"/>
      <c r="AC55" s="129"/>
      <c r="AD55" s="130"/>
      <c r="AE55" s="128">
        <f>データ!CA7</f>
        <v>48630</v>
      </c>
      <c r="AF55" s="129"/>
      <c r="AG55" s="129"/>
      <c r="AH55" s="129"/>
      <c r="AI55" s="129"/>
      <c r="AJ55" s="129"/>
      <c r="AK55" s="129"/>
      <c r="AL55" s="129"/>
      <c r="AM55" s="129"/>
      <c r="AN55" s="129"/>
      <c r="AO55" s="129"/>
      <c r="AP55" s="129"/>
      <c r="AQ55" s="129"/>
      <c r="AR55" s="129"/>
      <c r="AS55" s="130"/>
      <c r="AT55" s="128">
        <f>データ!CB7</f>
        <v>50528</v>
      </c>
      <c r="AU55" s="129"/>
      <c r="AV55" s="129"/>
      <c r="AW55" s="129"/>
      <c r="AX55" s="129"/>
      <c r="AY55" s="129"/>
      <c r="AZ55" s="129"/>
      <c r="BA55" s="129"/>
      <c r="BB55" s="129"/>
      <c r="BC55" s="129"/>
      <c r="BD55" s="129"/>
      <c r="BE55" s="129"/>
      <c r="BF55" s="129"/>
      <c r="BG55" s="129"/>
      <c r="BH55" s="130"/>
      <c r="BI55" s="128">
        <f>データ!CC7</f>
        <v>53613</v>
      </c>
      <c r="BJ55" s="129"/>
      <c r="BK55" s="129"/>
      <c r="BL55" s="129"/>
      <c r="BM55" s="129"/>
      <c r="BN55" s="129"/>
      <c r="BO55" s="129"/>
      <c r="BP55" s="129"/>
      <c r="BQ55" s="129"/>
      <c r="BR55" s="129"/>
      <c r="BS55" s="129"/>
      <c r="BT55" s="129"/>
      <c r="BU55" s="129"/>
      <c r="BV55" s="129"/>
      <c r="BW55" s="130"/>
      <c r="BX55" s="128">
        <f>データ!CD7</f>
        <v>54722</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9968</v>
      </c>
      <c r="DE55" s="129"/>
      <c r="DF55" s="129"/>
      <c r="DG55" s="129"/>
      <c r="DH55" s="129"/>
      <c r="DI55" s="129"/>
      <c r="DJ55" s="129"/>
      <c r="DK55" s="129"/>
      <c r="DL55" s="129"/>
      <c r="DM55" s="129"/>
      <c r="DN55" s="129"/>
      <c r="DO55" s="129"/>
      <c r="DP55" s="129"/>
      <c r="DQ55" s="129"/>
      <c r="DR55" s="130"/>
      <c r="DS55" s="128">
        <f>データ!CL7</f>
        <v>10450</v>
      </c>
      <c r="DT55" s="129"/>
      <c r="DU55" s="129"/>
      <c r="DV55" s="129"/>
      <c r="DW55" s="129"/>
      <c r="DX55" s="129"/>
      <c r="DY55" s="129"/>
      <c r="DZ55" s="129"/>
      <c r="EA55" s="129"/>
      <c r="EB55" s="129"/>
      <c r="EC55" s="129"/>
      <c r="ED55" s="129"/>
      <c r="EE55" s="129"/>
      <c r="EF55" s="129"/>
      <c r="EG55" s="130"/>
      <c r="EH55" s="128">
        <f>データ!CM7</f>
        <v>11451</v>
      </c>
      <c r="EI55" s="129"/>
      <c r="EJ55" s="129"/>
      <c r="EK55" s="129"/>
      <c r="EL55" s="129"/>
      <c r="EM55" s="129"/>
      <c r="EN55" s="129"/>
      <c r="EO55" s="129"/>
      <c r="EP55" s="129"/>
      <c r="EQ55" s="129"/>
      <c r="ER55" s="129"/>
      <c r="ES55" s="129"/>
      <c r="ET55" s="129"/>
      <c r="EU55" s="129"/>
      <c r="EV55" s="130"/>
      <c r="EW55" s="128">
        <f>データ!CN7</f>
        <v>12875</v>
      </c>
      <c r="EX55" s="129"/>
      <c r="EY55" s="129"/>
      <c r="EZ55" s="129"/>
      <c r="FA55" s="129"/>
      <c r="FB55" s="129"/>
      <c r="FC55" s="129"/>
      <c r="FD55" s="129"/>
      <c r="FE55" s="129"/>
      <c r="FF55" s="129"/>
      <c r="FG55" s="129"/>
      <c r="FH55" s="129"/>
      <c r="FI55" s="129"/>
      <c r="FJ55" s="129"/>
      <c r="FK55" s="130"/>
      <c r="FL55" s="128">
        <f>データ!CO7</f>
        <v>12656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48.9</v>
      </c>
      <c r="GS55" s="125"/>
      <c r="GT55" s="125"/>
      <c r="GU55" s="125"/>
      <c r="GV55" s="125"/>
      <c r="GW55" s="125"/>
      <c r="GX55" s="125"/>
      <c r="GY55" s="125"/>
      <c r="GZ55" s="125"/>
      <c r="HA55" s="125"/>
      <c r="HB55" s="125"/>
      <c r="HC55" s="125"/>
      <c r="HD55" s="125"/>
      <c r="HE55" s="125"/>
      <c r="HF55" s="126"/>
      <c r="HG55" s="124">
        <f>データ!CW7</f>
        <v>51.1</v>
      </c>
      <c r="HH55" s="125"/>
      <c r="HI55" s="125"/>
      <c r="HJ55" s="125"/>
      <c r="HK55" s="125"/>
      <c r="HL55" s="125"/>
      <c r="HM55" s="125"/>
      <c r="HN55" s="125"/>
      <c r="HO55" s="125"/>
      <c r="HP55" s="125"/>
      <c r="HQ55" s="125"/>
      <c r="HR55" s="125"/>
      <c r="HS55" s="125"/>
      <c r="HT55" s="125"/>
      <c r="HU55" s="126"/>
      <c r="HV55" s="124">
        <f>データ!CX7</f>
        <v>47.9</v>
      </c>
      <c r="HW55" s="125"/>
      <c r="HX55" s="125"/>
      <c r="HY55" s="125"/>
      <c r="HZ55" s="125"/>
      <c r="IA55" s="125"/>
      <c r="IB55" s="125"/>
      <c r="IC55" s="125"/>
      <c r="ID55" s="125"/>
      <c r="IE55" s="125"/>
      <c r="IF55" s="125"/>
      <c r="IG55" s="125"/>
      <c r="IH55" s="125"/>
      <c r="II55" s="125"/>
      <c r="IJ55" s="126"/>
      <c r="IK55" s="124">
        <f>データ!CY7</f>
        <v>45.9</v>
      </c>
      <c r="IL55" s="125"/>
      <c r="IM55" s="125"/>
      <c r="IN55" s="125"/>
      <c r="IO55" s="125"/>
      <c r="IP55" s="125"/>
      <c r="IQ55" s="125"/>
      <c r="IR55" s="125"/>
      <c r="IS55" s="125"/>
      <c r="IT55" s="125"/>
      <c r="IU55" s="125"/>
      <c r="IV55" s="125"/>
      <c r="IW55" s="125"/>
      <c r="IX55" s="125"/>
      <c r="IY55" s="126"/>
      <c r="IZ55" s="124">
        <f>データ!CZ7</f>
        <v>48.6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21.8</v>
      </c>
      <c r="KG55" s="125"/>
      <c r="KH55" s="125"/>
      <c r="KI55" s="125"/>
      <c r="KJ55" s="125"/>
      <c r="KK55" s="125"/>
      <c r="KL55" s="125"/>
      <c r="KM55" s="125"/>
      <c r="KN55" s="125"/>
      <c r="KO55" s="125"/>
      <c r="KP55" s="125"/>
      <c r="KQ55" s="125"/>
      <c r="KR55" s="125"/>
      <c r="KS55" s="125"/>
      <c r="KT55" s="126"/>
      <c r="KU55" s="124">
        <f>データ!DH7</f>
        <v>20</v>
      </c>
      <c r="KV55" s="125"/>
      <c r="KW55" s="125"/>
      <c r="KX55" s="125"/>
      <c r="KY55" s="125"/>
      <c r="KZ55" s="125"/>
      <c r="LA55" s="125"/>
      <c r="LB55" s="125"/>
      <c r="LC55" s="125"/>
      <c r="LD55" s="125"/>
      <c r="LE55" s="125"/>
      <c r="LF55" s="125"/>
      <c r="LG55" s="125"/>
      <c r="LH55" s="125"/>
      <c r="LI55" s="126"/>
      <c r="LJ55" s="124">
        <f>データ!DI7</f>
        <v>20.8</v>
      </c>
      <c r="LK55" s="125"/>
      <c r="LL55" s="125"/>
      <c r="LM55" s="125"/>
      <c r="LN55" s="125"/>
      <c r="LO55" s="125"/>
      <c r="LP55" s="125"/>
      <c r="LQ55" s="125"/>
      <c r="LR55" s="125"/>
      <c r="LS55" s="125"/>
      <c r="LT55" s="125"/>
      <c r="LU55" s="125"/>
      <c r="LV55" s="125"/>
      <c r="LW55" s="125"/>
      <c r="LX55" s="126"/>
      <c r="LY55" s="124">
        <f>データ!DJ7</f>
        <v>20.8</v>
      </c>
      <c r="LZ55" s="125"/>
      <c r="MA55" s="125"/>
      <c r="MB55" s="125"/>
      <c r="MC55" s="125"/>
      <c r="MD55" s="125"/>
      <c r="ME55" s="125"/>
      <c r="MF55" s="125"/>
      <c r="MG55" s="125"/>
      <c r="MH55" s="125"/>
      <c r="MI55" s="125"/>
      <c r="MJ55" s="125"/>
      <c r="MK55" s="125"/>
      <c r="ML55" s="125"/>
      <c r="MM55" s="126"/>
      <c r="MN55" s="124">
        <f>データ!DK7</f>
        <v>20</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9" t="s">
        <v>152</v>
      </c>
      <c r="NK68" s="140"/>
      <c r="NL68" s="140"/>
      <c r="NM68" s="140"/>
      <c r="NN68" s="140"/>
      <c r="NO68" s="140"/>
      <c r="NP68" s="140"/>
      <c r="NQ68" s="140"/>
      <c r="NR68" s="140"/>
      <c r="NS68" s="140"/>
      <c r="NT68" s="140"/>
      <c r="NU68" s="140"/>
      <c r="NV68" s="140"/>
      <c r="NW68" s="140"/>
      <c r="NX68" s="14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2"/>
      <c r="NK69" s="140"/>
      <c r="NL69" s="140"/>
      <c r="NM69" s="140"/>
      <c r="NN69" s="140"/>
      <c r="NO69" s="140"/>
      <c r="NP69" s="140"/>
      <c r="NQ69" s="140"/>
      <c r="NR69" s="140"/>
      <c r="NS69" s="140"/>
      <c r="NT69" s="140"/>
      <c r="NU69" s="140"/>
      <c r="NV69" s="140"/>
      <c r="NW69" s="140"/>
      <c r="NX69" s="14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2"/>
      <c r="NK70" s="140"/>
      <c r="NL70" s="140"/>
      <c r="NM70" s="140"/>
      <c r="NN70" s="140"/>
      <c r="NO70" s="140"/>
      <c r="NP70" s="140"/>
      <c r="NQ70" s="140"/>
      <c r="NR70" s="140"/>
      <c r="NS70" s="140"/>
      <c r="NT70" s="140"/>
      <c r="NU70" s="140"/>
      <c r="NV70" s="140"/>
      <c r="NW70" s="140"/>
      <c r="NX70" s="14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2"/>
      <c r="NK71" s="140"/>
      <c r="NL71" s="140"/>
      <c r="NM71" s="140"/>
      <c r="NN71" s="140"/>
      <c r="NO71" s="140"/>
      <c r="NP71" s="140"/>
      <c r="NQ71" s="140"/>
      <c r="NR71" s="140"/>
      <c r="NS71" s="140"/>
      <c r="NT71" s="140"/>
      <c r="NU71" s="140"/>
      <c r="NV71" s="140"/>
      <c r="NW71" s="140"/>
      <c r="NX71" s="14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2"/>
      <c r="NK72" s="140"/>
      <c r="NL72" s="140"/>
      <c r="NM72" s="140"/>
      <c r="NN72" s="140"/>
      <c r="NO72" s="140"/>
      <c r="NP72" s="140"/>
      <c r="NQ72" s="140"/>
      <c r="NR72" s="140"/>
      <c r="NS72" s="140"/>
      <c r="NT72" s="140"/>
      <c r="NU72" s="140"/>
      <c r="NV72" s="140"/>
      <c r="NW72" s="140"/>
      <c r="NX72" s="14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0"/>
      <c r="NL73" s="140"/>
      <c r="NM73" s="140"/>
      <c r="NN73" s="140"/>
      <c r="NO73" s="140"/>
      <c r="NP73" s="140"/>
      <c r="NQ73" s="140"/>
      <c r="NR73" s="140"/>
      <c r="NS73" s="140"/>
      <c r="NT73" s="140"/>
      <c r="NU73" s="140"/>
      <c r="NV73" s="140"/>
      <c r="NW73" s="140"/>
      <c r="NX73" s="14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0"/>
      <c r="NL74" s="140"/>
      <c r="NM74" s="140"/>
      <c r="NN74" s="140"/>
      <c r="NO74" s="140"/>
      <c r="NP74" s="140"/>
      <c r="NQ74" s="140"/>
      <c r="NR74" s="140"/>
      <c r="NS74" s="140"/>
      <c r="NT74" s="140"/>
      <c r="NU74" s="140"/>
      <c r="NV74" s="140"/>
      <c r="NW74" s="140"/>
      <c r="NX74" s="14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0"/>
      <c r="NL75" s="140"/>
      <c r="NM75" s="140"/>
      <c r="NN75" s="140"/>
      <c r="NO75" s="140"/>
      <c r="NP75" s="140"/>
      <c r="NQ75" s="140"/>
      <c r="NR75" s="140"/>
      <c r="NS75" s="140"/>
      <c r="NT75" s="140"/>
      <c r="NU75" s="140"/>
      <c r="NV75" s="140"/>
      <c r="NW75" s="140"/>
      <c r="NX75" s="14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0"/>
      <c r="NL76" s="140"/>
      <c r="NM76" s="140"/>
      <c r="NN76" s="140"/>
      <c r="NO76" s="140"/>
      <c r="NP76" s="140"/>
      <c r="NQ76" s="140"/>
      <c r="NR76" s="140"/>
      <c r="NS76" s="140"/>
      <c r="NT76" s="140"/>
      <c r="NU76" s="140"/>
      <c r="NV76" s="140"/>
      <c r="NW76" s="140"/>
      <c r="NX76" s="141"/>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0"/>
      <c r="NL77" s="140"/>
      <c r="NM77" s="140"/>
      <c r="NN77" s="140"/>
      <c r="NO77" s="140"/>
      <c r="NP77" s="140"/>
      <c r="NQ77" s="140"/>
      <c r="NR77" s="140"/>
      <c r="NS77" s="140"/>
      <c r="NT77" s="140"/>
      <c r="NU77" s="140"/>
      <c r="NV77" s="140"/>
      <c r="NW77" s="140"/>
      <c r="NX77" s="141"/>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42"/>
      <c r="NK78" s="140"/>
      <c r="NL78" s="140"/>
      <c r="NM78" s="140"/>
      <c r="NN78" s="140"/>
      <c r="NO78" s="140"/>
      <c r="NP78" s="140"/>
      <c r="NQ78" s="140"/>
      <c r="NR78" s="140"/>
      <c r="NS78" s="140"/>
      <c r="NT78" s="140"/>
      <c r="NU78" s="140"/>
      <c r="NV78" s="140"/>
      <c r="NW78" s="140"/>
      <c r="NX78" s="141"/>
    </row>
    <row r="79" spans="1:388" ht="13.5" customHeight="1">
      <c r="A79" s="2"/>
      <c r="B79" s="25"/>
      <c r="C79" s="5"/>
      <c r="D79" s="5"/>
      <c r="E79" s="5"/>
      <c r="F79" s="5"/>
      <c r="G79" s="35"/>
      <c r="H79" s="35"/>
      <c r="I79" s="39"/>
      <c r="J79" s="148" t="s">
        <v>37</v>
      </c>
      <c r="K79" s="149"/>
      <c r="L79" s="149"/>
      <c r="M79" s="149"/>
      <c r="N79" s="149"/>
      <c r="O79" s="149"/>
      <c r="P79" s="149"/>
      <c r="Q79" s="149"/>
      <c r="R79" s="149"/>
      <c r="S79" s="149"/>
      <c r="T79" s="150"/>
      <c r="U79" s="151">
        <f>データ!DR7</f>
        <v>83.1</v>
      </c>
      <c r="V79" s="151"/>
      <c r="W79" s="151"/>
      <c r="X79" s="151"/>
      <c r="Y79" s="151"/>
      <c r="Z79" s="151"/>
      <c r="AA79" s="151"/>
      <c r="AB79" s="151"/>
      <c r="AC79" s="151"/>
      <c r="AD79" s="151"/>
      <c r="AE79" s="151"/>
      <c r="AF79" s="151"/>
      <c r="AG79" s="151"/>
      <c r="AH79" s="151"/>
      <c r="AI79" s="151"/>
      <c r="AJ79" s="151"/>
      <c r="AK79" s="151"/>
      <c r="AL79" s="151"/>
      <c r="AM79" s="151"/>
      <c r="AN79" s="151">
        <f>データ!DS7</f>
        <v>80.8</v>
      </c>
      <c r="AO79" s="151"/>
      <c r="AP79" s="151"/>
      <c r="AQ79" s="151"/>
      <c r="AR79" s="151"/>
      <c r="AS79" s="151"/>
      <c r="AT79" s="151"/>
      <c r="AU79" s="151"/>
      <c r="AV79" s="151"/>
      <c r="AW79" s="151"/>
      <c r="AX79" s="151"/>
      <c r="AY79" s="151"/>
      <c r="AZ79" s="151"/>
      <c r="BA79" s="151"/>
      <c r="BB79" s="151"/>
      <c r="BC79" s="151"/>
      <c r="BD79" s="151"/>
      <c r="BE79" s="151"/>
      <c r="BF79" s="151"/>
      <c r="BG79" s="151">
        <f>データ!DT7</f>
        <v>11.2</v>
      </c>
      <c r="BH79" s="151"/>
      <c r="BI79" s="151"/>
      <c r="BJ79" s="151"/>
      <c r="BK79" s="151"/>
      <c r="BL79" s="151"/>
      <c r="BM79" s="151"/>
      <c r="BN79" s="151"/>
      <c r="BO79" s="151"/>
      <c r="BP79" s="151"/>
      <c r="BQ79" s="151"/>
      <c r="BR79" s="151"/>
      <c r="BS79" s="151"/>
      <c r="BT79" s="151"/>
      <c r="BU79" s="151"/>
      <c r="BV79" s="151"/>
      <c r="BW79" s="151"/>
      <c r="BX79" s="151"/>
      <c r="BY79" s="151"/>
      <c r="BZ79" s="151">
        <f>データ!DU7</f>
        <v>18</v>
      </c>
      <c r="CA79" s="151"/>
      <c r="CB79" s="151"/>
      <c r="CC79" s="151"/>
      <c r="CD79" s="151"/>
      <c r="CE79" s="151"/>
      <c r="CF79" s="151"/>
      <c r="CG79" s="151"/>
      <c r="CH79" s="151"/>
      <c r="CI79" s="151"/>
      <c r="CJ79" s="151"/>
      <c r="CK79" s="151"/>
      <c r="CL79" s="151"/>
      <c r="CM79" s="151"/>
      <c r="CN79" s="151"/>
      <c r="CO79" s="151"/>
      <c r="CP79" s="151"/>
      <c r="CQ79" s="151"/>
      <c r="CR79" s="151"/>
      <c r="CS79" s="151">
        <f>データ!DV7</f>
        <v>24.7</v>
      </c>
      <c r="CT79" s="151"/>
      <c r="CU79" s="151"/>
      <c r="CV79" s="151"/>
      <c r="CW79" s="151"/>
      <c r="CX79" s="151"/>
      <c r="CY79" s="151"/>
      <c r="CZ79" s="151"/>
      <c r="DA79" s="151"/>
      <c r="DB79" s="151"/>
      <c r="DC79" s="151"/>
      <c r="DD79" s="151"/>
      <c r="DE79" s="151"/>
      <c r="DF79" s="151"/>
      <c r="DG79" s="151"/>
      <c r="DH79" s="151"/>
      <c r="DI79" s="151"/>
      <c r="DJ79" s="151"/>
      <c r="DK79" s="151"/>
      <c r="DL79" s="40"/>
      <c r="DM79" s="40"/>
      <c r="DN79" s="40"/>
      <c r="DO79" s="40"/>
      <c r="DP79" s="40"/>
      <c r="DQ79" s="40"/>
      <c r="DR79" s="40"/>
      <c r="DS79" s="40"/>
      <c r="DT79" s="40"/>
      <c r="DU79" s="40"/>
      <c r="DV79" s="40"/>
      <c r="DW79" s="40"/>
      <c r="DX79" s="40"/>
      <c r="DY79" s="40"/>
      <c r="DZ79" s="40"/>
      <c r="ED79" s="148" t="s">
        <v>37</v>
      </c>
      <c r="EE79" s="149"/>
      <c r="EF79" s="149"/>
      <c r="EG79" s="149"/>
      <c r="EH79" s="149"/>
      <c r="EI79" s="149"/>
      <c r="EJ79" s="149"/>
      <c r="EK79" s="149"/>
      <c r="EL79" s="149"/>
      <c r="EM79" s="149"/>
      <c r="EN79" s="150"/>
      <c r="EO79" s="151">
        <f>データ!EC7</f>
        <v>67.400000000000006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55.7</v>
      </c>
      <c r="FI79" s="151"/>
      <c r="FJ79" s="151"/>
      <c r="FK79" s="151"/>
      <c r="FL79" s="151"/>
      <c r="FM79" s="151"/>
      <c r="FN79" s="151"/>
      <c r="FO79" s="151"/>
      <c r="FP79" s="151"/>
      <c r="FQ79" s="151"/>
      <c r="FR79" s="151"/>
      <c r="FS79" s="151"/>
      <c r="FT79" s="151"/>
      <c r="FU79" s="151"/>
      <c r="FV79" s="151"/>
      <c r="FW79" s="151"/>
      <c r="FX79" s="151"/>
      <c r="FY79" s="151"/>
      <c r="FZ79" s="151"/>
      <c r="GA79" s="151">
        <f>データ!EE7</f>
        <v>35.299999999999997</v>
      </c>
      <c r="GB79" s="151"/>
      <c r="GC79" s="151"/>
      <c r="GD79" s="151"/>
      <c r="GE79" s="151"/>
      <c r="GF79" s="151"/>
      <c r="GG79" s="151"/>
      <c r="GH79" s="151"/>
      <c r="GI79" s="151"/>
      <c r="GJ79" s="151"/>
      <c r="GK79" s="151"/>
      <c r="GL79" s="151"/>
      <c r="GM79" s="151"/>
      <c r="GN79" s="151"/>
      <c r="GO79" s="151"/>
      <c r="GP79" s="151"/>
      <c r="GQ79" s="151"/>
      <c r="GR79" s="151"/>
      <c r="GS79" s="151"/>
      <c r="GT79" s="151">
        <f>データ!EF7</f>
        <v>47.5</v>
      </c>
      <c r="GU79" s="151"/>
      <c r="GV79" s="151"/>
      <c r="GW79" s="151"/>
      <c r="GX79" s="151"/>
      <c r="GY79" s="151"/>
      <c r="GZ79" s="151"/>
      <c r="HA79" s="151"/>
      <c r="HB79" s="151"/>
      <c r="HC79" s="151"/>
      <c r="HD79" s="151"/>
      <c r="HE79" s="151"/>
      <c r="HF79" s="151"/>
      <c r="HG79" s="151"/>
      <c r="HH79" s="151"/>
      <c r="HI79" s="151"/>
      <c r="HJ79" s="151"/>
      <c r="HK79" s="151"/>
      <c r="HL79" s="151"/>
      <c r="HM79" s="151">
        <f>データ!EG7</f>
        <v>58.6</v>
      </c>
      <c r="HN79" s="151"/>
      <c r="HO79" s="151"/>
      <c r="HP79" s="151"/>
      <c r="HQ79" s="151"/>
      <c r="HR79" s="151"/>
      <c r="HS79" s="151"/>
      <c r="HT79" s="151"/>
      <c r="HU79" s="151"/>
      <c r="HV79" s="151"/>
      <c r="HW79" s="151"/>
      <c r="HX79" s="151"/>
      <c r="HY79" s="151"/>
      <c r="HZ79" s="151"/>
      <c r="IA79" s="151"/>
      <c r="IB79" s="151"/>
      <c r="IC79" s="151"/>
      <c r="ID79" s="151"/>
      <c r="IE79" s="151"/>
      <c r="IF79" s="41"/>
      <c r="IG79" s="41"/>
      <c r="IH79" s="41"/>
      <c r="II79" s="41"/>
      <c r="IJ79" s="41"/>
      <c r="IK79" s="41"/>
      <c r="IL79" s="41"/>
      <c r="IM79" s="41"/>
      <c r="IN79" s="41"/>
      <c r="IO79" s="41"/>
      <c r="IP79" s="41"/>
      <c r="IQ79" s="41"/>
      <c r="IY79" s="148" t="s">
        <v>37</v>
      </c>
      <c r="IZ79" s="149"/>
      <c r="JA79" s="149"/>
      <c r="JB79" s="149"/>
      <c r="JC79" s="149"/>
      <c r="JD79" s="149"/>
      <c r="JE79" s="149"/>
      <c r="JF79" s="149"/>
      <c r="JG79" s="149"/>
      <c r="JH79" s="149"/>
      <c r="JI79" s="150"/>
      <c r="JJ79" s="146">
        <f>データ!EN7</f>
        <v>17964895</v>
      </c>
      <c r="JK79" s="146"/>
      <c r="JL79" s="146"/>
      <c r="JM79" s="146"/>
      <c r="JN79" s="146"/>
      <c r="JO79" s="146"/>
      <c r="JP79" s="146"/>
      <c r="JQ79" s="146"/>
      <c r="JR79" s="146"/>
      <c r="JS79" s="146"/>
      <c r="JT79" s="146"/>
      <c r="JU79" s="146"/>
      <c r="JV79" s="146"/>
      <c r="JW79" s="146"/>
      <c r="JX79" s="146"/>
      <c r="JY79" s="146"/>
      <c r="JZ79" s="146"/>
      <c r="KA79" s="146"/>
      <c r="KB79" s="146"/>
      <c r="KC79" s="146">
        <f>データ!EO7</f>
        <v>18900746</v>
      </c>
      <c r="KD79" s="146"/>
      <c r="KE79" s="146"/>
      <c r="KF79" s="146"/>
      <c r="KG79" s="146"/>
      <c r="KH79" s="146"/>
      <c r="KI79" s="146"/>
      <c r="KJ79" s="146"/>
      <c r="KK79" s="146"/>
      <c r="KL79" s="146"/>
      <c r="KM79" s="146"/>
      <c r="KN79" s="146"/>
      <c r="KO79" s="146"/>
      <c r="KP79" s="146"/>
      <c r="KQ79" s="146"/>
      <c r="KR79" s="146"/>
      <c r="KS79" s="146"/>
      <c r="KT79" s="146"/>
      <c r="KU79" s="146"/>
      <c r="KV79" s="146">
        <f>データ!EP7</f>
        <v>33986007</v>
      </c>
      <c r="KW79" s="146"/>
      <c r="KX79" s="146"/>
      <c r="KY79" s="146"/>
      <c r="KZ79" s="146"/>
      <c r="LA79" s="146"/>
      <c r="LB79" s="146"/>
      <c r="LC79" s="146"/>
      <c r="LD79" s="146"/>
      <c r="LE79" s="146"/>
      <c r="LF79" s="146"/>
      <c r="LG79" s="146"/>
      <c r="LH79" s="146"/>
      <c r="LI79" s="146"/>
      <c r="LJ79" s="146"/>
      <c r="LK79" s="146"/>
      <c r="LL79" s="146"/>
      <c r="LM79" s="146"/>
      <c r="LN79" s="146"/>
      <c r="LO79" s="146">
        <f>データ!EQ7</f>
        <v>34249747</v>
      </c>
      <c r="LP79" s="146"/>
      <c r="LQ79" s="146"/>
      <c r="LR79" s="146"/>
      <c r="LS79" s="146"/>
      <c r="LT79" s="146"/>
      <c r="LU79" s="146"/>
      <c r="LV79" s="146"/>
      <c r="LW79" s="146"/>
      <c r="LX79" s="146"/>
      <c r="LY79" s="146"/>
      <c r="LZ79" s="146"/>
      <c r="MA79" s="146"/>
      <c r="MB79" s="146"/>
      <c r="MC79" s="146"/>
      <c r="MD79" s="146"/>
      <c r="ME79" s="146"/>
      <c r="MF79" s="146"/>
      <c r="MG79" s="146"/>
      <c r="MH79" s="146">
        <f>データ!ER7</f>
        <v>34509097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8"/>
      <c r="NH79" s="27"/>
      <c r="NI79" s="2"/>
      <c r="NJ79" s="142"/>
      <c r="NK79" s="140"/>
      <c r="NL79" s="140"/>
      <c r="NM79" s="140"/>
      <c r="NN79" s="140"/>
      <c r="NO79" s="140"/>
      <c r="NP79" s="140"/>
      <c r="NQ79" s="140"/>
      <c r="NR79" s="140"/>
      <c r="NS79" s="140"/>
      <c r="NT79" s="140"/>
      <c r="NU79" s="140"/>
      <c r="NV79" s="140"/>
      <c r="NW79" s="140"/>
      <c r="NX79" s="141"/>
    </row>
    <row r="80" spans="1:388" ht="13.5" customHeight="1">
      <c r="A80" s="2"/>
      <c r="B80" s="25"/>
      <c r="C80" s="5"/>
      <c r="D80" s="5"/>
      <c r="E80" s="5"/>
      <c r="F80" s="5"/>
      <c r="G80" s="5"/>
      <c r="H80" s="5"/>
      <c r="I80" s="39"/>
      <c r="J80" s="148" t="s">
        <v>38</v>
      </c>
      <c r="K80" s="149"/>
      <c r="L80" s="149"/>
      <c r="M80" s="149"/>
      <c r="N80" s="149"/>
      <c r="O80" s="149"/>
      <c r="P80" s="149"/>
      <c r="Q80" s="149"/>
      <c r="R80" s="149"/>
      <c r="S80" s="149"/>
      <c r="T80" s="150"/>
      <c r="U80" s="151">
        <f>データ!DW7</f>
        <v>45.8</v>
      </c>
      <c r="V80" s="151"/>
      <c r="W80" s="151"/>
      <c r="X80" s="151"/>
      <c r="Y80" s="151"/>
      <c r="Z80" s="151"/>
      <c r="AA80" s="151"/>
      <c r="AB80" s="151"/>
      <c r="AC80" s="151"/>
      <c r="AD80" s="151"/>
      <c r="AE80" s="151"/>
      <c r="AF80" s="151"/>
      <c r="AG80" s="151"/>
      <c r="AH80" s="151"/>
      <c r="AI80" s="151"/>
      <c r="AJ80" s="151"/>
      <c r="AK80" s="151"/>
      <c r="AL80" s="151"/>
      <c r="AM80" s="151"/>
      <c r="AN80" s="151">
        <f>データ!DX7</f>
        <v>48.9</v>
      </c>
      <c r="AO80" s="151"/>
      <c r="AP80" s="151"/>
      <c r="AQ80" s="151"/>
      <c r="AR80" s="151"/>
      <c r="AS80" s="151"/>
      <c r="AT80" s="151"/>
      <c r="AU80" s="151"/>
      <c r="AV80" s="151"/>
      <c r="AW80" s="151"/>
      <c r="AX80" s="151"/>
      <c r="AY80" s="151"/>
      <c r="AZ80" s="151"/>
      <c r="BA80" s="151"/>
      <c r="BB80" s="151"/>
      <c r="BC80" s="151"/>
      <c r="BD80" s="151"/>
      <c r="BE80" s="151"/>
      <c r="BF80" s="151"/>
      <c r="BG80" s="151">
        <f>データ!DY7</f>
        <v>50.3</v>
      </c>
      <c r="BH80" s="151"/>
      <c r="BI80" s="151"/>
      <c r="BJ80" s="151"/>
      <c r="BK80" s="151"/>
      <c r="BL80" s="151"/>
      <c r="BM80" s="151"/>
      <c r="BN80" s="151"/>
      <c r="BO80" s="151"/>
      <c r="BP80" s="151"/>
      <c r="BQ80" s="151"/>
      <c r="BR80" s="151"/>
      <c r="BS80" s="151"/>
      <c r="BT80" s="151"/>
      <c r="BU80" s="151"/>
      <c r="BV80" s="151"/>
      <c r="BW80" s="151"/>
      <c r="BX80" s="151"/>
      <c r="BY80" s="151"/>
      <c r="BZ80" s="151">
        <f>データ!DZ7</f>
        <v>49.8</v>
      </c>
      <c r="CA80" s="151"/>
      <c r="CB80" s="151"/>
      <c r="CC80" s="151"/>
      <c r="CD80" s="151"/>
      <c r="CE80" s="151"/>
      <c r="CF80" s="151"/>
      <c r="CG80" s="151"/>
      <c r="CH80" s="151"/>
      <c r="CI80" s="151"/>
      <c r="CJ80" s="151"/>
      <c r="CK80" s="151"/>
      <c r="CL80" s="151"/>
      <c r="CM80" s="151"/>
      <c r="CN80" s="151"/>
      <c r="CO80" s="151"/>
      <c r="CP80" s="151"/>
      <c r="CQ80" s="151"/>
      <c r="CR80" s="151"/>
      <c r="CS80" s="151">
        <f>データ!EA7</f>
        <v>50.9</v>
      </c>
      <c r="CT80" s="151"/>
      <c r="CU80" s="151"/>
      <c r="CV80" s="151"/>
      <c r="CW80" s="151"/>
      <c r="CX80" s="151"/>
      <c r="CY80" s="151"/>
      <c r="CZ80" s="151"/>
      <c r="DA80" s="151"/>
      <c r="DB80" s="151"/>
      <c r="DC80" s="151"/>
      <c r="DD80" s="151"/>
      <c r="DE80" s="151"/>
      <c r="DF80" s="151"/>
      <c r="DG80" s="151"/>
      <c r="DH80" s="151"/>
      <c r="DI80" s="151"/>
      <c r="DJ80" s="151"/>
      <c r="DK80" s="151"/>
      <c r="DL80" s="40"/>
      <c r="DM80" s="40"/>
      <c r="DN80" s="40"/>
      <c r="DO80" s="40"/>
      <c r="DP80" s="40"/>
      <c r="DQ80" s="40"/>
      <c r="DR80" s="40"/>
      <c r="DS80" s="40"/>
      <c r="DT80" s="40"/>
      <c r="DU80" s="40"/>
      <c r="DV80" s="40"/>
      <c r="DW80" s="40"/>
      <c r="DX80" s="40"/>
      <c r="DY80" s="40"/>
      <c r="DZ80" s="40"/>
      <c r="ED80" s="148" t="s">
        <v>38</v>
      </c>
      <c r="EE80" s="149"/>
      <c r="EF80" s="149"/>
      <c r="EG80" s="149"/>
      <c r="EH80" s="149"/>
      <c r="EI80" s="149"/>
      <c r="EJ80" s="149"/>
      <c r="EK80" s="149"/>
      <c r="EL80" s="149"/>
      <c r="EM80" s="149"/>
      <c r="EN80" s="150"/>
      <c r="EO80" s="151">
        <f>データ!EH7</f>
        <v>59.9</v>
      </c>
      <c r="EP80" s="151"/>
      <c r="EQ80" s="151"/>
      <c r="ER80" s="151"/>
      <c r="ES80" s="151"/>
      <c r="ET80" s="151"/>
      <c r="EU80" s="151"/>
      <c r="EV80" s="151"/>
      <c r="EW80" s="151"/>
      <c r="EX80" s="151"/>
      <c r="EY80" s="151"/>
      <c r="EZ80" s="151"/>
      <c r="FA80" s="151"/>
      <c r="FB80" s="151"/>
      <c r="FC80" s="151"/>
      <c r="FD80" s="151"/>
      <c r="FE80" s="151"/>
      <c r="FF80" s="151"/>
      <c r="FG80" s="151"/>
      <c r="FH80" s="151">
        <f>データ!EI7</f>
        <v>65.400000000000006</v>
      </c>
      <c r="FI80" s="151"/>
      <c r="FJ80" s="151"/>
      <c r="FK80" s="151"/>
      <c r="FL80" s="151"/>
      <c r="FM80" s="151"/>
      <c r="FN80" s="151"/>
      <c r="FO80" s="151"/>
      <c r="FP80" s="151"/>
      <c r="FQ80" s="151"/>
      <c r="FR80" s="151"/>
      <c r="FS80" s="151"/>
      <c r="FT80" s="151"/>
      <c r="FU80" s="151"/>
      <c r="FV80" s="151"/>
      <c r="FW80" s="151"/>
      <c r="FX80" s="151"/>
      <c r="FY80" s="151"/>
      <c r="FZ80" s="151"/>
      <c r="GA80" s="151">
        <f>データ!EJ7</f>
        <v>65.7</v>
      </c>
      <c r="GB80" s="151"/>
      <c r="GC80" s="151"/>
      <c r="GD80" s="151"/>
      <c r="GE80" s="151"/>
      <c r="GF80" s="151"/>
      <c r="GG80" s="151"/>
      <c r="GH80" s="151"/>
      <c r="GI80" s="151"/>
      <c r="GJ80" s="151"/>
      <c r="GK80" s="151"/>
      <c r="GL80" s="151"/>
      <c r="GM80" s="151"/>
      <c r="GN80" s="151"/>
      <c r="GO80" s="151"/>
      <c r="GP80" s="151"/>
      <c r="GQ80" s="151"/>
      <c r="GR80" s="151"/>
      <c r="GS80" s="151"/>
      <c r="GT80" s="151">
        <f>データ!EK7</f>
        <v>65</v>
      </c>
      <c r="GU80" s="151"/>
      <c r="GV80" s="151"/>
      <c r="GW80" s="151"/>
      <c r="GX80" s="151"/>
      <c r="GY80" s="151"/>
      <c r="GZ80" s="151"/>
      <c r="HA80" s="151"/>
      <c r="HB80" s="151"/>
      <c r="HC80" s="151"/>
      <c r="HD80" s="151"/>
      <c r="HE80" s="151"/>
      <c r="HF80" s="151"/>
      <c r="HG80" s="151"/>
      <c r="HH80" s="151"/>
      <c r="HI80" s="151"/>
      <c r="HJ80" s="151"/>
      <c r="HK80" s="151"/>
      <c r="HL80" s="151"/>
      <c r="HM80" s="151">
        <f>データ!EL7</f>
        <v>66.8</v>
      </c>
      <c r="HN80" s="151"/>
      <c r="HO80" s="151"/>
      <c r="HP80" s="151"/>
      <c r="HQ80" s="151"/>
      <c r="HR80" s="151"/>
      <c r="HS80" s="151"/>
      <c r="HT80" s="151"/>
      <c r="HU80" s="151"/>
      <c r="HV80" s="151"/>
      <c r="HW80" s="151"/>
      <c r="HX80" s="151"/>
      <c r="HY80" s="151"/>
      <c r="HZ80" s="151"/>
      <c r="IA80" s="151"/>
      <c r="IB80" s="151"/>
      <c r="IC80" s="151"/>
      <c r="ID80" s="151"/>
      <c r="IE80" s="151"/>
      <c r="IF80" s="41"/>
      <c r="IG80" s="41"/>
      <c r="IH80" s="41"/>
      <c r="II80" s="41"/>
      <c r="IJ80" s="41"/>
      <c r="IK80" s="41"/>
      <c r="IL80" s="41"/>
      <c r="IM80" s="41"/>
      <c r="IN80" s="41"/>
      <c r="IO80" s="41"/>
      <c r="IP80" s="41"/>
      <c r="IQ80" s="41"/>
      <c r="IY80" s="148" t="s">
        <v>38</v>
      </c>
      <c r="IZ80" s="149"/>
      <c r="JA80" s="149"/>
      <c r="JB80" s="149"/>
      <c r="JC80" s="149"/>
      <c r="JD80" s="149"/>
      <c r="JE80" s="149"/>
      <c r="JF80" s="149"/>
      <c r="JG80" s="149"/>
      <c r="JH80" s="149"/>
      <c r="JI80" s="150"/>
      <c r="JJ80" s="146">
        <f>データ!ES7</f>
        <v>40264615</v>
      </c>
      <c r="JK80" s="146"/>
      <c r="JL80" s="146"/>
      <c r="JM80" s="146"/>
      <c r="JN80" s="146"/>
      <c r="JO80" s="146"/>
      <c r="JP80" s="146"/>
      <c r="JQ80" s="146"/>
      <c r="JR80" s="146"/>
      <c r="JS80" s="146"/>
      <c r="JT80" s="146"/>
      <c r="JU80" s="146"/>
      <c r="JV80" s="146"/>
      <c r="JW80" s="146"/>
      <c r="JX80" s="146"/>
      <c r="JY80" s="146"/>
      <c r="JZ80" s="146"/>
      <c r="KA80" s="146"/>
      <c r="KB80" s="146"/>
      <c r="KC80" s="146">
        <f>データ!ET7</f>
        <v>41593368</v>
      </c>
      <c r="KD80" s="146"/>
      <c r="KE80" s="146"/>
      <c r="KF80" s="146"/>
      <c r="KG80" s="146"/>
      <c r="KH80" s="146"/>
      <c r="KI80" s="146"/>
      <c r="KJ80" s="146"/>
      <c r="KK80" s="146"/>
      <c r="KL80" s="146"/>
      <c r="KM80" s="146"/>
      <c r="KN80" s="146"/>
      <c r="KO80" s="146"/>
      <c r="KP80" s="146"/>
      <c r="KQ80" s="146"/>
      <c r="KR80" s="146"/>
      <c r="KS80" s="146"/>
      <c r="KT80" s="146"/>
      <c r="KU80" s="146"/>
      <c r="KV80" s="146">
        <f>データ!EU7</f>
        <v>42578034</v>
      </c>
      <c r="KW80" s="146"/>
      <c r="KX80" s="146"/>
      <c r="KY80" s="146"/>
      <c r="KZ80" s="146"/>
      <c r="LA80" s="146"/>
      <c r="LB80" s="146"/>
      <c r="LC80" s="146"/>
      <c r="LD80" s="146"/>
      <c r="LE80" s="146"/>
      <c r="LF80" s="146"/>
      <c r="LG80" s="146"/>
      <c r="LH80" s="146"/>
      <c r="LI80" s="146"/>
      <c r="LJ80" s="146"/>
      <c r="LK80" s="146"/>
      <c r="LL80" s="146"/>
      <c r="LM80" s="146"/>
      <c r="LN80" s="146"/>
      <c r="LO80" s="146">
        <f>データ!EV7</f>
        <v>45645830</v>
      </c>
      <c r="LP80" s="146"/>
      <c r="LQ80" s="146"/>
      <c r="LR80" s="146"/>
      <c r="LS80" s="146"/>
      <c r="LT80" s="146"/>
      <c r="LU80" s="146"/>
      <c r="LV80" s="146"/>
      <c r="LW80" s="146"/>
      <c r="LX80" s="146"/>
      <c r="LY80" s="146"/>
      <c r="LZ80" s="146"/>
      <c r="MA80" s="146"/>
      <c r="MB80" s="146"/>
      <c r="MC80" s="146"/>
      <c r="MD80" s="146"/>
      <c r="ME80" s="146"/>
      <c r="MF80" s="146"/>
      <c r="MG80" s="146"/>
      <c r="MH80" s="146">
        <f>データ!EW7</f>
        <v>47082778</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8"/>
      <c r="NH80" s="27"/>
      <c r="NI80" s="2"/>
      <c r="NJ80" s="142"/>
      <c r="NK80" s="140"/>
      <c r="NL80" s="140"/>
      <c r="NM80" s="140"/>
      <c r="NN80" s="140"/>
      <c r="NO80" s="140"/>
      <c r="NP80" s="140"/>
      <c r="NQ80" s="140"/>
      <c r="NR80" s="140"/>
      <c r="NS80" s="140"/>
      <c r="NT80" s="140"/>
      <c r="NU80" s="140"/>
      <c r="NV80" s="140"/>
      <c r="NW80" s="140"/>
      <c r="NX80" s="14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2"/>
      <c r="NK81" s="140"/>
      <c r="NL81" s="140"/>
      <c r="NM81" s="140"/>
      <c r="NN81" s="140"/>
      <c r="NO81" s="140"/>
      <c r="NP81" s="140"/>
      <c r="NQ81" s="140"/>
      <c r="NR81" s="140"/>
      <c r="NS81" s="140"/>
      <c r="NT81" s="140"/>
      <c r="NU81" s="140"/>
      <c r="NV81" s="140"/>
      <c r="NW81" s="140"/>
      <c r="NX81" s="141"/>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7" t="s">
        <v>51</v>
      </c>
      <c r="EA82" s="147"/>
      <c r="EB82" s="147"/>
      <c r="EC82" s="147"/>
      <c r="ED82" s="147"/>
      <c r="EE82" s="147"/>
      <c r="EF82" s="147"/>
      <c r="EG82" s="147"/>
      <c r="EH82" s="147"/>
      <c r="EI82" s="147"/>
      <c r="EJ82" s="147"/>
      <c r="EK82" s="147"/>
      <c r="EL82" s="147"/>
      <c r="EM82" s="147"/>
      <c r="EN82" s="147"/>
      <c r="EO82" s="147"/>
      <c r="EP82" s="147"/>
      <c r="EQ82" s="147"/>
      <c r="ER82" s="147"/>
      <c r="ES82" s="147"/>
      <c r="ET82" s="147"/>
      <c r="EU82" s="147"/>
      <c r="EV82" s="147"/>
      <c r="EW82" s="147"/>
      <c r="EX82" s="147"/>
      <c r="EY82" s="147"/>
      <c r="EZ82" s="147"/>
      <c r="FA82" s="147"/>
      <c r="FB82" s="147"/>
      <c r="FC82" s="147"/>
      <c r="FD82" s="147"/>
      <c r="FE82" s="147"/>
      <c r="FF82" s="147"/>
      <c r="FG82" s="147"/>
      <c r="FH82" s="147"/>
      <c r="FI82" s="147"/>
      <c r="FJ82" s="147"/>
      <c r="FK82" s="147"/>
      <c r="FL82" s="147"/>
      <c r="FM82" s="147"/>
      <c r="FN82" s="147"/>
      <c r="FO82" s="147"/>
      <c r="FP82" s="147"/>
      <c r="FQ82" s="147"/>
      <c r="FR82" s="147"/>
      <c r="FS82" s="147"/>
      <c r="FT82" s="147"/>
      <c r="FU82" s="147"/>
      <c r="FV82" s="147"/>
      <c r="FW82" s="147"/>
      <c r="FX82" s="147"/>
      <c r="FY82" s="147"/>
      <c r="FZ82" s="147"/>
      <c r="GA82" s="147"/>
      <c r="GB82" s="147"/>
      <c r="GC82" s="147"/>
      <c r="GD82" s="147"/>
      <c r="GE82" s="147"/>
      <c r="GF82" s="147"/>
      <c r="GG82" s="147"/>
      <c r="GH82" s="147"/>
      <c r="GI82" s="147"/>
      <c r="GJ82" s="147"/>
      <c r="GK82" s="147"/>
      <c r="GL82" s="147"/>
      <c r="GM82" s="147"/>
      <c r="GN82" s="147"/>
      <c r="GO82" s="147"/>
      <c r="GP82" s="147"/>
      <c r="GQ82" s="147"/>
      <c r="GR82" s="147"/>
      <c r="GS82" s="147"/>
      <c r="GT82" s="147"/>
      <c r="GU82" s="147"/>
      <c r="GV82" s="147"/>
      <c r="GW82" s="147"/>
      <c r="GX82" s="147"/>
      <c r="GY82" s="147"/>
      <c r="GZ82" s="147"/>
      <c r="HA82" s="147"/>
      <c r="HB82" s="147"/>
      <c r="HC82" s="147"/>
      <c r="HD82" s="147"/>
      <c r="HE82" s="147"/>
      <c r="HF82" s="147"/>
      <c r="HG82" s="147"/>
      <c r="HH82" s="147"/>
      <c r="HI82" s="147"/>
      <c r="HJ82" s="147"/>
      <c r="HK82" s="147"/>
      <c r="HL82" s="147"/>
      <c r="HM82" s="147"/>
      <c r="HN82" s="147"/>
      <c r="HO82" s="147"/>
      <c r="HP82" s="147"/>
      <c r="HQ82" s="147"/>
      <c r="HR82" s="147"/>
      <c r="HS82" s="147"/>
      <c r="HT82" s="147"/>
      <c r="HU82" s="147"/>
      <c r="HV82" s="147"/>
      <c r="HW82" s="147"/>
      <c r="HX82" s="147"/>
      <c r="HY82" s="147"/>
      <c r="HZ82" s="147"/>
      <c r="IA82" s="147"/>
      <c r="IB82" s="147"/>
      <c r="IC82" s="147"/>
      <c r="ID82" s="147"/>
      <c r="IE82" s="147"/>
      <c r="IF82" s="147"/>
      <c r="IG82" s="147"/>
      <c r="IH82" s="147"/>
      <c r="II82" s="147"/>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42"/>
      <c r="NK82" s="140"/>
      <c r="NL82" s="140"/>
      <c r="NM82" s="140"/>
      <c r="NN82" s="140"/>
      <c r="NO82" s="140"/>
      <c r="NP82" s="140"/>
      <c r="NQ82" s="140"/>
      <c r="NR82" s="140"/>
      <c r="NS82" s="140"/>
      <c r="NT82" s="140"/>
      <c r="NU82" s="140"/>
      <c r="NV82" s="140"/>
      <c r="NW82" s="140"/>
      <c r="NX82" s="141"/>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7"/>
      <c r="EA83" s="147"/>
      <c r="EB83" s="147"/>
      <c r="EC83" s="147"/>
      <c r="ED83" s="147"/>
      <c r="EE83" s="147"/>
      <c r="EF83" s="147"/>
      <c r="EG83" s="147"/>
      <c r="EH83" s="147"/>
      <c r="EI83" s="147"/>
      <c r="EJ83" s="147"/>
      <c r="EK83" s="147"/>
      <c r="EL83" s="147"/>
      <c r="EM83" s="147"/>
      <c r="EN83" s="147"/>
      <c r="EO83" s="147"/>
      <c r="EP83" s="147"/>
      <c r="EQ83" s="147"/>
      <c r="ER83" s="147"/>
      <c r="ES83" s="147"/>
      <c r="ET83" s="147"/>
      <c r="EU83" s="147"/>
      <c r="EV83" s="147"/>
      <c r="EW83" s="147"/>
      <c r="EX83" s="147"/>
      <c r="EY83" s="147"/>
      <c r="EZ83" s="147"/>
      <c r="FA83" s="147"/>
      <c r="FB83" s="147"/>
      <c r="FC83" s="147"/>
      <c r="FD83" s="147"/>
      <c r="FE83" s="147"/>
      <c r="FF83" s="147"/>
      <c r="FG83" s="147"/>
      <c r="FH83" s="147"/>
      <c r="FI83" s="147"/>
      <c r="FJ83" s="147"/>
      <c r="FK83" s="147"/>
      <c r="FL83" s="147"/>
      <c r="FM83" s="147"/>
      <c r="FN83" s="147"/>
      <c r="FO83" s="147"/>
      <c r="FP83" s="147"/>
      <c r="FQ83" s="147"/>
      <c r="FR83" s="147"/>
      <c r="FS83" s="147"/>
      <c r="FT83" s="147"/>
      <c r="FU83" s="147"/>
      <c r="FV83" s="147"/>
      <c r="FW83" s="147"/>
      <c r="FX83" s="147"/>
      <c r="FY83" s="147"/>
      <c r="FZ83" s="147"/>
      <c r="GA83" s="147"/>
      <c r="GB83" s="147"/>
      <c r="GC83" s="147"/>
      <c r="GD83" s="147"/>
      <c r="GE83" s="147"/>
      <c r="GF83" s="147"/>
      <c r="GG83" s="147"/>
      <c r="GH83" s="147"/>
      <c r="GI83" s="147"/>
      <c r="GJ83" s="147"/>
      <c r="GK83" s="147"/>
      <c r="GL83" s="147"/>
      <c r="GM83" s="147"/>
      <c r="GN83" s="147"/>
      <c r="GO83" s="147"/>
      <c r="GP83" s="147"/>
      <c r="GQ83" s="147"/>
      <c r="GR83" s="147"/>
      <c r="GS83" s="147"/>
      <c r="GT83" s="147"/>
      <c r="GU83" s="147"/>
      <c r="GV83" s="147"/>
      <c r="GW83" s="147"/>
      <c r="GX83" s="147"/>
      <c r="GY83" s="147"/>
      <c r="GZ83" s="147"/>
      <c r="HA83" s="147"/>
      <c r="HB83" s="147"/>
      <c r="HC83" s="147"/>
      <c r="HD83" s="147"/>
      <c r="HE83" s="147"/>
      <c r="HF83" s="147"/>
      <c r="HG83" s="147"/>
      <c r="HH83" s="147"/>
      <c r="HI83" s="147"/>
      <c r="HJ83" s="147"/>
      <c r="HK83" s="147"/>
      <c r="HL83" s="147"/>
      <c r="HM83" s="147"/>
      <c r="HN83" s="147"/>
      <c r="HO83" s="147"/>
      <c r="HP83" s="147"/>
      <c r="HQ83" s="147"/>
      <c r="HR83" s="147"/>
      <c r="HS83" s="147"/>
      <c r="HT83" s="147"/>
      <c r="HU83" s="147"/>
      <c r="HV83" s="147"/>
      <c r="HW83" s="147"/>
      <c r="HX83" s="147"/>
      <c r="HY83" s="147"/>
      <c r="HZ83" s="147"/>
      <c r="IA83" s="147"/>
      <c r="IB83" s="147"/>
      <c r="IC83" s="147"/>
      <c r="ID83" s="147"/>
      <c r="IE83" s="147"/>
      <c r="IF83" s="147"/>
      <c r="IG83" s="147"/>
      <c r="IH83" s="147"/>
      <c r="II83" s="147"/>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42"/>
      <c r="NK83" s="140"/>
      <c r="NL83" s="140"/>
      <c r="NM83" s="140"/>
      <c r="NN83" s="140"/>
      <c r="NO83" s="140"/>
      <c r="NP83" s="140"/>
      <c r="NQ83" s="140"/>
      <c r="NR83" s="140"/>
      <c r="NS83" s="140"/>
      <c r="NT83" s="140"/>
      <c r="NU83" s="140"/>
      <c r="NV83" s="140"/>
      <c r="NW83" s="140"/>
      <c r="NX83" s="141"/>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3"/>
      <c r="NK84" s="144"/>
      <c r="NL84" s="144"/>
      <c r="NM84" s="144"/>
      <c r="NN84" s="144"/>
      <c r="NO84" s="144"/>
      <c r="NP84" s="144"/>
      <c r="NQ84" s="144"/>
      <c r="NR84" s="144"/>
      <c r="NS84" s="144"/>
      <c r="NT84" s="144"/>
      <c r="NU84" s="144"/>
      <c r="NV84" s="144"/>
      <c r="NW84" s="144"/>
      <c r="NX84" s="145"/>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pHPf0DEkCHkOEpD3bh3F1t7rfJ+ybZ1Dohp/GS862bEPLlZQxm4JD9wofecaYu/J7k7uP/4JO4wkxyYqskkpA==" saltValue="KZs0ep/rpllmp26dpNfZd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7" t="s">
        <v>77</v>
      </c>
      <c r="AI4" s="158"/>
      <c r="AJ4" s="158"/>
      <c r="AK4" s="158"/>
      <c r="AL4" s="158"/>
      <c r="AM4" s="158"/>
      <c r="AN4" s="158"/>
      <c r="AO4" s="158"/>
      <c r="AP4" s="158"/>
      <c r="AQ4" s="158"/>
      <c r="AR4" s="159"/>
      <c r="AS4" s="153" t="s">
        <v>78</v>
      </c>
      <c r="AT4" s="152"/>
      <c r="AU4" s="152"/>
      <c r="AV4" s="152"/>
      <c r="AW4" s="152"/>
      <c r="AX4" s="152"/>
      <c r="AY4" s="152"/>
      <c r="AZ4" s="152"/>
      <c r="BA4" s="152"/>
      <c r="BB4" s="152"/>
      <c r="BC4" s="152"/>
      <c r="BD4" s="153" t="s">
        <v>79</v>
      </c>
      <c r="BE4" s="152"/>
      <c r="BF4" s="152"/>
      <c r="BG4" s="152"/>
      <c r="BH4" s="152"/>
      <c r="BI4" s="152"/>
      <c r="BJ4" s="152"/>
      <c r="BK4" s="152"/>
      <c r="BL4" s="152"/>
      <c r="BM4" s="152"/>
      <c r="BN4" s="152"/>
      <c r="BO4" s="157" t="s">
        <v>80</v>
      </c>
      <c r="BP4" s="158"/>
      <c r="BQ4" s="158"/>
      <c r="BR4" s="158"/>
      <c r="BS4" s="158"/>
      <c r="BT4" s="158"/>
      <c r="BU4" s="158"/>
      <c r="BV4" s="158"/>
      <c r="BW4" s="158"/>
      <c r="BX4" s="158"/>
      <c r="BY4" s="159"/>
      <c r="BZ4" s="152" t="s">
        <v>81</v>
      </c>
      <c r="CA4" s="152"/>
      <c r="CB4" s="152"/>
      <c r="CC4" s="152"/>
      <c r="CD4" s="152"/>
      <c r="CE4" s="152"/>
      <c r="CF4" s="152"/>
      <c r="CG4" s="152"/>
      <c r="CH4" s="152"/>
      <c r="CI4" s="152"/>
      <c r="CJ4" s="152"/>
      <c r="CK4" s="153" t="s">
        <v>82</v>
      </c>
      <c r="CL4" s="152"/>
      <c r="CM4" s="152"/>
      <c r="CN4" s="152"/>
      <c r="CO4" s="152"/>
      <c r="CP4" s="152"/>
      <c r="CQ4" s="152"/>
      <c r="CR4" s="152"/>
      <c r="CS4" s="152"/>
      <c r="CT4" s="152"/>
      <c r="CU4" s="152"/>
      <c r="CV4" s="152" t="s">
        <v>83</v>
      </c>
      <c r="CW4" s="152"/>
      <c r="CX4" s="152"/>
      <c r="CY4" s="152"/>
      <c r="CZ4" s="152"/>
      <c r="DA4" s="152"/>
      <c r="DB4" s="152"/>
      <c r="DC4" s="152"/>
      <c r="DD4" s="152"/>
      <c r="DE4" s="152"/>
      <c r="DF4" s="152"/>
      <c r="DG4" s="152" t="s">
        <v>84</v>
      </c>
      <c r="DH4" s="152"/>
      <c r="DI4" s="152"/>
      <c r="DJ4" s="152"/>
      <c r="DK4" s="152"/>
      <c r="DL4" s="152"/>
      <c r="DM4" s="152"/>
      <c r="DN4" s="152"/>
      <c r="DO4" s="152"/>
      <c r="DP4" s="152"/>
      <c r="DQ4" s="152"/>
      <c r="DR4" s="157" t="s">
        <v>85</v>
      </c>
      <c r="DS4" s="158"/>
      <c r="DT4" s="158"/>
      <c r="DU4" s="158"/>
      <c r="DV4" s="158"/>
      <c r="DW4" s="158"/>
      <c r="DX4" s="158"/>
      <c r="DY4" s="158"/>
      <c r="DZ4" s="158"/>
      <c r="EA4" s="158"/>
      <c r="EB4" s="159"/>
      <c r="EC4" s="152" t="s">
        <v>86</v>
      </c>
      <c r="ED4" s="152"/>
      <c r="EE4" s="152"/>
      <c r="EF4" s="152"/>
      <c r="EG4" s="152"/>
      <c r="EH4" s="152"/>
      <c r="EI4" s="152"/>
      <c r="EJ4" s="152"/>
      <c r="EK4" s="152"/>
      <c r="EL4" s="152"/>
      <c r="EM4" s="152"/>
      <c r="EN4" s="152" t="s">
        <v>87</v>
      </c>
      <c r="EO4" s="152"/>
      <c r="EP4" s="152"/>
      <c r="EQ4" s="152"/>
      <c r="ER4" s="152"/>
      <c r="ES4" s="152"/>
      <c r="ET4" s="152"/>
      <c r="EU4" s="152"/>
      <c r="EV4" s="152"/>
      <c r="EW4" s="152"/>
      <c r="EX4" s="152"/>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113</v>
      </c>
      <c r="AV5" s="61" t="s">
        <v>114</v>
      </c>
      <c r="AW5" s="61" t="s">
        <v>123</v>
      </c>
      <c r="AX5" s="61" t="s">
        <v>116</v>
      </c>
      <c r="AY5" s="61" t="s">
        <v>117</v>
      </c>
      <c r="AZ5" s="61" t="s">
        <v>118</v>
      </c>
      <c r="BA5" s="61" t="s">
        <v>119</v>
      </c>
      <c r="BB5" s="61" t="s">
        <v>120</v>
      </c>
      <c r="BC5" s="61" t="s">
        <v>121</v>
      </c>
      <c r="BD5" s="61" t="s">
        <v>111</v>
      </c>
      <c r="BE5" s="61" t="s">
        <v>122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124</v>
      </c>
      <c r="BS5" s="61" t="s">
        <v>123</v>
      </c>
      <c r="BT5" s="61" t="s">
        <v>116</v>
      </c>
      <c r="BU5" s="61" t="s">
        <v>117</v>
      </c>
      <c r="BV5" s="61" t="s">
        <v>118</v>
      </c>
      <c r="BW5" s="61" t="s">
        <v>119</v>
      </c>
      <c r="BX5" s="61" t="s">
        <v>120</v>
      </c>
      <c r="BY5" s="61" t="s">
        <v>121</v>
      </c>
      <c r="BZ5" s="61" t="s">
        <v>125</v>
      </c>
      <c r="CA5" s="61" t="s">
        <v>122</v>
      </c>
      <c r="CB5" s="61" t="s">
        <v>126</v>
      </c>
      <c r="CC5" s="61" t="s">
        <v>114</v>
      </c>
      <c r="CD5" s="61" t="s">
        <v>115</v>
      </c>
      <c r="CE5" s="61" t="s">
        <v>116</v>
      </c>
      <c r="CF5" s="61" t="s">
        <v>117</v>
      </c>
      <c r="CG5" s="61" t="s">
        <v>118</v>
      </c>
      <c r="CH5" s="61" t="s">
        <v>119</v>
      </c>
      <c r="CI5" s="61" t="s">
        <v>120</v>
      </c>
      <c r="CJ5" s="61" t="s">
        <v>121</v>
      </c>
      <c r="CK5" s="61" t="s">
        <v>111</v>
      </c>
      <c r="CL5" s="61" t="s">
        <v>122</v>
      </c>
      <c r="CM5" s="61" t="s">
        <v>126</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123</v>
      </c>
      <c r="DA5" s="61" t="s">
        <v>116</v>
      </c>
      <c r="DB5" s="61" t="s">
        <v>117</v>
      </c>
      <c r="DC5" s="61" t="s">
        <v>118</v>
      </c>
      <c r="DD5" s="61" t="s">
        <v>119</v>
      </c>
      <c r="DE5" s="61" t="s">
        <v>120</v>
      </c>
      <c r="DF5" s="61" t="s">
        <v>121</v>
      </c>
      <c r="DG5" s="61" t="s">
        <v>111</v>
      </c>
      <c r="DH5" s="61" t="s">
        <v>112</v>
      </c>
      <c r="DI5" s="61" t="s">
        <v>113</v>
      </c>
      <c r="DJ5" s="61" t="s">
        <v>114</v>
      </c>
      <c r="DK5" s="61" t="s">
        <v>123</v>
      </c>
      <c r="DL5" s="61" t="s">
        <v>116</v>
      </c>
      <c r="DM5" s="61" t="s">
        <v>117</v>
      </c>
      <c r="DN5" s="61" t="s">
        <v>118</v>
      </c>
      <c r="DO5" s="61" t="s">
        <v>119</v>
      </c>
      <c r="DP5" s="61" t="s">
        <v>120</v>
      </c>
      <c r="DQ5" s="61" t="s">
        <v>121</v>
      </c>
      <c r="DR5" s="61" t="s">
        <v>125</v>
      </c>
      <c r="DS5" s="61" t="s">
        <v>122</v>
      </c>
      <c r="DT5" s="61" t="s">
        <v>113</v>
      </c>
      <c r="DU5" s="61" t="s">
        <v>114</v>
      </c>
      <c r="DV5" s="61" t="s">
        <v>123</v>
      </c>
      <c r="DW5" s="61" t="s">
        <v>116</v>
      </c>
      <c r="DX5" s="61" t="s">
        <v>117</v>
      </c>
      <c r="DY5" s="61" t="s">
        <v>118</v>
      </c>
      <c r="DZ5" s="61" t="s">
        <v>119</v>
      </c>
      <c r="EA5" s="61" t="s">
        <v>120</v>
      </c>
      <c r="EB5" s="61" t="s">
        <v>121</v>
      </c>
      <c r="EC5" s="61" t="s">
        <v>111</v>
      </c>
      <c r="ED5" s="61" t="s">
        <v>122</v>
      </c>
      <c r="EE5" s="61" t="s">
        <v>113</v>
      </c>
      <c r="EF5" s="61" t="s">
        <v>124</v>
      </c>
      <c r="EG5" s="61" t="s">
        <v>123</v>
      </c>
      <c r="EH5" s="61" t="s">
        <v>116</v>
      </c>
      <c r="EI5" s="61" t="s">
        <v>117</v>
      </c>
      <c r="EJ5" s="61" t="s">
        <v>118</v>
      </c>
      <c r="EK5" s="61" t="s">
        <v>119</v>
      </c>
      <c r="EL5" s="61" t="s">
        <v>120</v>
      </c>
      <c r="EM5" s="61" t="s">
        <v>127</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128</v>
      </c>
      <c r="B6" s="62">
        <f>B8</f>
        <v>2017</v>
      </c>
      <c r="C6" s="62">
        <f t="shared" ref="C6:M6" si="2">C8</f>
        <v>97500</v>
      </c>
      <c r="D6" s="62">
        <f t="shared" si="2"/>
        <v>46</v>
      </c>
      <c r="E6" s="62">
        <f t="shared" si="2"/>
        <v>6</v>
      </c>
      <c r="F6" s="62">
        <f t="shared" si="2"/>
        <v>0</v>
      </c>
      <c r="G6" s="62">
        <f t="shared" si="2"/>
        <v>1</v>
      </c>
      <c r="H6" s="154" t="str">
        <f>IF(H8&lt;&gt;I8,H8,"")&amp;IF(I8&lt;&gt;J8,I8,"")&amp;"　"&amp;J8</f>
        <v>栃木県　地方独立行政法人新小山市民病院</v>
      </c>
      <c r="I6" s="155"/>
      <c r="J6" s="156"/>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24</v>
      </c>
      <c r="R6" s="62" t="str">
        <f t="shared" si="3"/>
        <v>対象</v>
      </c>
      <c r="S6" s="62" t="str">
        <f t="shared" si="3"/>
        <v>ド 透 訓</v>
      </c>
      <c r="T6" s="62" t="str">
        <f t="shared" si="3"/>
        <v>救 臨 地 輪</v>
      </c>
      <c r="U6" s="63" t="str">
        <f>U8</f>
        <v>-</v>
      </c>
      <c r="V6" s="63">
        <f>V8</f>
        <v>21263</v>
      </c>
      <c r="W6" s="62" t="str">
        <f>W8</f>
        <v>非該当</v>
      </c>
      <c r="X6" s="62" t="str">
        <f t="shared" si="3"/>
        <v>７：１</v>
      </c>
      <c r="Y6" s="63">
        <f t="shared" si="3"/>
        <v>300</v>
      </c>
      <c r="Z6" s="63" t="str">
        <f t="shared" si="3"/>
        <v>-</v>
      </c>
      <c r="AA6" s="63" t="str">
        <f t="shared" si="3"/>
        <v>-</v>
      </c>
      <c r="AB6" s="63" t="str">
        <f t="shared" si="3"/>
        <v>-</v>
      </c>
      <c r="AC6" s="63" t="str">
        <f t="shared" si="3"/>
        <v>-</v>
      </c>
      <c r="AD6" s="63">
        <f t="shared" si="3"/>
        <v>300</v>
      </c>
      <c r="AE6" s="63">
        <f t="shared" si="3"/>
        <v>267</v>
      </c>
      <c r="AF6" s="63" t="str">
        <f t="shared" si="3"/>
        <v>-</v>
      </c>
      <c r="AG6" s="63">
        <f t="shared" si="3"/>
        <v>267</v>
      </c>
      <c r="AH6" s="64">
        <f>IF(AH8="-",NA(),AH8)</f>
        <v>104</v>
      </c>
      <c r="AI6" s="64">
        <f t="shared" ref="AI6:AQ6" si="4">IF(AI8="-",NA(),AI8)</f>
        <v>102.3</v>
      </c>
      <c r="AJ6" s="64">
        <f t="shared" si="4"/>
        <v>96.5</v>
      </c>
      <c r="AK6" s="64">
        <f t="shared" si="4"/>
        <v>105.2</v>
      </c>
      <c r="AL6" s="64">
        <f t="shared" si="4"/>
        <v>104.1</v>
      </c>
      <c r="AM6" s="64">
        <f t="shared" si="4"/>
        <v>99</v>
      </c>
      <c r="AN6" s="64">
        <f t="shared" si="4"/>
        <v>97.7</v>
      </c>
      <c r="AO6" s="64">
        <f t="shared" si="4"/>
        <v>98</v>
      </c>
      <c r="AP6" s="64">
        <f t="shared" si="4"/>
        <v>97.2</v>
      </c>
      <c r="AQ6" s="64">
        <f t="shared" si="4"/>
        <v>97</v>
      </c>
      <c r="AR6" s="64" t="str">
        <f>IF(AR8="-","【-】","【"&amp;SUBSTITUTE(TEXT(AR8,"#,##0.0"),"-","△")&amp;"】")</f>
        <v>【98.5】</v>
      </c>
      <c r="AS6" s="64">
        <f>IF(AS8="-",NA(),AS8)</f>
        <v>100.4</v>
      </c>
      <c r="AT6" s="64">
        <f t="shared" ref="AT6:BB6" si="5">IF(AT8="-",NA(),AT8)</f>
        <v>100.1</v>
      </c>
      <c r="AU6" s="64">
        <f t="shared" si="5"/>
        <v>102.3</v>
      </c>
      <c r="AV6" s="64">
        <f t="shared" si="5"/>
        <v>102.9</v>
      </c>
      <c r="AW6" s="64">
        <f t="shared" si="5"/>
        <v>99.2</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68.7</v>
      </c>
      <c r="BP6" s="64">
        <f t="shared" ref="BP6:BX6" si="7">IF(BP8="-",NA(),BP8)</f>
        <v>61.9</v>
      </c>
      <c r="BQ6" s="64">
        <f t="shared" si="7"/>
        <v>73.3</v>
      </c>
      <c r="BR6" s="64">
        <f t="shared" si="7"/>
        <v>85.8</v>
      </c>
      <c r="BS6" s="64">
        <f t="shared" si="7"/>
        <v>85.4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40858</v>
      </c>
      <c r="CA6" s="65">
        <f t="shared" ref="CA6:CI6" si="8">IF(CA8="-",NA(),CA8)</f>
        <v>48630</v>
      </c>
      <c r="CB6" s="65">
        <f t="shared" si="8"/>
        <v>50528</v>
      </c>
      <c r="CC6" s="65">
        <f t="shared" si="8"/>
        <v>53613</v>
      </c>
      <c r="CD6" s="65">
        <f t="shared" si="8"/>
        <v>54722</v>
      </c>
      <c r="CE6" s="65">
        <f t="shared" si="8"/>
        <v>48203</v>
      </c>
      <c r="CF6" s="65">
        <f t="shared" si="8"/>
        <v>48921</v>
      </c>
      <c r="CG6" s="65">
        <f t="shared" si="8"/>
        <v>50413</v>
      </c>
      <c r="CH6" s="65">
        <f t="shared" si="8"/>
        <v>50510</v>
      </c>
      <c r="CI6" s="65">
        <f t="shared" si="8"/>
        <v>50958</v>
      </c>
      <c r="CJ6" s="64" t="str">
        <f>IF(CJ8="-","【-】","【"&amp;SUBSTITUTE(TEXT(CJ8,"#,##0"),"-","△")&amp;"】")</f>
        <v>【50,718】</v>
      </c>
      <c r="CK6" s="65">
        <f>IF(CK8="-",NA(),CK8)</f>
        <v>9968</v>
      </c>
      <c r="CL6" s="65">
        <f t="shared" ref="CL6:CT6" si="9">IF(CL8="-",NA(),CL8)</f>
        <v>10450</v>
      </c>
      <c r="CM6" s="65">
        <f t="shared" si="9"/>
        <v>11451</v>
      </c>
      <c r="CN6" s="65">
        <f t="shared" si="9"/>
        <v>12875</v>
      </c>
      <c r="CO6" s="65">
        <f t="shared" si="9"/>
        <v>12656</v>
      </c>
      <c r="CP6" s="65">
        <f t="shared" si="9"/>
        <v>11941</v>
      </c>
      <c r="CQ6" s="65">
        <f t="shared" si="9"/>
        <v>12272</v>
      </c>
      <c r="CR6" s="65">
        <f t="shared" si="9"/>
        <v>13096</v>
      </c>
      <c r="CS6" s="65">
        <f t="shared" si="9"/>
        <v>13552</v>
      </c>
      <c r="CT6" s="65">
        <f t="shared" si="9"/>
        <v>13792</v>
      </c>
      <c r="CU6" s="64" t="str">
        <f>IF(CU8="-","【-】","【"&amp;SUBSTITUTE(TEXT(CU8,"#,##0"),"-","△")&amp;"】")</f>
        <v>【14,202】</v>
      </c>
      <c r="CV6" s="64">
        <f>IF(CV8="-",NA(),CV8)</f>
        <v>48.9</v>
      </c>
      <c r="CW6" s="64">
        <f t="shared" ref="CW6:DE6" si="10">IF(CW8="-",NA(),CW8)</f>
        <v>51.1</v>
      </c>
      <c r="CX6" s="64">
        <f t="shared" si="10"/>
        <v>47.9</v>
      </c>
      <c r="CY6" s="64">
        <f t="shared" si="10"/>
        <v>45.9</v>
      </c>
      <c r="CZ6" s="64">
        <f t="shared" si="10"/>
        <v>48.6</v>
      </c>
      <c r="DA6" s="64">
        <f t="shared" si="10"/>
        <v>54</v>
      </c>
      <c r="DB6" s="64">
        <f t="shared" si="10"/>
        <v>55.6</v>
      </c>
      <c r="DC6" s="64">
        <f t="shared" si="10"/>
        <v>54.8</v>
      </c>
      <c r="DD6" s="64">
        <f t="shared" si="10"/>
        <v>55.8</v>
      </c>
      <c r="DE6" s="64">
        <f t="shared" si="10"/>
        <v>56.1</v>
      </c>
      <c r="DF6" s="64" t="str">
        <f>IF(DF8="-","【-】","【"&amp;SUBSTITUTE(TEXT(DF8,"#,##0.0"),"-","△")&amp;"】")</f>
        <v>【55.0】</v>
      </c>
      <c r="DG6" s="64">
        <f>IF(DG8="-",NA(),DG8)</f>
        <v>21.8</v>
      </c>
      <c r="DH6" s="64">
        <f t="shared" ref="DH6:DP6" si="11">IF(DH8="-",NA(),DH8)</f>
        <v>20</v>
      </c>
      <c r="DI6" s="64">
        <f t="shared" si="11"/>
        <v>20.8</v>
      </c>
      <c r="DJ6" s="64">
        <f t="shared" si="11"/>
        <v>20.8</v>
      </c>
      <c r="DK6" s="64">
        <f t="shared" si="11"/>
        <v>20</v>
      </c>
      <c r="DL6" s="64">
        <f t="shared" si="11"/>
        <v>23.2</v>
      </c>
      <c r="DM6" s="64">
        <f t="shared" si="11"/>
        <v>23.2</v>
      </c>
      <c r="DN6" s="64">
        <f t="shared" si="11"/>
        <v>23.9</v>
      </c>
      <c r="DO6" s="64">
        <f t="shared" si="11"/>
        <v>23.8</v>
      </c>
      <c r="DP6" s="64">
        <f t="shared" si="11"/>
        <v>23.9</v>
      </c>
      <c r="DQ6" s="64" t="str">
        <f>IF(DQ8="-","【-】","【"&amp;SUBSTITUTE(TEXT(DQ8,"#,##0.0"),"-","△")&amp;"】")</f>
        <v>【24.3】</v>
      </c>
      <c r="DR6" s="64">
        <f>IF(DR8="-",NA(),DR8)</f>
        <v>83.1</v>
      </c>
      <c r="DS6" s="64">
        <f t="shared" ref="DS6:EA6" si="12">IF(DS8="-",NA(),DS8)</f>
        <v>80.8</v>
      </c>
      <c r="DT6" s="64">
        <f t="shared" si="12"/>
        <v>11.2</v>
      </c>
      <c r="DU6" s="64">
        <f t="shared" si="12"/>
        <v>18</v>
      </c>
      <c r="DV6" s="64">
        <f t="shared" si="12"/>
        <v>24.7</v>
      </c>
      <c r="DW6" s="64">
        <f t="shared" si="12"/>
        <v>45.8</v>
      </c>
      <c r="DX6" s="64">
        <f t="shared" si="12"/>
        <v>48.9</v>
      </c>
      <c r="DY6" s="64">
        <f t="shared" si="12"/>
        <v>50.3</v>
      </c>
      <c r="DZ6" s="64">
        <f t="shared" si="12"/>
        <v>49.8</v>
      </c>
      <c r="EA6" s="64">
        <f t="shared" si="12"/>
        <v>50.9</v>
      </c>
      <c r="EB6" s="64" t="str">
        <f>IF(EB8="-","【-】","【"&amp;SUBSTITUTE(TEXT(EB8,"#,##0.0"),"-","△")&amp;"】")</f>
        <v>【51.6】</v>
      </c>
      <c r="EC6" s="64">
        <f>IF(EC8="-",NA(),EC8)</f>
        <v>67.400000000000006</v>
      </c>
      <c r="ED6" s="64">
        <f t="shared" ref="ED6:EL6" si="13">IF(ED8="-",NA(),ED8)</f>
        <v>55.7</v>
      </c>
      <c r="EE6" s="64">
        <f t="shared" si="13"/>
        <v>35.299999999999997</v>
      </c>
      <c r="EF6" s="64">
        <f t="shared" si="13"/>
        <v>47.5</v>
      </c>
      <c r="EG6" s="64">
        <f t="shared" si="13"/>
        <v>58.6</v>
      </c>
      <c r="EH6" s="64">
        <f t="shared" si="13"/>
        <v>59.9</v>
      </c>
      <c r="EI6" s="64">
        <f t="shared" si="13"/>
        <v>65.400000000000006</v>
      </c>
      <c r="EJ6" s="64">
        <f t="shared" si="13"/>
        <v>65.7</v>
      </c>
      <c r="EK6" s="64">
        <f t="shared" si="13"/>
        <v>65</v>
      </c>
      <c r="EL6" s="64">
        <f t="shared" si="13"/>
        <v>66.8</v>
      </c>
      <c r="EM6" s="64" t="str">
        <f>IF(EM8="-","【-】","【"&amp;SUBSTITUTE(TEXT(EM8,"#,##0.0"),"-","△")&amp;"】")</f>
        <v>【67.6】</v>
      </c>
      <c r="EN6" s="65">
        <f>IF(EN8="-",NA(),EN8)</f>
        <v>17964895</v>
      </c>
      <c r="EO6" s="65">
        <f t="shared" ref="EO6:EW6" si="14">IF(EO8="-",NA(),EO8)</f>
        <v>18900746</v>
      </c>
      <c r="EP6" s="65">
        <f t="shared" si="14"/>
        <v>33986007</v>
      </c>
      <c r="EQ6" s="65">
        <f t="shared" si="14"/>
        <v>34249747</v>
      </c>
      <c r="ER6" s="65">
        <f t="shared" si="14"/>
        <v>34509097</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129</v>
      </c>
      <c r="B7" s="62">
        <f t="shared" ref="B7:AG7" si="15">B8</f>
        <v>2017</v>
      </c>
      <c r="C7" s="62">
        <f t="shared" si="15"/>
        <v>97500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24</v>
      </c>
      <c r="R7" s="62" t="str">
        <f t="shared" si="15"/>
        <v>対象</v>
      </c>
      <c r="S7" s="62" t="str">
        <f t="shared" si="15"/>
        <v>ド 透 訓</v>
      </c>
      <c r="T7" s="62" t="str">
        <f t="shared" si="15"/>
        <v>救 臨 地 輪</v>
      </c>
      <c r="U7" s="63" t="str">
        <f>U8</f>
        <v>-</v>
      </c>
      <c r="V7" s="63">
        <f>V8</f>
        <v>21263</v>
      </c>
      <c r="W7" s="62" t="str">
        <f>W8</f>
        <v>非該当</v>
      </c>
      <c r="X7" s="62" t="str">
        <f t="shared" si="15"/>
        <v>７：１</v>
      </c>
      <c r="Y7" s="63">
        <f t="shared" si="15"/>
        <v>300</v>
      </c>
      <c r="Z7" s="63" t="str">
        <f t="shared" si="15"/>
        <v>-</v>
      </c>
      <c r="AA7" s="63" t="str">
        <f t="shared" si="15"/>
        <v>-</v>
      </c>
      <c r="AB7" s="63" t="str">
        <f t="shared" si="15"/>
        <v>-</v>
      </c>
      <c r="AC7" s="63" t="str">
        <f t="shared" si="15"/>
        <v>-</v>
      </c>
      <c r="AD7" s="63">
        <f t="shared" si="15"/>
        <v>300</v>
      </c>
      <c r="AE7" s="63">
        <f t="shared" si="15"/>
        <v>267</v>
      </c>
      <c r="AF7" s="63" t="str">
        <f t="shared" si="15"/>
        <v>-</v>
      </c>
      <c r="AG7" s="63">
        <f t="shared" si="15"/>
        <v>267</v>
      </c>
      <c r="AH7" s="64">
        <f>AH8</f>
        <v>104</v>
      </c>
      <c r="AI7" s="64">
        <f t="shared" ref="AI7:AQ7" si="16">AI8</f>
        <v>102.3</v>
      </c>
      <c r="AJ7" s="64">
        <f t="shared" si="16"/>
        <v>96.5</v>
      </c>
      <c r="AK7" s="64">
        <f t="shared" si="16"/>
        <v>105.2</v>
      </c>
      <c r="AL7" s="64">
        <f t="shared" si="16"/>
        <v>104.1</v>
      </c>
      <c r="AM7" s="64">
        <f t="shared" si="16"/>
        <v>99</v>
      </c>
      <c r="AN7" s="64">
        <f t="shared" si="16"/>
        <v>97.7</v>
      </c>
      <c r="AO7" s="64">
        <f t="shared" si="16"/>
        <v>98</v>
      </c>
      <c r="AP7" s="64">
        <f t="shared" si="16"/>
        <v>97.2</v>
      </c>
      <c r="AQ7" s="64">
        <f t="shared" si="16"/>
        <v>97</v>
      </c>
      <c r="AR7" s="64"/>
      <c r="AS7" s="64">
        <f>AS8</f>
        <v>100.4</v>
      </c>
      <c r="AT7" s="64">
        <f t="shared" ref="AT7:BB7" si="17">AT8</f>
        <v>100.1</v>
      </c>
      <c r="AU7" s="64">
        <f t="shared" si="17"/>
        <v>102.3</v>
      </c>
      <c r="AV7" s="64">
        <f t="shared" si="17"/>
        <v>102.9</v>
      </c>
      <c r="AW7" s="64">
        <f t="shared" si="17"/>
        <v>99.2</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68.7</v>
      </c>
      <c r="BP7" s="64">
        <f t="shared" ref="BP7:BX7" si="19">BP8</f>
        <v>61.9</v>
      </c>
      <c r="BQ7" s="64">
        <f t="shared" si="19"/>
        <v>73.3</v>
      </c>
      <c r="BR7" s="64">
        <f t="shared" si="19"/>
        <v>85.8</v>
      </c>
      <c r="BS7" s="64">
        <f t="shared" si="19"/>
        <v>85.4</v>
      </c>
      <c r="BT7" s="64">
        <f t="shared" si="19"/>
        <v>70.5</v>
      </c>
      <c r="BU7" s="64">
        <f t="shared" si="19"/>
        <v>70.599999999999994</v>
      </c>
      <c r="BV7" s="64">
        <f t="shared" si="19"/>
        <v>71.3</v>
      </c>
      <c r="BW7" s="64">
        <f t="shared" si="19"/>
        <v>72.599999999999994</v>
      </c>
      <c r="BX7" s="64">
        <f t="shared" si="19"/>
        <v>73.5</v>
      </c>
      <c r="BY7" s="64"/>
      <c r="BZ7" s="65">
        <f>BZ8</f>
        <v>40858</v>
      </c>
      <c r="CA7" s="65">
        <f t="shared" ref="CA7:CI7" si="20">CA8</f>
        <v>48630</v>
      </c>
      <c r="CB7" s="65">
        <f t="shared" si="20"/>
        <v>50528</v>
      </c>
      <c r="CC7" s="65">
        <f t="shared" si="20"/>
        <v>53613</v>
      </c>
      <c r="CD7" s="65">
        <f t="shared" si="20"/>
        <v>54722</v>
      </c>
      <c r="CE7" s="65">
        <f t="shared" si="20"/>
        <v>48203</v>
      </c>
      <c r="CF7" s="65">
        <f t="shared" si="20"/>
        <v>48921</v>
      </c>
      <c r="CG7" s="65">
        <f t="shared" si="20"/>
        <v>50413</v>
      </c>
      <c r="CH7" s="65">
        <f t="shared" si="20"/>
        <v>50510</v>
      </c>
      <c r="CI7" s="65">
        <f t="shared" si="20"/>
        <v>50958</v>
      </c>
      <c r="CJ7" s="64"/>
      <c r="CK7" s="65">
        <f>CK8</f>
        <v>9968</v>
      </c>
      <c r="CL7" s="65">
        <f t="shared" ref="CL7:CT7" si="21">CL8</f>
        <v>10450</v>
      </c>
      <c r="CM7" s="65">
        <f t="shared" si="21"/>
        <v>11451</v>
      </c>
      <c r="CN7" s="65">
        <f t="shared" si="21"/>
        <v>12875</v>
      </c>
      <c r="CO7" s="65">
        <f t="shared" si="21"/>
        <v>12656</v>
      </c>
      <c r="CP7" s="65">
        <f t="shared" si="21"/>
        <v>11941</v>
      </c>
      <c r="CQ7" s="65">
        <f t="shared" si="21"/>
        <v>12272</v>
      </c>
      <c r="CR7" s="65">
        <f t="shared" si="21"/>
        <v>13096</v>
      </c>
      <c r="CS7" s="65">
        <f t="shared" si="21"/>
        <v>13552</v>
      </c>
      <c r="CT7" s="65">
        <f t="shared" si="21"/>
        <v>13792</v>
      </c>
      <c r="CU7" s="64"/>
      <c r="CV7" s="64">
        <f>CV8</f>
        <v>48.9</v>
      </c>
      <c r="CW7" s="64">
        <f t="shared" ref="CW7:DE7" si="22">CW8</f>
        <v>51.1</v>
      </c>
      <c r="CX7" s="64">
        <f t="shared" si="22"/>
        <v>47.9</v>
      </c>
      <c r="CY7" s="64">
        <f t="shared" si="22"/>
        <v>45.9</v>
      </c>
      <c r="CZ7" s="64">
        <f t="shared" si="22"/>
        <v>48.6</v>
      </c>
      <c r="DA7" s="64">
        <f t="shared" si="22"/>
        <v>54</v>
      </c>
      <c r="DB7" s="64">
        <f t="shared" si="22"/>
        <v>55.6</v>
      </c>
      <c r="DC7" s="64">
        <f t="shared" si="22"/>
        <v>54.8</v>
      </c>
      <c r="DD7" s="64">
        <f t="shared" si="22"/>
        <v>55.8</v>
      </c>
      <c r="DE7" s="64">
        <f t="shared" si="22"/>
        <v>56.1</v>
      </c>
      <c r="DF7" s="64"/>
      <c r="DG7" s="64">
        <f>DG8</f>
        <v>21.8</v>
      </c>
      <c r="DH7" s="64">
        <f t="shared" ref="DH7:DP7" si="23">DH8</f>
        <v>20</v>
      </c>
      <c r="DI7" s="64">
        <f t="shared" si="23"/>
        <v>20.8</v>
      </c>
      <c r="DJ7" s="64">
        <f t="shared" si="23"/>
        <v>20.8</v>
      </c>
      <c r="DK7" s="64">
        <f t="shared" si="23"/>
        <v>20</v>
      </c>
      <c r="DL7" s="64">
        <f t="shared" si="23"/>
        <v>23.2</v>
      </c>
      <c r="DM7" s="64">
        <f t="shared" si="23"/>
        <v>23.2</v>
      </c>
      <c r="DN7" s="64">
        <f t="shared" si="23"/>
        <v>23.9</v>
      </c>
      <c r="DO7" s="64">
        <f t="shared" si="23"/>
        <v>23.8</v>
      </c>
      <c r="DP7" s="64">
        <f t="shared" si="23"/>
        <v>23.9</v>
      </c>
      <c r="DQ7" s="64"/>
      <c r="DR7" s="64">
        <f>DR8</f>
        <v>83.1</v>
      </c>
      <c r="DS7" s="64">
        <f t="shared" ref="DS7:EA7" si="24">DS8</f>
        <v>80.8</v>
      </c>
      <c r="DT7" s="64">
        <f t="shared" si="24"/>
        <v>11.2</v>
      </c>
      <c r="DU7" s="64">
        <f t="shared" si="24"/>
        <v>18</v>
      </c>
      <c r="DV7" s="64">
        <f t="shared" si="24"/>
        <v>24.7</v>
      </c>
      <c r="DW7" s="64">
        <f t="shared" si="24"/>
        <v>45.8</v>
      </c>
      <c r="DX7" s="64">
        <f t="shared" si="24"/>
        <v>48.9</v>
      </c>
      <c r="DY7" s="64">
        <f t="shared" si="24"/>
        <v>50.3</v>
      </c>
      <c r="DZ7" s="64">
        <f t="shared" si="24"/>
        <v>49.8</v>
      </c>
      <c r="EA7" s="64">
        <f t="shared" si="24"/>
        <v>50.9</v>
      </c>
      <c r="EB7" s="64"/>
      <c r="EC7" s="64">
        <f>EC8</f>
        <v>67.400000000000006</v>
      </c>
      <c r="ED7" s="64">
        <f t="shared" ref="ED7:EL7" si="25">ED8</f>
        <v>55.7</v>
      </c>
      <c r="EE7" s="64">
        <f t="shared" si="25"/>
        <v>35.299999999999997</v>
      </c>
      <c r="EF7" s="64">
        <f t="shared" si="25"/>
        <v>47.5</v>
      </c>
      <c r="EG7" s="64">
        <f t="shared" si="25"/>
        <v>58.6</v>
      </c>
      <c r="EH7" s="64">
        <f t="shared" si="25"/>
        <v>59.9</v>
      </c>
      <c r="EI7" s="64">
        <f t="shared" si="25"/>
        <v>65.400000000000006</v>
      </c>
      <c r="EJ7" s="64">
        <f t="shared" si="25"/>
        <v>65.7</v>
      </c>
      <c r="EK7" s="64">
        <f t="shared" si="25"/>
        <v>65</v>
      </c>
      <c r="EL7" s="64">
        <f t="shared" si="25"/>
        <v>66.8</v>
      </c>
      <c r="EM7" s="64"/>
      <c r="EN7" s="65">
        <f>EN8</f>
        <v>17964895</v>
      </c>
      <c r="EO7" s="65">
        <f t="shared" ref="EO7:EW7" si="26">EO8</f>
        <v>18900746</v>
      </c>
      <c r="EP7" s="65">
        <f t="shared" si="26"/>
        <v>33986007</v>
      </c>
      <c r="EQ7" s="65">
        <f t="shared" si="26"/>
        <v>34249747</v>
      </c>
      <c r="ER7" s="65">
        <f t="shared" si="26"/>
        <v>34509097</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97500</v>
      </c>
      <c r="D8" s="67">
        <v>46</v>
      </c>
      <c r="E8" s="67">
        <v>6</v>
      </c>
      <c r="F8" s="67">
        <v>0</v>
      </c>
      <c r="G8" s="67">
        <v>1</v>
      </c>
      <c r="H8" s="67" t="s">
        <v>130</v>
      </c>
      <c r="I8" s="67" t="s">
        <v>131</v>
      </c>
      <c r="J8" s="67" t="s">
        <v>131</v>
      </c>
      <c r="K8" s="67" t="s">
        <v>132</v>
      </c>
      <c r="L8" s="67" t="s">
        <v>133</v>
      </c>
      <c r="M8" s="67" t="s">
        <v>134</v>
      </c>
      <c r="N8" s="67" t="s">
        <v>135</v>
      </c>
      <c r="O8" s="67" t="s">
        <v>136</v>
      </c>
      <c r="P8" s="67" t="s">
        <v>137</v>
      </c>
      <c r="Q8" s="68">
        <v>24</v>
      </c>
      <c r="R8" s="67" t="s">
        <v>138</v>
      </c>
      <c r="S8" s="67" t="s">
        <v>139</v>
      </c>
      <c r="T8" s="67" t="s">
        <v>140</v>
      </c>
      <c r="U8" s="68" t="s">
        <v>141</v>
      </c>
      <c r="V8" s="68">
        <v>21263</v>
      </c>
      <c r="W8" s="67" t="s">
        <v>142</v>
      </c>
      <c r="X8" s="69" t="s">
        <v>143</v>
      </c>
      <c r="Y8" s="68">
        <v>300</v>
      </c>
      <c r="Z8" s="68" t="s">
        <v>141</v>
      </c>
      <c r="AA8" s="68" t="s">
        <v>141</v>
      </c>
      <c r="AB8" s="68" t="s">
        <v>141</v>
      </c>
      <c r="AC8" s="68" t="s">
        <v>141</v>
      </c>
      <c r="AD8" s="68">
        <v>300</v>
      </c>
      <c r="AE8" s="68">
        <v>267</v>
      </c>
      <c r="AF8" s="68" t="s">
        <v>141</v>
      </c>
      <c r="AG8" s="68">
        <v>267</v>
      </c>
      <c r="AH8" s="70">
        <v>104</v>
      </c>
      <c r="AI8" s="70">
        <v>102.3</v>
      </c>
      <c r="AJ8" s="70">
        <v>96.5</v>
      </c>
      <c r="AK8" s="70">
        <v>105.2</v>
      </c>
      <c r="AL8" s="70">
        <v>104.1</v>
      </c>
      <c r="AM8" s="70">
        <v>99</v>
      </c>
      <c r="AN8" s="70">
        <v>97.7</v>
      </c>
      <c r="AO8" s="70">
        <v>98</v>
      </c>
      <c r="AP8" s="70">
        <v>97.2</v>
      </c>
      <c r="AQ8" s="70">
        <v>97</v>
      </c>
      <c r="AR8" s="70">
        <v>98.5</v>
      </c>
      <c r="AS8" s="70">
        <v>100.4</v>
      </c>
      <c r="AT8" s="70">
        <v>100.1</v>
      </c>
      <c r="AU8" s="70">
        <v>102.3</v>
      </c>
      <c r="AV8" s="70">
        <v>102.9</v>
      </c>
      <c r="AW8" s="70">
        <v>99.2</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68.7</v>
      </c>
      <c r="BP8" s="70">
        <v>61.9</v>
      </c>
      <c r="BQ8" s="70">
        <v>73.3</v>
      </c>
      <c r="BR8" s="70">
        <v>85.8</v>
      </c>
      <c r="BS8" s="70">
        <v>85.4</v>
      </c>
      <c r="BT8" s="70">
        <v>70.5</v>
      </c>
      <c r="BU8" s="70">
        <v>70.599999999999994</v>
      </c>
      <c r="BV8" s="70">
        <v>71.3</v>
      </c>
      <c r="BW8" s="70">
        <v>72.599999999999994</v>
      </c>
      <c r="BX8" s="70">
        <v>73.5</v>
      </c>
      <c r="BY8" s="70">
        <v>74.8</v>
      </c>
      <c r="BZ8" s="71">
        <v>40858</v>
      </c>
      <c r="CA8" s="71">
        <v>48630</v>
      </c>
      <c r="CB8" s="71">
        <v>50528</v>
      </c>
      <c r="CC8" s="71">
        <v>53613</v>
      </c>
      <c r="CD8" s="71">
        <v>54722</v>
      </c>
      <c r="CE8" s="71">
        <v>48203</v>
      </c>
      <c r="CF8" s="71">
        <v>48921</v>
      </c>
      <c r="CG8" s="71">
        <v>50413</v>
      </c>
      <c r="CH8" s="71">
        <v>50510</v>
      </c>
      <c r="CI8" s="71">
        <v>50958</v>
      </c>
      <c r="CJ8" s="70">
        <v>50718</v>
      </c>
      <c r="CK8" s="71">
        <v>9968</v>
      </c>
      <c r="CL8" s="71">
        <v>10450</v>
      </c>
      <c r="CM8" s="71">
        <v>11451</v>
      </c>
      <c r="CN8" s="71">
        <v>12875</v>
      </c>
      <c r="CO8" s="71">
        <v>12656</v>
      </c>
      <c r="CP8" s="71">
        <v>11941</v>
      </c>
      <c r="CQ8" s="71">
        <v>12272</v>
      </c>
      <c r="CR8" s="71">
        <v>13096</v>
      </c>
      <c r="CS8" s="71">
        <v>13552</v>
      </c>
      <c r="CT8" s="71">
        <v>13792</v>
      </c>
      <c r="CU8" s="70">
        <v>14202</v>
      </c>
      <c r="CV8" s="71">
        <v>48.9</v>
      </c>
      <c r="CW8" s="71">
        <v>51.1</v>
      </c>
      <c r="CX8" s="71">
        <v>47.9</v>
      </c>
      <c r="CY8" s="71">
        <v>45.9</v>
      </c>
      <c r="CZ8" s="71">
        <v>48.6</v>
      </c>
      <c r="DA8" s="71">
        <v>54</v>
      </c>
      <c r="DB8" s="71">
        <v>55.6</v>
      </c>
      <c r="DC8" s="71">
        <v>54.8</v>
      </c>
      <c r="DD8" s="71">
        <v>55.8</v>
      </c>
      <c r="DE8" s="71">
        <v>56.1</v>
      </c>
      <c r="DF8" s="71">
        <v>55</v>
      </c>
      <c r="DG8" s="71">
        <v>21.8</v>
      </c>
      <c r="DH8" s="71">
        <v>20</v>
      </c>
      <c r="DI8" s="71">
        <v>20.8</v>
      </c>
      <c r="DJ8" s="71">
        <v>20.8</v>
      </c>
      <c r="DK8" s="71">
        <v>20</v>
      </c>
      <c r="DL8" s="71">
        <v>23.2</v>
      </c>
      <c r="DM8" s="71">
        <v>23.2</v>
      </c>
      <c r="DN8" s="71">
        <v>23.9</v>
      </c>
      <c r="DO8" s="71">
        <v>23.8</v>
      </c>
      <c r="DP8" s="71">
        <v>23.9</v>
      </c>
      <c r="DQ8" s="71">
        <v>24.3</v>
      </c>
      <c r="DR8" s="70">
        <v>83.1</v>
      </c>
      <c r="DS8" s="70">
        <v>80.8</v>
      </c>
      <c r="DT8" s="70">
        <v>11.2</v>
      </c>
      <c r="DU8" s="70">
        <v>18</v>
      </c>
      <c r="DV8" s="70">
        <v>24.7</v>
      </c>
      <c r="DW8" s="70">
        <v>45.8</v>
      </c>
      <c r="DX8" s="70">
        <v>48.9</v>
      </c>
      <c r="DY8" s="70">
        <v>50.3</v>
      </c>
      <c r="DZ8" s="70">
        <v>49.8</v>
      </c>
      <c r="EA8" s="70">
        <v>50.9</v>
      </c>
      <c r="EB8" s="70">
        <v>51.6</v>
      </c>
      <c r="EC8" s="70">
        <v>67.400000000000006</v>
      </c>
      <c r="ED8" s="70">
        <v>55.7</v>
      </c>
      <c r="EE8" s="70">
        <v>35.299999999999997</v>
      </c>
      <c r="EF8" s="70">
        <v>47.5</v>
      </c>
      <c r="EG8" s="70">
        <v>58.6</v>
      </c>
      <c r="EH8" s="70">
        <v>59.9</v>
      </c>
      <c r="EI8" s="70">
        <v>65.400000000000006</v>
      </c>
      <c r="EJ8" s="70">
        <v>65.7</v>
      </c>
      <c r="EK8" s="70">
        <v>65</v>
      </c>
      <c r="EL8" s="70">
        <v>66.8</v>
      </c>
      <c r="EM8" s="70">
        <v>67.599999999999994</v>
      </c>
      <c r="EN8" s="71">
        <v>17964895</v>
      </c>
      <c r="EO8" s="71">
        <v>18900746</v>
      </c>
      <c r="EP8" s="71">
        <v>33986007</v>
      </c>
      <c r="EQ8" s="71">
        <v>34249747</v>
      </c>
      <c r="ER8" s="71">
        <v>34509097</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2019-01-30T05:18:39Z</cp:lastPrinted>
  <dcterms:created xsi:type="dcterms:W3CDTF">2018-12-07T10:41:02Z</dcterms:created>
  <dcterms:modified xsi:type="dcterms:W3CDTF">2019-02-07T07:50:41Z</dcterms:modified>
</cp:coreProperties>
</file>