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作業用\公営企業分析表R2（R1決算）\R2（R1決算）\"/>
    </mc:Choice>
  </mc:AlternateContent>
  <workbookProtection workbookAlgorithmName="SHA-512" workbookHashValue="1FJM3rTgc4n7eJYHC7+aPbvANLdsIcoHLve6VHlL5OTGNQNzVnenxm8KsGsrsGFZQX50cgdAwHujW8AMT+KhAQ==" workbookSaltValue="JcoAzvzhSn4/Xf4i+0ZmJA==" workbookSpinCount="100000" lockStructure="1"/>
  <bookViews>
    <workbookView xWindow="-289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LP10" i="4" s="1"/>
  <c r="AC6" i="5"/>
  <c r="JW10" i="4" s="1"/>
  <c r="AB6" i="5"/>
  <c r="ID10" i="4" s="1"/>
  <c r="AA6" i="5"/>
  <c r="Z6" i="5"/>
  <c r="Y6" i="5"/>
  <c r="X6" i="5"/>
  <c r="W6" i="5"/>
  <c r="V6" i="5"/>
  <c r="U6" i="5"/>
  <c r="T6" i="5"/>
  <c r="FZ10" i="4" s="1"/>
  <c r="S6" i="5"/>
  <c r="R6" i="5"/>
  <c r="Q6" i="5"/>
  <c r="P6" i="5"/>
  <c r="O6" i="5"/>
  <c r="N6" i="5"/>
  <c r="EG8" i="4" s="1"/>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G90" i="4"/>
  <c r="F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CN12" i="4"/>
  <c r="AU12" i="4"/>
  <c r="B12" i="4"/>
  <c r="EG10" i="4"/>
  <c r="CN10" i="4"/>
  <c r="AU10" i="4"/>
  <c r="B10" i="4"/>
  <c r="LP8" i="4"/>
  <c r="JW8" i="4"/>
  <c r="ID8" i="4"/>
  <c r="FZ8" i="4"/>
  <c r="CN8" i="4"/>
  <c r="AU8" i="4"/>
  <c r="B8" i="4"/>
  <c r="B6" i="4"/>
  <c r="MN54" i="4" l="1"/>
  <c r="MN32" i="4"/>
  <c r="MH78" i="4"/>
  <c r="IZ54" i="4"/>
  <c r="IZ32" i="4"/>
  <c r="FL54" i="4"/>
  <c r="FL32" i="4"/>
  <c r="CS78" i="4"/>
  <c r="BX54" i="4"/>
  <c r="BX32" i="4"/>
  <c r="HM78" i="4"/>
  <c r="C11" i="5"/>
  <c r="D11" i="5"/>
  <c r="E11" i="5"/>
  <c r="B11" i="5"/>
  <c r="KC78" i="4" l="1"/>
  <c r="HG54" i="4"/>
  <c r="HG32" i="4"/>
  <c r="FH78" i="4"/>
  <c r="DS54" i="4"/>
  <c r="DS32" i="4"/>
  <c r="AE32" i="4"/>
  <c r="AN78" i="4"/>
  <c r="AE54" i="4"/>
  <c r="KU54" i="4"/>
  <c r="KU32" i="4"/>
  <c r="KF54" i="4"/>
  <c r="KF32" i="4"/>
  <c r="JJ78" i="4"/>
  <c r="GR54" i="4"/>
  <c r="GR32" i="4"/>
  <c r="DD54" i="4"/>
  <c r="EO78" i="4"/>
  <c r="DD32" i="4"/>
  <c r="U78" i="4"/>
  <c r="P54" i="4"/>
  <c r="P32" i="4"/>
  <c r="BZ78" i="4"/>
  <c r="BI54" i="4"/>
  <c r="BI32" i="4"/>
  <c r="EW54" i="4"/>
  <c r="EW32" i="4"/>
  <c r="LY54" i="4"/>
  <c r="LY32" i="4"/>
  <c r="LO78" i="4"/>
  <c r="IK54" i="4"/>
  <c r="IK32" i="4"/>
  <c r="GT78" i="4"/>
  <c r="GA78" i="4"/>
  <c r="EH54" i="4"/>
  <c r="EH32" i="4"/>
  <c r="KV78" i="4"/>
  <c r="BG78" i="4"/>
  <c r="AT54" i="4"/>
  <c r="AT32" i="4"/>
  <c r="LJ54" i="4"/>
  <c r="LJ32" i="4"/>
  <c r="HV54" i="4"/>
  <c r="HV32" i="4"/>
</calcChain>
</file>

<file path=xl/sharedStrings.xml><?xml version="1.0" encoding="utf-8"?>
<sst xmlns="http://schemas.openxmlformats.org/spreadsheetml/2006/main" count="323" uniqueCount="180">
  <si>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</si>
  <si>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</si>
  <si>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</si>
  <si>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</si>
  <si>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</si>
  <si>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</si>
  <si>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</si>
  <si>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</si>
  <si>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</si>
  <si>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</si>
  <si>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</si>
  <si>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</si>
  <si>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</si>
  <si>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</si>
  <si>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</si>
  <si>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</si>
  <si>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</si>
  <si>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</si>
  <si>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</si>
  <si>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</si>
  <si>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</si>
  <si>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</si>
  <si>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</si>
  <si>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</si>
  <si>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</si>
  <si>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</si>
  <si>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</si>
  <si>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</si>
  <si>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</si>
  <si>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</si>
  <si>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</si>
  <si>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</si>
  <si>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</si>
  <si>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</si>
  <si>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</si>
  <si>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</si>
  <si>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</si>
  <si>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</si>
  <si>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</si>
  <si>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</si>
  <si>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</si>
  <si>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</si>
  <si>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</si>
  <si>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</si>
  <si>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</si>
  <si>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</si>
  <si>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</si>
  <si>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</si>
  <si>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</si>
  <si>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</si>
  <si>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</si>
  <si>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</si>
  <si>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</si>
  <si>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</si>
  <si>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</si>
  <si>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</si>
  <si>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</si>
  <si>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</si>
  <si>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</si>
  <si>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</si>
  <si>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</si>
  <si>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</si>
  <si>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</si>
  <si>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</si>
  <si>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</si>
  <si>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</si>
  <si>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</si>
  <si>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</si>
  <si>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</si>
  <si>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</si>
  <si>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</si>
  <si>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</si>
  <si>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</si>
  <si>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</si>
  <si>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</si>
  <si>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</si>
  <si>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</si>
  <si>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</si>
  <si>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</si>
  <si>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</si>
  <si>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</si>
  <si>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</si>
  <si>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</si>
  <si>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</si>
  <si>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</si>
  <si>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</si>
  <si>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</si>
  <si>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</si>
  <si>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</si>
  <si>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</si>
  <si>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</si>
  <si>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</si>
  <si>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</si>
  <si>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</si>
  <si>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</si>
  <si>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</si>
  <si>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</si>
  <si>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</si>
  <si>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</si>
  <si>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</si>
  <si>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</si>
  <si>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</si>
  <si>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</si>
  <si>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</si>
  <si>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</si>
  <si>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</si>
  <si>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</si>
  <si>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</si>
  <si>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</si>
  <si>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</si>
  <si>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</si>
  <si>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</si>
  <si>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</si>
  <si>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</si>
  <si>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</si>
  <si>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</si>
  <si>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</si>
  <si>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</si>
  <si>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</si>
  <si>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</si>
  <si>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</si>
  <si>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</si>
  <si>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</si>
  <si>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</si>
  <si>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</si>
  <si>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</si>
  <si>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</si>
  <si>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</si>
  <si>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</si>
  <si>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</si>
  <si>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</si>
  <si>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</si>
  <si>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</si>
  <si>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</si>
  <si>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</si>
  <si>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</si>
  <si>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</si>
  <si>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</si>
  <si>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</si>
  <si>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</si>
  <si>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</si>
  <si>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</si>
  <si>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</si>
  <si>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</si>
  <si>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</si>
  <si>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</si>
  <si>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</si>
  <si>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</si>
  <si>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</si>
  <si>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</si>
  <si>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</si>
  <si>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</si>
  <si>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</si>
  <si>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</si>
  <si>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</si>
  <si>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</si>
  <si>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</si>
  <si>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</si>
  <si>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</si>
  <si>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</si>
  <si>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</si>
  <si>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</si>
  <si>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</si>
  <si>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</si>
  <si>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</si>
  <si>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</si>
  <si>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</si>
  <si>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</si>
  <si>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</si>
  <si>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</si>
  <si>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</si>
  <si>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</si>
  <si>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</si>
  <si>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</si>
  <si>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</si>
  <si>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</si>
  <si>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ほぼ全ての指標で平均値よりも良好な数値となっており、収益・高度医療の提供向上と費用の抑制に努めた結果であると考えている。入院については重症・救急患者の積極的受入れに伴う診療レベルの向上、高度医療・急性期医療の提供と病床稼働率の安定的な運営、地域包括ケア病棟の有効利用、連携病院とのスムーズな入退院体制を構築した。費用について、給与費は人事評価制度の確立による給与の見直しや派遣・委託業者を活用し職員増に伴う人件費増を抑制した。材料費は入院診療単価の向上が表わす通り、重症患者への処置の増加に伴う薬品費、診療材料費が上昇している中、医療材料比率を低く維持するための手段として、業者による共同購入方式導入と、SPD運用部会を設立し在庫の適正化に尽力した。また医薬品仕入業者の絞り込みとベンチマーク交渉による値引率引上げ、ジェネリック薬品品目採用率向上を継続的に実施している。</t>
    <phoneticPr fontId="5"/>
  </si>
  <si>
    <t>建物・医療機器の老朽化に伴い、平成28年1月に新病院移転と同時に院内保育所の新規建設、医療機器・システムの新規更新購入を行なった。新たな減価償却の発生は平成27年度から始まった。器械備品については、将来の減価償却費の負担をシミュレーションしながら毎年の投資額を決めており、今年度は1.6億円を計上した。建物等については大規模な改修や増設が無い限り平均値を上回ることは無いと考える。</t>
    <rPh sb="0" eb="2">
      <t>タテモノ</t>
    </rPh>
    <phoneticPr fontId="5"/>
  </si>
  <si>
    <t>H28以降、新病院建設・医療機器整備に係る莫大な減価償却費が負担となっているが、入院単価、病床利用率の高レベルでの維持により、R1年度も医業収支比率100％超を達成した。「最高の患者サービス」「医療・ケアの質とレベル向上」「全病床のフル活用」を三大基本方針とし、地域に密着した公的急性期中核病院として活動した。また地域医療連携と多職種共同によるチーム医療の充実、将来当院が進むべき方向性の確立、患者満足度調査による現状確認等さまざまな問題点を洗い出し、全病院的な問題解決に対処した。その結果、平成25年度の独法化後7年連続の黒字計上（純損益）を達成することが出来た。</t>
    <phoneticPr fontId="5"/>
  </si>
  <si>
    <t>「地域に密着した公的急性期中核病院」として、断らない救急患者の受入れとスムーズなベッドコントロールの運営を図った。昨年同様、脳卒中・循環器疾患に関してはホットラインによる２４時間体制の充実を図り、近隣市町より救急患者の受入体制の維持等、当院の進むべき病院機能の方向性を確立させた。また地域連携強化として小山市近郊地域医療連携協議会の関係と、患者支援センター内の地域サービス推進室の外商活動を通じて、お互いが受入可能な疾患患者を明確にすることで情報提供件数が飛躍的に伸び、これにより入退院や紹介率・逆紹介率増が見られ、良好な病病連携の関係と明確な役割分担が出来た。また健診部門では出前講座等の啓蒙活動により地域住民への健康増進に応え、さらに積極的な企業訪問営業活動を実施し大口事業所を獲得した結果、人間ドックの受診者増に繋がった。</t>
    <rPh sb="118" eb="120">
      <t>トウイン</t>
    </rPh>
    <rPh sb="121" eb="122">
      <t>スス</t>
    </rPh>
    <rPh sb="327" eb="329">
      <t>エイギョウ</t>
    </rPh>
    <rPh sb="329" eb="331">
      <t>カツドウ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</si>
</sst>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3"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73.3</c:v>
                </c:pt>
                <c:pt idx="1">
                  <c:v>85.8</c:v>
                </c:pt>
                <c:pt idx="2">
                  <c:v>85.4</c:v>
                </c:pt>
                <c:pt idx="3">
                  <c:v>92.9</c:v>
                </c:pt>
                <c:pt idx="4">
                  <c:v>96.8</c:v>
                </c:pt>
              </c:numCache>
            </c:numRef>
          </c:val>
          <c:extLst>
            <c:ext xmlns:c16="http://schemas.microsoft.com/office/drawing/2014/chart" uri="{C3380CC4-5D6E-409C-BE32-E72D297353CC}">
              <c16:uniqueId val="{00000000-D36F-49AB-BDB7-B1E4D5DA18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D36F-49AB-BDB7-B1E4D5DA18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8F-4967-A5EC-36DA3725F7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148F-4967-A5EC-36DA3725F7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102.3</c:v>
                </c:pt>
                <c:pt idx="1">
                  <c:v>102.9</c:v>
                </c:pt>
                <c:pt idx="2">
                  <c:v>99.2</c:v>
                </c:pt>
                <c:pt idx="3">
                  <c:v>101.8</c:v>
                </c:pt>
                <c:pt idx="4">
                  <c:v>101.7</c:v>
                </c:pt>
              </c:numCache>
            </c:numRef>
          </c:val>
          <c:extLst>
            <c:ext xmlns:c16="http://schemas.microsoft.com/office/drawing/2014/chart" uri="{C3380CC4-5D6E-409C-BE32-E72D297353CC}">
              <c16:uniqueId val="{00000000-43FB-48DA-A846-7893444B33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43FB-48DA-A846-7893444B33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96.5</c:v>
                </c:pt>
                <c:pt idx="1">
                  <c:v>105.2</c:v>
                </c:pt>
                <c:pt idx="2">
                  <c:v>104.1</c:v>
                </c:pt>
                <c:pt idx="3">
                  <c:v>106.4</c:v>
                </c:pt>
                <c:pt idx="4">
                  <c:v>105.3</c:v>
                </c:pt>
              </c:numCache>
            </c:numRef>
          </c:val>
          <c:extLst>
            <c:ext xmlns:c16="http://schemas.microsoft.com/office/drawing/2014/chart" uri="{C3380CC4-5D6E-409C-BE32-E72D297353CC}">
              <c16:uniqueId val="{00000000-3F1E-4745-902F-47F98F7390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3F1E-4745-902F-47F98F7390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11.2</c:v>
                </c:pt>
                <c:pt idx="1">
                  <c:v>18</c:v>
                </c:pt>
                <c:pt idx="2">
                  <c:v>24.7</c:v>
                </c:pt>
                <c:pt idx="3">
                  <c:v>30.8</c:v>
                </c:pt>
                <c:pt idx="4">
                  <c:v>36.799999999999997</c:v>
                </c:pt>
              </c:numCache>
            </c:numRef>
          </c:val>
          <c:extLst>
            <c:ext xmlns:c16="http://schemas.microsoft.com/office/drawing/2014/chart" uri="{C3380CC4-5D6E-409C-BE32-E72D297353CC}">
              <c16:uniqueId val="{00000000-3FA3-4F03-8BB2-EE92487B8C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3FA3-4F03-8BB2-EE92487B8C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35.299999999999997</c:v>
                </c:pt>
                <c:pt idx="1">
                  <c:v>47.5</c:v>
                </c:pt>
                <c:pt idx="2">
                  <c:v>58.6</c:v>
                </c:pt>
                <c:pt idx="3">
                  <c:v>68.400000000000006</c:v>
                </c:pt>
                <c:pt idx="4">
                  <c:v>76.3</c:v>
                </c:pt>
              </c:numCache>
            </c:numRef>
          </c:val>
          <c:extLst>
            <c:ext xmlns:c16="http://schemas.microsoft.com/office/drawing/2014/chart" uri="{C3380CC4-5D6E-409C-BE32-E72D297353CC}">
              <c16:uniqueId val="{00000000-85B7-439E-83BC-2E298CCB51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85B7-439E-83BC-2E298CCB51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33986007</c:v>
                </c:pt>
                <c:pt idx="1">
                  <c:v>34249747</c:v>
                </c:pt>
                <c:pt idx="2">
                  <c:v>34509097</c:v>
                </c:pt>
                <c:pt idx="3">
                  <c:v>34584800</c:v>
                </c:pt>
                <c:pt idx="4">
                  <c:v>35095490</c:v>
                </c:pt>
              </c:numCache>
            </c:numRef>
          </c:val>
          <c:extLst>
            <c:ext xmlns:c16="http://schemas.microsoft.com/office/drawing/2014/chart" uri="{C3380CC4-5D6E-409C-BE32-E72D297353CC}">
              <c16:uniqueId val="{00000000-DC76-4EE3-B8FC-7836A803A20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DC76-4EE3-B8FC-7836A803A20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20.8</c:v>
                </c:pt>
                <c:pt idx="1">
                  <c:v>20.8</c:v>
                </c:pt>
                <c:pt idx="2">
                  <c:v>20</c:v>
                </c:pt>
                <c:pt idx="3">
                  <c:v>20</c:v>
                </c:pt>
                <c:pt idx="4">
                  <c:v>20.7</c:v>
                </c:pt>
              </c:numCache>
            </c:numRef>
          </c:val>
          <c:extLst>
            <c:ext xmlns:c16="http://schemas.microsoft.com/office/drawing/2014/chart" uri="{C3380CC4-5D6E-409C-BE32-E72D297353CC}">
              <c16:uniqueId val="{00000000-73BD-4F06-BB4D-7BA4A9411C3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73BD-4F06-BB4D-7BA4A9411C3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47.9</c:v>
                </c:pt>
                <c:pt idx="1">
                  <c:v>45.9</c:v>
                </c:pt>
                <c:pt idx="2">
                  <c:v>48.6</c:v>
                </c:pt>
                <c:pt idx="3">
                  <c:v>48</c:v>
                </c:pt>
                <c:pt idx="4">
                  <c:v>47.5</c:v>
                </c:pt>
              </c:numCache>
            </c:numRef>
          </c:val>
          <c:extLst>
            <c:ext xmlns:c16="http://schemas.microsoft.com/office/drawing/2014/chart" uri="{C3380CC4-5D6E-409C-BE32-E72D297353CC}">
              <c16:uniqueId val="{00000000-345B-4AAC-91B5-C2E7496436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345B-4AAC-91B5-C2E7496436E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11451</c:v>
                </c:pt>
                <c:pt idx="1">
                  <c:v>12875</c:v>
                </c:pt>
                <c:pt idx="2">
                  <c:v>12656</c:v>
                </c:pt>
                <c:pt idx="3">
                  <c:v>12645</c:v>
                </c:pt>
                <c:pt idx="4">
                  <c:v>13347</c:v>
                </c:pt>
              </c:numCache>
            </c:numRef>
          </c:val>
          <c:extLst>
            <c:ext xmlns:c16="http://schemas.microsoft.com/office/drawing/2014/chart" uri="{C3380CC4-5D6E-409C-BE32-E72D297353CC}">
              <c16:uniqueId val="{00000000-531D-41B7-A657-B506F4AF705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531D-41B7-A657-B506F4AF705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50528</c:v>
                </c:pt>
                <c:pt idx="1">
                  <c:v>53613</c:v>
                </c:pt>
                <c:pt idx="2">
                  <c:v>54722</c:v>
                </c:pt>
                <c:pt idx="3">
                  <c:v>56963</c:v>
                </c:pt>
                <c:pt idx="4">
                  <c:v>59128</c:v>
                </c:pt>
              </c:numCache>
            </c:numRef>
          </c:val>
          <c:extLst>
            <c:ext xmlns:c16="http://schemas.microsoft.com/office/drawing/2014/chart" uri="{C3380CC4-5D6E-409C-BE32-E72D297353CC}">
              <c16:uniqueId val="{00000000-D562-4CF5-BD7B-4A17DE429F5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D562-4CF5-BD7B-4A17DE429F5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LW5" sqref="LW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栃木県　地方独立行政法人新小山市民病院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21263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70</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96.5</v>
      </c>
      <c r="Q33" s="130"/>
      <c r="R33" s="130"/>
      <c r="S33" s="130"/>
      <c r="T33" s="130"/>
      <c r="U33" s="130"/>
      <c r="V33" s="130"/>
      <c r="W33" s="130"/>
      <c r="X33" s="130"/>
      <c r="Y33" s="130"/>
      <c r="Z33" s="130"/>
      <c r="AA33" s="130"/>
      <c r="AB33" s="130"/>
      <c r="AC33" s="130"/>
      <c r="AD33" s="131"/>
      <c r="AE33" s="129">
        <f>データ!AI7</f>
        <v>105.2</v>
      </c>
      <c r="AF33" s="130"/>
      <c r="AG33" s="130"/>
      <c r="AH33" s="130"/>
      <c r="AI33" s="130"/>
      <c r="AJ33" s="130"/>
      <c r="AK33" s="130"/>
      <c r="AL33" s="130"/>
      <c r="AM33" s="130"/>
      <c r="AN33" s="130"/>
      <c r="AO33" s="130"/>
      <c r="AP33" s="130"/>
      <c r="AQ33" s="130"/>
      <c r="AR33" s="130"/>
      <c r="AS33" s="131"/>
      <c r="AT33" s="129">
        <f>データ!AJ7</f>
        <v>104.1</v>
      </c>
      <c r="AU33" s="130"/>
      <c r="AV33" s="130"/>
      <c r="AW33" s="130"/>
      <c r="AX33" s="130"/>
      <c r="AY33" s="130"/>
      <c r="AZ33" s="130"/>
      <c r="BA33" s="130"/>
      <c r="BB33" s="130"/>
      <c r="BC33" s="130"/>
      <c r="BD33" s="130"/>
      <c r="BE33" s="130"/>
      <c r="BF33" s="130"/>
      <c r="BG33" s="130"/>
      <c r="BH33" s="131"/>
      <c r="BI33" s="129">
        <f>データ!AK7</f>
        <v>106.4</v>
      </c>
      <c r="BJ33" s="130"/>
      <c r="BK33" s="130"/>
      <c r="BL33" s="130"/>
      <c r="BM33" s="130"/>
      <c r="BN33" s="130"/>
      <c r="BO33" s="130"/>
      <c r="BP33" s="130"/>
      <c r="BQ33" s="130"/>
      <c r="BR33" s="130"/>
      <c r="BS33" s="130"/>
      <c r="BT33" s="130"/>
      <c r="BU33" s="130"/>
      <c r="BV33" s="130"/>
      <c r="BW33" s="131"/>
      <c r="BX33" s="129">
        <f>データ!AL7</f>
        <v>105.3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102.3</v>
      </c>
      <c r="DE33" s="130"/>
      <c r="DF33" s="130"/>
      <c r="DG33" s="130"/>
      <c r="DH33" s="130"/>
      <c r="DI33" s="130"/>
      <c r="DJ33" s="130"/>
      <c r="DK33" s="130"/>
      <c r="DL33" s="130"/>
      <c r="DM33" s="130"/>
      <c r="DN33" s="130"/>
      <c r="DO33" s="130"/>
      <c r="DP33" s="130"/>
      <c r="DQ33" s="130"/>
      <c r="DR33" s="131"/>
      <c r="DS33" s="129">
        <f>データ!AT7</f>
        <v>102.9</v>
      </c>
      <c r="DT33" s="130"/>
      <c r="DU33" s="130"/>
      <c r="DV33" s="130"/>
      <c r="DW33" s="130"/>
      <c r="DX33" s="130"/>
      <c r="DY33" s="130"/>
      <c r="DZ33" s="130"/>
      <c r="EA33" s="130"/>
      <c r="EB33" s="130"/>
      <c r="EC33" s="130"/>
      <c r="ED33" s="130"/>
      <c r="EE33" s="130"/>
      <c r="EF33" s="130"/>
      <c r="EG33" s="131"/>
      <c r="EH33" s="129">
        <f>データ!AU7</f>
        <v>99.2</v>
      </c>
      <c r="EI33" s="130"/>
      <c r="EJ33" s="130"/>
      <c r="EK33" s="130"/>
      <c r="EL33" s="130"/>
      <c r="EM33" s="130"/>
      <c r="EN33" s="130"/>
      <c r="EO33" s="130"/>
      <c r="EP33" s="130"/>
      <c r="EQ33" s="130"/>
      <c r="ER33" s="130"/>
      <c r="ES33" s="130"/>
      <c r="ET33" s="130"/>
      <c r="EU33" s="130"/>
      <c r="EV33" s="131"/>
      <c r="EW33" s="129">
        <f>データ!AV7</f>
        <v>101.8</v>
      </c>
      <c r="EX33" s="130"/>
      <c r="EY33" s="130"/>
      <c r="EZ33" s="130"/>
      <c r="FA33" s="130"/>
      <c r="FB33" s="130"/>
      <c r="FC33" s="130"/>
      <c r="FD33" s="130"/>
      <c r="FE33" s="130"/>
      <c r="FF33" s="130"/>
      <c r="FG33" s="130"/>
      <c r="FH33" s="130"/>
      <c r="FI33" s="130"/>
      <c r="FJ33" s="130"/>
      <c r="FK33" s="131"/>
      <c r="FL33" s="129">
        <f>データ!AW7</f>
        <v>101.7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73.3</v>
      </c>
      <c r="KG33" s="130"/>
      <c r="KH33" s="130"/>
      <c r="KI33" s="130"/>
      <c r="KJ33" s="130"/>
      <c r="KK33" s="130"/>
      <c r="KL33" s="130"/>
      <c r="KM33" s="130"/>
      <c r="KN33" s="130"/>
      <c r="KO33" s="130"/>
      <c r="KP33" s="130"/>
      <c r="KQ33" s="130"/>
      <c r="KR33" s="130"/>
      <c r="KS33" s="130"/>
      <c r="KT33" s="131"/>
      <c r="KU33" s="129">
        <f>データ!BP7</f>
        <v>85.8</v>
      </c>
      <c r="KV33" s="130"/>
      <c r="KW33" s="130"/>
      <c r="KX33" s="130"/>
      <c r="KY33" s="130"/>
      <c r="KZ33" s="130"/>
      <c r="LA33" s="130"/>
      <c r="LB33" s="130"/>
      <c r="LC33" s="130"/>
      <c r="LD33" s="130"/>
      <c r="LE33" s="130"/>
      <c r="LF33" s="130"/>
      <c r="LG33" s="130"/>
      <c r="LH33" s="130"/>
      <c r="LI33" s="131"/>
      <c r="LJ33" s="129">
        <f>データ!BQ7</f>
        <v>85.4</v>
      </c>
      <c r="LK33" s="130"/>
      <c r="LL33" s="130"/>
      <c r="LM33" s="130"/>
      <c r="LN33" s="130"/>
      <c r="LO33" s="130"/>
      <c r="LP33" s="130"/>
      <c r="LQ33" s="130"/>
      <c r="LR33" s="130"/>
      <c r="LS33" s="130"/>
      <c r="LT33" s="130"/>
      <c r="LU33" s="130"/>
      <c r="LV33" s="130"/>
      <c r="LW33" s="130"/>
      <c r="LX33" s="131"/>
      <c r="LY33" s="129">
        <f>データ!BR7</f>
        <v>92.9</v>
      </c>
      <c r="LZ33" s="130"/>
      <c r="MA33" s="130"/>
      <c r="MB33" s="130"/>
      <c r="MC33" s="130"/>
      <c r="MD33" s="130"/>
      <c r="ME33" s="130"/>
      <c r="MF33" s="130"/>
      <c r="MG33" s="130"/>
      <c r="MH33" s="130"/>
      <c r="MI33" s="130"/>
      <c r="MJ33" s="130"/>
      <c r="MK33" s="130"/>
      <c r="ML33" s="130"/>
      <c r="MM33" s="131"/>
      <c r="MN33" s="129">
        <f>データ!BS7</f>
        <v>96.8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176</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2"/>
      <c r="NK51" s="143"/>
      <c r="NL51" s="143"/>
      <c r="NM51" s="143"/>
      <c r="NN51" s="143"/>
      <c r="NO51" s="143"/>
      <c r="NP51" s="143"/>
      <c r="NQ51" s="143"/>
      <c r="NR51" s="143"/>
      <c r="NS51" s="143"/>
      <c r="NT51" s="143"/>
      <c r="NU51" s="143"/>
      <c r="NV51" s="143"/>
      <c r="NW51" s="143"/>
      <c r="NX51" s="14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5"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6">
        <f>データ!BZ7</f>
        <v>50528</v>
      </c>
      <c r="Q55" s="147"/>
      <c r="R55" s="147"/>
      <c r="S55" s="147"/>
      <c r="T55" s="147"/>
      <c r="U55" s="147"/>
      <c r="V55" s="147"/>
      <c r="W55" s="147"/>
      <c r="X55" s="147"/>
      <c r="Y55" s="147"/>
      <c r="Z55" s="147"/>
      <c r="AA55" s="147"/>
      <c r="AB55" s="147"/>
      <c r="AC55" s="147"/>
      <c r="AD55" s="148"/>
      <c r="AE55" s="146">
        <f>データ!CA7</f>
        <v>53613</v>
      </c>
      <c r="AF55" s="147"/>
      <c r="AG55" s="147"/>
      <c r="AH55" s="147"/>
      <c r="AI55" s="147"/>
      <c r="AJ55" s="147"/>
      <c r="AK55" s="147"/>
      <c r="AL55" s="147"/>
      <c r="AM55" s="147"/>
      <c r="AN55" s="147"/>
      <c r="AO55" s="147"/>
      <c r="AP55" s="147"/>
      <c r="AQ55" s="147"/>
      <c r="AR55" s="147"/>
      <c r="AS55" s="148"/>
      <c r="AT55" s="146">
        <f>データ!CB7</f>
        <v>54722</v>
      </c>
      <c r="AU55" s="147"/>
      <c r="AV55" s="147"/>
      <c r="AW55" s="147"/>
      <c r="AX55" s="147"/>
      <c r="AY55" s="147"/>
      <c r="AZ55" s="147"/>
      <c r="BA55" s="147"/>
      <c r="BB55" s="147"/>
      <c r="BC55" s="147"/>
      <c r="BD55" s="147"/>
      <c r="BE55" s="147"/>
      <c r="BF55" s="147"/>
      <c r="BG55" s="147"/>
      <c r="BH55" s="148"/>
      <c r="BI55" s="146">
        <f>データ!CC7</f>
        <v>56963</v>
      </c>
      <c r="BJ55" s="147"/>
      <c r="BK55" s="147"/>
      <c r="BL55" s="147"/>
      <c r="BM55" s="147"/>
      <c r="BN55" s="147"/>
      <c r="BO55" s="147"/>
      <c r="BP55" s="147"/>
      <c r="BQ55" s="147"/>
      <c r="BR55" s="147"/>
      <c r="BS55" s="147"/>
      <c r="BT55" s="147"/>
      <c r="BU55" s="147"/>
      <c r="BV55" s="147"/>
      <c r="BW55" s="148"/>
      <c r="BX55" s="146">
        <f>データ!CD7</f>
        <v>59128</v>
      </c>
      <c r="BY55" s="147"/>
      <c r="BZ55" s="147"/>
      <c r="CA55" s="147"/>
      <c r="CB55" s="147"/>
      <c r="CC55" s="147"/>
      <c r="CD55" s="147"/>
      <c r="CE55" s="147"/>
      <c r="CF55" s="147"/>
      <c r="CG55" s="147"/>
      <c r="CH55" s="147"/>
      <c r="CI55" s="147"/>
      <c r="CJ55" s="147"/>
      <c r="CK55" s="147"/>
      <c r="CL55" s="148"/>
      <c r="CO55" s="5"/>
      <c r="CP55" s="5"/>
      <c r="CQ55" s="5"/>
      <c r="CR55" s="5"/>
      <c r="CS55" s="5"/>
      <c r="CT55" s="5"/>
      <c r="CU55" s="128" t="s">
        <v>56</v>
      </c>
      <c r="CV55" s="128"/>
      <c r="CW55" s="128"/>
      <c r="CX55" s="128"/>
      <c r="CY55" s="128"/>
      <c r="CZ55" s="128"/>
      <c r="DA55" s="128"/>
      <c r="DB55" s="128"/>
      <c r="DC55" s="128"/>
      <c r="DD55" s="146">
        <f>データ!CK7</f>
        <v>11451</v>
      </c>
      <c r="DE55" s="147"/>
      <c r="DF55" s="147"/>
      <c r="DG55" s="147"/>
      <c r="DH55" s="147"/>
      <c r="DI55" s="147"/>
      <c r="DJ55" s="147"/>
      <c r="DK55" s="147"/>
      <c r="DL55" s="147"/>
      <c r="DM55" s="147"/>
      <c r="DN55" s="147"/>
      <c r="DO55" s="147"/>
      <c r="DP55" s="147"/>
      <c r="DQ55" s="147"/>
      <c r="DR55" s="148"/>
      <c r="DS55" s="146">
        <f>データ!CL7</f>
        <v>12875</v>
      </c>
      <c r="DT55" s="147"/>
      <c r="DU55" s="147"/>
      <c r="DV55" s="147"/>
      <c r="DW55" s="147"/>
      <c r="DX55" s="147"/>
      <c r="DY55" s="147"/>
      <c r="DZ55" s="147"/>
      <c r="EA55" s="147"/>
      <c r="EB55" s="147"/>
      <c r="EC55" s="147"/>
      <c r="ED55" s="147"/>
      <c r="EE55" s="147"/>
      <c r="EF55" s="147"/>
      <c r="EG55" s="148"/>
      <c r="EH55" s="146">
        <f>データ!CM7</f>
        <v>12656</v>
      </c>
      <c r="EI55" s="147"/>
      <c r="EJ55" s="147"/>
      <c r="EK55" s="147"/>
      <c r="EL55" s="147"/>
      <c r="EM55" s="147"/>
      <c r="EN55" s="147"/>
      <c r="EO55" s="147"/>
      <c r="EP55" s="147"/>
      <c r="EQ55" s="147"/>
      <c r="ER55" s="147"/>
      <c r="ES55" s="147"/>
      <c r="ET55" s="147"/>
      <c r="EU55" s="147"/>
      <c r="EV55" s="148"/>
      <c r="EW55" s="146">
        <f>データ!CN7</f>
        <v>12645</v>
      </c>
      <c r="EX55" s="147"/>
      <c r="EY55" s="147"/>
      <c r="EZ55" s="147"/>
      <c r="FA55" s="147"/>
      <c r="FB55" s="147"/>
      <c r="FC55" s="147"/>
      <c r="FD55" s="147"/>
      <c r="FE55" s="147"/>
      <c r="FF55" s="147"/>
      <c r="FG55" s="147"/>
      <c r="FH55" s="147"/>
      <c r="FI55" s="147"/>
      <c r="FJ55" s="147"/>
      <c r="FK55" s="148"/>
      <c r="FL55" s="146">
        <f>データ!CO7</f>
        <v>13347</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28" t="s">
        <v>56</v>
      </c>
      <c r="GJ55" s="128"/>
      <c r="GK55" s="128"/>
      <c r="GL55" s="128"/>
      <c r="GM55" s="128"/>
      <c r="GN55" s="128"/>
      <c r="GO55" s="128"/>
      <c r="GP55" s="128"/>
      <c r="GQ55" s="128"/>
      <c r="GR55" s="129">
        <f>データ!CV7</f>
        <v>47.9</v>
      </c>
      <c r="GS55" s="130"/>
      <c r="GT55" s="130"/>
      <c r="GU55" s="130"/>
      <c r="GV55" s="130"/>
      <c r="GW55" s="130"/>
      <c r="GX55" s="130"/>
      <c r="GY55" s="130"/>
      <c r="GZ55" s="130"/>
      <c r="HA55" s="130"/>
      <c r="HB55" s="130"/>
      <c r="HC55" s="130"/>
      <c r="HD55" s="130"/>
      <c r="HE55" s="130"/>
      <c r="HF55" s="131"/>
      <c r="HG55" s="129">
        <f>データ!CW7</f>
        <v>45.9</v>
      </c>
      <c r="HH55" s="130"/>
      <c r="HI55" s="130"/>
      <c r="HJ55" s="130"/>
      <c r="HK55" s="130"/>
      <c r="HL55" s="130"/>
      <c r="HM55" s="130"/>
      <c r="HN55" s="130"/>
      <c r="HO55" s="130"/>
      <c r="HP55" s="130"/>
      <c r="HQ55" s="130"/>
      <c r="HR55" s="130"/>
      <c r="HS55" s="130"/>
      <c r="HT55" s="130"/>
      <c r="HU55" s="131"/>
      <c r="HV55" s="129">
        <f>データ!CX7</f>
        <v>48.6</v>
      </c>
      <c r="HW55" s="130"/>
      <c r="HX55" s="130"/>
      <c r="HY55" s="130"/>
      <c r="HZ55" s="130"/>
      <c r="IA55" s="130"/>
      <c r="IB55" s="130"/>
      <c r="IC55" s="130"/>
      <c r="ID55" s="130"/>
      <c r="IE55" s="130"/>
      <c r="IF55" s="130"/>
      <c r="IG55" s="130"/>
      <c r="IH55" s="130"/>
      <c r="II55" s="130"/>
      <c r="IJ55" s="131"/>
      <c r="IK55" s="129">
        <f>データ!CY7</f>
        <v>48</v>
      </c>
      <c r="IL55" s="130"/>
      <c r="IM55" s="130"/>
      <c r="IN55" s="130"/>
      <c r="IO55" s="130"/>
      <c r="IP55" s="130"/>
      <c r="IQ55" s="130"/>
      <c r="IR55" s="130"/>
      <c r="IS55" s="130"/>
      <c r="IT55" s="130"/>
      <c r="IU55" s="130"/>
      <c r="IV55" s="130"/>
      <c r="IW55" s="130"/>
      <c r="IX55" s="130"/>
      <c r="IY55" s="131"/>
      <c r="IZ55" s="129">
        <f>データ!CZ7</f>
        <v>47.5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20.8</v>
      </c>
      <c r="KG55" s="130"/>
      <c r="KH55" s="130"/>
      <c r="KI55" s="130"/>
      <c r="KJ55" s="130"/>
      <c r="KK55" s="130"/>
      <c r="KL55" s="130"/>
      <c r="KM55" s="130"/>
      <c r="KN55" s="130"/>
      <c r="KO55" s="130"/>
      <c r="KP55" s="130"/>
      <c r="KQ55" s="130"/>
      <c r="KR55" s="130"/>
      <c r="KS55" s="130"/>
      <c r="KT55" s="131"/>
      <c r="KU55" s="129">
        <f>データ!DH7</f>
        <v>20.8</v>
      </c>
      <c r="KV55" s="130"/>
      <c r="KW55" s="130"/>
      <c r="KX55" s="130"/>
      <c r="KY55" s="130"/>
      <c r="KZ55" s="130"/>
      <c r="LA55" s="130"/>
      <c r="LB55" s="130"/>
      <c r="LC55" s="130"/>
      <c r="LD55" s="130"/>
      <c r="LE55" s="130"/>
      <c r="LF55" s="130"/>
      <c r="LG55" s="130"/>
      <c r="LH55" s="130"/>
      <c r="LI55" s="131"/>
      <c r="LJ55" s="129">
        <f>データ!DI7</f>
        <v>20</v>
      </c>
      <c r="LK55" s="130"/>
      <c r="LL55" s="130"/>
      <c r="LM55" s="130"/>
      <c r="LN55" s="130"/>
      <c r="LO55" s="130"/>
      <c r="LP55" s="130"/>
      <c r="LQ55" s="130"/>
      <c r="LR55" s="130"/>
      <c r="LS55" s="130"/>
      <c r="LT55" s="130"/>
      <c r="LU55" s="130"/>
      <c r="LV55" s="130"/>
      <c r="LW55" s="130"/>
      <c r="LX55" s="131"/>
      <c r="LY55" s="129">
        <f>データ!DJ7</f>
        <v>20</v>
      </c>
      <c r="LZ55" s="130"/>
      <c r="MA55" s="130"/>
      <c r="MB55" s="130"/>
      <c r="MC55" s="130"/>
      <c r="MD55" s="130"/>
      <c r="ME55" s="130"/>
      <c r="MF55" s="130"/>
      <c r="MG55" s="130"/>
      <c r="MH55" s="130"/>
      <c r="MI55" s="130"/>
      <c r="MJ55" s="130"/>
      <c r="MK55" s="130"/>
      <c r="ML55" s="130"/>
      <c r="MM55" s="131"/>
      <c r="MN55" s="129">
        <f>データ!DK7</f>
        <v>20.7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6">
        <f>データ!CE7</f>
        <v>50413</v>
      </c>
      <c r="Q56" s="147"/>
      <c r="R56" s="147"/>
      <c r="S56" s="147"/>
      <c r="T56" s="147"/>
      <c r="U56" s="147"/>
      <c r="V56" s="147"/>
      <c r="W56" s="147"/>
      <c r="X56" s="147"/>
      <c r="Y56" s="147"/>
      <c r="Z56" s="147"/>
      <c r="AA56" s="147"/>
      <c r="AB56" s="147"/>
      <c r="AC56" s="147"/>
      <c r="AD56" s="148"/>
      <c r="AE56" s="146">
        <f>データ!CF7</f>
        <v>50510</v>
      </c>
      <c r="AF56" s="147"/>
      <c r="AG56" s="147"/>
      <c r="AH56" s="147"/>
      <c r="AI56" s="147"/>
      <c r="AJ56" s="147"/>
      <c r="AK56" s="147"/>
      <c r="AL56" s="147"/>
      <c r="AM56" s="147"/>
      <c r="AN56" s="147"/>
      <c r="AO56" s="147"/>
      <c r="AP56" s="147"/>
      <c r="AQ56" s="147"/>
      <c r="AR56" s="147"/>
      <c r="AS56" s="148"/>
      <c r="AT56" s="146">
        <f>データ!CG7</f>
        <v>50958</v>
      </c>
      <c r="AU56" s="147"/>
      <c r="AV56" s="147"/>
      <c r="AW56" s="147"/>
      <c r="AX56" s="147"/>
      <c r="AY56" s="147"/>
      <c r="AZ56" s="147"/>
      <c r="BA56" s="147"/>
      <c r="BB56" s="147"/>
      <c r="BC56" s="147"/>
      <c r="BD56" s="147"/>
      <c r="BE56" s="147"/>
      <c r="BF56" s="147"/>
      <c r="BG56" s="147"/>
      <c r="BH56" s="148"/>
      <c r="BI56" s="146">
        <f>データ!CH7</f>
        <v>52405</v>
      </c>
      <c r="BJ56" s="147"/>
      <c r="BK56" s="147"/>
      <c r="BL56" s="147"/>
      <c r="BM56" s="147"/>
      <c r="BN56" s="147"/>
      <c r="BO56" s="147"/>
      <c r="BP56" s="147"/>
      <c r="BQ56" s="147"/>
      <c r="BR56" s="147"/>
      <c r="BS56" s="147"/>
      <c r="BT56" s="147"/>
      <c r="BU56" s="147"/>
      <c r="BV56" s="147"/>
      <c r="BW56" s="148"/>
      <c r="BX56" s="146">
        <f>データ!CI7</f>
        <v>53523</v>
      </c>
      <c r="BY56" s="147"/>
      <c r="BZ56" s="147"/>
      <c r="CA56" s="147"/>
      <c r="CB56" s="147"/>
      <c r="CC56" s="147"/>
      <c r="CD56" s="147"/>
      <c r="CE56" s="147"/>
      <c r="CF56" s="147"/>
      <c r="CG56" s="147"/>
      <c r="CH56" s="147"/>
      <c r="CI56" s="147"/>
      <c r="CJ56" s="147"/>
      <c r="CK56" s="147"/>
      <c r="CL56" s="148"/>
      <c r="CO56" s="5"/>
      <c r="CP56" s="5"/>
      <c r="CQ56" s="5"/>
      <c r="CR56" s="5"/>
      <c r="CS56" s="5"/>
      <c r="CT56" s="5"/>
      <c r="CU56" s="128" t="s">
        <v>58</v>
      </c>
      <c r="CV56" s="128"/>
      <c r="CW56" s="128"/>
      <c r="CX56" s="128"/>
      <c r="CY56" s="128"/>
      <c r="CZ56" s="128"/>
      <c r="DA56" s="128"/>
      <c r="DB56" s="128"/>
      <c r="DC56" s="128"/>
      <c r="DD56" s="146">
        <f>データ!CP7</f>
        <v>13096</v>
      </c>
      <c r="DE56" s="147"/>
      <c r="DF56" s="147"/>
      <c r="DG56" s="147"/>
      <c r="DH56" s="147"/>
      <c r="DI56" s="147"/>
      <c r="DJ56" s="147"/>
      <c r="DK56" s="147"/>
      <c r="DL56" s="147"/>
      <c r="DM56" s="147"/>
      <c r="DN56" s="147"/>
      <c r="DO56" s="147"/>
      <c r="DP56" s="147"/>
      <c r="DQ56" s="147"/>
      <c r="DR56" s="148"/>
      <c r="DS56" s="146">
        <f>データ!CQ7</f>
        <v>13552</v>
      </c>
      <c r="DT56" s="147"/>
      <c r="DU56" s="147"/>
      <c r="DV56" s="147"/>
      <c r="DW56" s="147"/>
      <c r="DX56" s="147"/>
      <c r="DY56" s="147"/>
      <c r="DZ56" s="147"/>
      <c r="EA56" s="147"/>
      <c r="EB56" s="147"/>
      <c r="EC56" s="147"/>
      <c r="ED56" s="147"/>
      <c r="EE56" s="147"/>
      <c r="EF56" s="147"/>
      <c r="EG56" s="148"/>
      <c r="EH56" s="146">
        <f>データ!CR7</f>
        <v>13792</v>
      </c>
      <c r="EI56" s="147"/>
      <c r="EJ56" s="147"/>
      <c r="EK56" s="147"/>
      <c r="EL56" s="147"/>
      <c r="EM56" s="147"/>
      <c r="EN56" s="147"/>
      <c r="EO56" s="147"/>
      <c r="EP56" s="147"/>
      <c r="EQ56" s="147"/>
      <c r="ER56" s="147"/>
      <c r="ES56" s="147"/>
      <c r="ET56" s="147"/>
      <c r="EU56" s="147"/>
      <c r="EV56" s="148"/>
      <c r="EW56" s="146">
        <f>データ!CS7</f>
        <v>14290</v>
      </c>
      <c r="EX56" s="147"/>
      <c r="EY56" s="147"/>
      <c r="EZ56" s="147"/>
      <c r="FA56" s="147"/>
      <c r="FB56" s="147"/>
      <c r="FC56" s="147"/>
      <c r="FD56" s="147"/>
      <c r="FE56" s="147"/>
      <c r="FF56" s="147"/>
      <c r="FG56" s="147"/>
      <c r="FH56" s="147"/>
      <c r="FI56" s="147"/>
      <c r="FJ56" s="147"/>
      <c r="FK56" s="148"/>
      <c r="FL56" s="146">
        <f>データ!CT7</f>
        <v>15111</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9" t="s">
        <v>178</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2"/>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2"/>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2"/>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2"/>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2"/>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2"/>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2"/>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6" t="str">
        <f>データ!$B$11</f>
        <v>H27</v>
      </c>
      <c r="V78" s="156"/>
      <c r="W78" s="156"/>
      <c r="X78" s="156"/>
      <c r="Y78" s="156"/>
      <c r="Z78" s="156"/>
      <c r="AA78" s="156"/>
      <c r="AB78" s="156"/>
      <c r="AC78" s="156"/>
      <c r="AD78" s="156"/>
      <c r="AE78" s="156"/>
      <c r="AF78" s="156"/>
      <c r="AG78" s="156"/>
      <c r="AH78" s="156"/>
      <c r="AI78" s="156"/>
      <c r="AJ78" s="156"/>
      <c r="AK78" s="156"/>
      <c r="AL78" s="156"/>
      <c r="AM78" s="156"/>
      <c r="AN78" s="156" t="str">
        <f>データ!$C$11</f>
        <v>H28</v>
      </c>
      <c r="AO78" s="156"/>
      <c r="AP78" s="156"/>
      <c r="AQ78" s="156"/>
      <c r="AR78" s="156"/>
      <c r="AS78" s="156"/>
      <c r="AT78" s="156"/>
      <c r="AU78" s="156"/>
      <c r="AV78" s="156"/>
      <c r="AW78" s="156"/>
      <c r="AX78" s="156"/>
      <c r="AY78" s="156"/>
      <c r="AZ78" s="156"/>
      <c r="BA78" s="156"/>
      <c r="BB78" s="156"/>
      <c r="BC78" s="156"/>
      <c r="BD78" s="156"/>
      <c r="BE78" s="156"/>
      <c r="BF78" s="156"/>
      <c r="BG78" s="156" t="str">
        <f>データ!$D$11</f>
        <v>H29</v>
      </c>
      <c r="BH78" s="156"/>
      <c r="BI78" s="156"/>
      <c r="BJ78" s="156"/>
      <c r="BK78" s="156"/>
      <c r="BL78" s="156"/>
      <c r="BM78" s="156"/>
      <c r="BN78" s="156"/>
      <c r="BO78" s="156"/>
      <c r="BP78" s="156"/>
      <c r="BQ78" s="156"/>
      <c r="BR78" s="156"/>
      <c r="BS78" s="156"/>
      <c r="BT78" s="156"/>
      <c r="BU78" s="156"/>
      <c r="BV78" s="156"/>
      <c r="BW78" s="156"/>
      <c r="BX78" s="156"/>
      <c r="BY78" s="156"/>
      <c r="BZ78" s="156" t="str">
        <f>データ!$E$11</f>
        <v>H30</v>
      </c>
      <c r="CA78" s="156"/>
      <c r="CB78" s="156"/>
      <c r="CC78" s="156"/>
      <c r="CD78" s="156"/>
      <c r="CE78" s="156"/>
      <c r="CF78" s="156"/>
      <c r="CG78" s="156"/>
      <c r="CH78" s="156"/>
      <c r="CI78" s="156"/>
      <c r="CJ78" s="156"/>
      <c r="CK78" s="156"/>
      <c r="CL78" s="156"/>
      <c r="CM78" s="156"/>
      <c r="CN78" s="156"/>
      <c r="CO78" s="156"/>
      <c r="CP78" s="156"/>
      <c r="CQ78" s="156"/>
      <c r="CR78" s="156"/>
      <c r="CS78" s="156" t="str">
        <f>データ!$F$11</f>
        <v>R01</v>
      </c>
      <c r="CT78" s="156"/>
      <c r="CU78" s="156"/>
      <c r="CV78" s="156"/>
      <c r="CW78" s="156"/>
      <c r="CX78" s="156"/>
      <c r="CY78" s="156"/>
      <c r="CZ78" s="156"/>
      <c r="DA78" s="156"/>
      <c r="DB78" s="156"/>
      <c r="DC78" s="156"/>
      <c r="DD78" s="156"/>
      <c r="DE78" s="156"/>
      <c r="DF78" s="156"/>
      <c r="DG78" s="156"/>
      <c r="DH78" s="156"/>
      <c r="DI78" s="156"/>
      <c r="DJ78" s="156"/>
      <c r="DK78" s="15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6" t="str">
        <f>データ!$B$11</f>
        <v>H27</v>
      </c>
      <c r="EP78" s="156"/>
      <c r="EQ78" s="156"/>
      <c r="ER78" s="156"/>
      <c r="ES78" s="156"/>
      <c r="ET78" s="156"/>
      <c r="EU78" s="156"/>
      <c r="EV78" s="156"/>
      <c r="EW78" s="156"/>
      <c r="EX78" s="156"/>
      <c r="EY78" s="156"/>
      <c r="EZ78" s="156"/>
      <c r="FA78" s="156"/>
      <c r="FB78" s="156"/>
      <c r="FC78" s="156"/>
      <c r="FD78" s="156"/>
      <c r="FE78" s="156"/>
      <c r="FF78" s="156"/>
      <c r="FG78" s="156"/>
      <c r="FH78" s="156" t="str">
        <f>データ!$C$11</f>
        <v>H28</v>
      </c>
      <c r="FI78" s="156"/>
      <c r="FJ78" s="156"/>
      <c r="FK78" s="156"/>
      <c r="FL78" s="156"/>
      <c r="FM78" s="156"/>
      <c r="FN78" s="156"/>
      <c r="FO78" s="156"/>
      <c r="FP78" s="156"/>
      <c r="FQ78" s="156"/>
      <c r="FR78" s="156"/>
      <c r="FS78" s="156"/>
      <c r="FT78" s="156"/>
      <c r="FU78" s="156"/>
      <c r="FV78" s="156"/>
      <c r="FW78" s="156"/>
      <c r="FX78" s="156"/>
      <c r="FY78" s="156"/>
      <c r="FZ78" s="156"/>
      <c r="GA78" s="156" t="str">
        <f>データ!$D$11</f>
        <v>H29</v>
      </c>
      <c r="GB78" s="156"/>
      <c r="GC78" s="156"/>
      <c r="GD78" s="156"/>
      <c r="GE78" s="156"/>
      <c r="GF78" s="156"/>
      <c r="GG78" s="156"/>
      <c r="GH78" s="156"/>
      <c r="GI78" s="156"/>
      <c r="GJ78" s="156"/>
      <c r="GK78" s="156"/>
      <c r="GL78" s="156"/>
      <c r="GM78" s="156"/>
      <c r="GN78" s="156"/>
      <c r="GO78" s="156"/>
      <c r="GP78" s="156"/>
      <c r="GQ78" s="156"/>
      <c r="GR78" s="156"/>
      <c r="GS78" s="156"/>
      <c r="GT78" s="156" t="str">
        <f>データ!$E$11</f>
        <v>H30</v>
      </c>
      <c r="GU78" s="156"/>
      <c r="GV78" s="156"/>
      <c r="GW78" s="156"/>
      <c r="GX78" s="156"/>
      <c r="GY78" s="156"/>
      <c r="GZ78" s="156"/>
      <c r="HA78" s="156"/>
      <c r="HB78" s="156"/>
      <c r="HC78" s="156"/>
      <c r="HD78" s="156"/>
      <c r="HE78" s="156"/>
      <c r="HF78" s="156"/>
      <c r="HG78" s="156"/>
      <c r="HH78" s="156"/>
      <c r="HI78" s="156"/>
      <c r="HJ78" s="156"/>
      <c r="HK78" s="156"/>
      <c r="HL78" s="156"/>
      <c r="HM78" s="156" t="str">
        <f>データ!$F$11</f>
        <v>R01</v>
      </c>
      <c r="HN78" s="156"/>
      <c r="HO78" s="156"/>
      <c r="HP78" s="156"/>
      <c r="HQ78" s="156"/>
      <c r="HR78" s="156"/>
      <c r="HS78" s="156"/>
      <c r="HT78" s="156"/>
      <c r="HU78" s="156"/>
      <c r="HV78" s="156"/>
      <c r="HW78" s="156"/>
      <c r="HX78" s="156"/>
      <c r="HY78" s="156"/>
      <c r="HZ78" s="156"/>
      <c r="IA78" s="156"/>
      <c r="IB78" s="156"/>
      <c r="IC78" s="156"/>
      <c r="ID78" s="156"/>
      <c r="IE78" s="15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6" t="str">
        <f>データ!$B$11</f>
        <v>H27</v>
      </c>
      <c r="JK78" s="156"/>
      <c r="JL78" s="156"/>
      <c r="JM78" s="156"/>
      <c r="JN78" s="156"/>
      <c r="JO78" s="156"/>
      <c r="JP78" s="156"/>
      <c r="JQ78" s="156"/>
      <c r="JR78" s="156"/>
      <c r="JS78" s="156"/>
      <c r="JT78" s="156"/>
      <c r="JU78" s="156"/>
      <c r="JV78" s="156"/>
      <c r="JW78" s="156"/>
      <c r="JX78" s="156"/>
      <c r="JY78" s="156"/>
      <c r="JZ78" s="156"/>
      <c r="KA78" s="156"/>
      <c r="KB78" s="156"/>
      <c r="KC78" s="156" t="str">
        <f>データ!$C$11</f>
        <v>H28</v>
      </c>
      <c r="KD78" s="156"/>
      <c r="KE78" s="156"/>
      <c r="KF78" s="156"/>
      <c r="KG78" s="156"/>
      <c r="KH78" s="156"/>
      <c r="KI78" s="156"/>
      <c r="KJ78" s="156"/>
      <c r="KK78" s="156"/>
      <c r="KL78" s="156"/>
      <c r="KM78" s="156"/>
      <c r="KN78" s="156"/>
      <c r="KO78" s="156"/>
      <c r="KP78" s="156"/>
      <c r="KQ78" s="156"/>
      <c r="KR78" s="156"/>
      <c r="KS78" s="156"/>
      <c r="KT78" s="156"/>
      <c r="KU78" s="156"/>
      <c r="KV78" s="156" t="str">
        <f>データ!$D$11</f>
        <v>H29</v>
      </c>
      <c r="KW78" s="156"/>
      <c r="KX78" s="156"/>
      <c r="KY78" s="156"/>
      <c r="KZ78" s="156"/>
      <c r="LA78" s="156"/>
      <c r="LB78" s="156"/>
      <c r="LC78" s="156"/>
      <c r="LD78" s="156"/>
      <c r="LE78" s="156"/>
      <c r="LF78" s="156"/>
      <c r="LG78" s="156"/>
      <c r="LH78" s="156"/>
      <c r="LI78" s="156"/>
      <c r="LJ78" s="156"/>
      <c r="LK78" s="156"/>
      <c r="LL78" s="156"/>
      <c r="LM78" s="156"/>
      <c r="LN78" s="156"/>
      <c r="LO78" s="156" t="str">
        <f>データ!$E$11</f>
        <v>H30</v>
      </c>
      <c r="LP78" s="156"/>
      <c r="LQ78" s="156"/>
      <c r="LR78" s="156"/>
      <c r="LS78" s="156"/>
      <c r="LT78" s="156"/>
      <c r="LU78" s="156"/>
      <c r="LV78" s="156"/>
      <c r="LW78" s="156"/>
      <c r="LX78" s="156"/>
      <c r="LY78" s="156"/>
      <c r="LZ78" s="156"/>
      <c r="MA78" s="156"/>
      <c r="MB78" s="156"/>
      <c r="MC78" s="156"/>
      <c r="MD78" s="156"/>
      <c r="ME78" s="156"/>
      <c r="MF78" s="156"/>
      <c r="MG78" s="156"/>
      <c r="MH78" s="156" t="str">
        <f>データ!$F$11</f>
        <v>R01</v>
      </c>
      <c r="MI78" s="156"/>
      <c r="MJ78" s="156"/>
      <c r="MK78" s="156"/>
      <c r="ML78" s="156"/>
      <c r="MM78" s="156"/>
      <c r="MN78" s="156"/>
      <c r="MO78" s="156"/>
      <c r="MP78" s="156"/>
      <c r="MQ78" s="156"/>
      <c r="MR78" s="156"/>
      <c r="MS78" s="156"/>
      <c r="MT78" s="156"/>
      <c r="MU78" s="156"/>
      <c r="MV78" s="156"/>
      <c r="MW78" s="156"/>
      <c r="MX78" s="156"/>
      <c r="MY78" s="156"/>
      <c r="MZ78" s="156"/>
      <c r="NA78" s="5"/>
      <c r="NB78" s="5"/>
      <c r="NC78" s="5"/>
      <c r="ND78" s="5"/>
      <c r="NE78" s="5"/>
      <c r="NF78" s="5"/>
      <c r="NG78" s="39"/>
      <c r="NH78" s="27"/>
      <c r="NI78" s="2"/>
      <c r="NJ78" s="152"/>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6"/>
      <c r="H79" s="36"/>
      <c r="I79" s="40"/>
      <c r="J79" s="157" t="s">
        <v>56</v>
      </c>
      <c r="K79" s="158"/>
      <c r="L79" s="158"/>
      <c r="M79" s="158"/>
      <c r="N79" s="158"/>
      <c r="O79" s="158"/>
      <c r="P79" s="158"/>
      <c r="Q79" s="158"/>
      <c r="R79" s="158"/>
      <c r="S79" s="158"/>
      <c r="T79" s="159"/>
      <c r="U79" s="160">
        <f>データ!DR7</f>
        <v>11.2</v>
      </c>
      <c r="V79" s="160"/>
      <c r="W79" s="160"/>
      <c r="X79" s="160"/>
      <c r="Y79" s="160"/>
      <c r="Z79" s="160"/>
      <c r="AA79" s="160"/>
      <c r="AB79" s="160"/>
      <c r="AC79" s="160"/>
      <c r="AD79" s="160"/>
      <c r="AE79" s="160"/>
      <c r="AF79" s="160"/>
      <c r="AG79" s="160"/>
      <c r="AH79" s="160"/>
      <c r="AI79" s="160"/>
      <c r="AJ79" s="160"/>
      <c r="AK79" s="160"/>
      <c r="AL79" s="160"/>
      <c r="AM79" s="160"/>
      <c r="AN79" s="160">
        <f>データ!DS7</f>
        <v>18</v>
      </c>
      <c r="AO79" s="160"/>
      <c r="AP79" s="160"/>
      <c r="AQ79" s="160"/>
      <c r="AR79" s="160"/>
      <c r="AS79" s="160"/>
      <c r="AT79" s="160"/>
      <c r="AU79" s="160"/>
      <c r="AV79" s="160"/>
      <c r="AW79" s="160"/>
      <c r="AX79" s="160"/>
      <c r="AY79" s="160"/>
      <c r="AZ79" s="160"/>
      <c r="BA79" s="160"/>
      <c r="BB79" s="160"/>
      <c r="BC79" s="160"/>
      <c r="BD79" s="160"/>
      <c r="BE79" s="160"/>
      <c r="BF79" s="160"/>
      <c r="BG79" s="160">
        <f>データ!DT7</f>
        <v>24.7</v>
      </c>
      <c r="BH79" s="160"/>
      <c r="BI79" s="160"/>
      <c r="BJ79" s="160"/>
      <c r="BK79" s="160"/>
      <c r="BL79" s="160"/>
      <c r="BM79" s="160"/>
      <c r="BN79" s="160"/>
      <c r="BO79" s="160"/>
      <c r="BP79" s="160"/>
      <c r="BQ79" s="160"/>
      <c r="BR79" s="160"/>
      <c r="BS79" s="160"/>
      <c r="BT79" s="160"/>
      <c r="BU79" s="160"/>
      <c r="BV79" s="160"/>
      <c r="BW79" s="160"/>
      <c r="BX79" s="160"/>
      <c r="BY79" s="160"/>
      <c r="BZ79" s="160">
        <f>データ!DU7</f>
        <v>30.8</v>
      </c>
      <c r="CA79" s="160"/>
      <c r="CB79" s="160"/>
      <c r="CC79" s="160"/>
      <c r="CD79" s="160"/>
      <c r="CE79" s="160"/>
      <c r="CF79" s="160"/>
      <c r="CG79" s="160"/>
      <c r="CH79" s="160"/>
      <c r="CI79" s="160"/>
      <c r="CJ79" s="160"/>
      <c r="CK79" s="160"/>
      <c r="CL79" s="160"/>
      <c r="CM79" s="160"/>
      <c r="CN79" s="160"/>
      <c r="CO79" s="160"/>
      <c r="CP79" s="160"/>
      <c r="CQ79" s="160"/>
      <c r="CR79" s="160"/>
      <c r="CS79" s="160">
        <f>データ!DV7</f>
        <v>36.799999999999997</v>
      </c>
      <c r="CT79" s="160"/>
      <c r="CU79" s="160"/>
      <c r="CV79" s="160"/>
      <c r="CW79" s="160"/>
      <c r="CX79" s="160"/>
      <c r="CY79" s="160"/>
      <c r="CZ79" s="160"/>
      <c r="DA79" s="160"/>
      <c r="DB79" s="160"/>
      <c r="DC79" s="160"/>
      <c r="DD79" s="160"/>
      <c r="DE79" s="160"/>
      <c r="DF79" s="160"/>
      <c r="DG79" s="160"/>
      <c r="DH79" s="160"/>
      <c r="DI79" s="160"/>
      <c r="DJ79" s="160"/>
      <c r="DK79" s="160"/>
      <c r="DL79" s="41"/>
      <c r="DM79" s="41"/>
      <c r="DN79" s="41"/>
      <c r="DO79" s="41"/>
      <c r="DP79" s="41"/>
      <c r="DQ79" s="41"/>
      <c r="DR79" s="41"/>
      <c r="DS79" s="41"/>
      <c r="DT79" s="41"/>
      <c r="DU79" s="41"/>
      <c r="DV79" s="41"/>
      <c r="DW79" s="41"/>
      <c r="DX79" s="41"/>
      <c r="DY79" s="41"/>
      <c r="DZ79" s="41"/>
      <c r="ED79" s="157" t="s">
        <v>56</v>
      </c>
      <c r="EE79" s="158"/>
      <c r="EF79" s="158"/>
      <c r="EG79" s="158"/>
      <c r="EH79" s="158"/>
      <c r="EI79" s="158"/>
      <c r="EJ79" s="158"/>
      <c r="EK79" s="158"/>
      <c r="EL79" s="158"/>
      <c r="EM79" s="158"/>
      <c r="EN79" s="159"/>
      <c r="EO79" s="160">
        <f>データ!EC7</f>
        <v>35.299999999999997</v>
      </c>
      <c r="EP79" s="160"/>
      <c r="EQ79" s="160"/>
      <c r="ER79" s="160"/>
      <c r="ES79" s="160"/>
      <c r="ET79" s="160"/>
      <c r="EU79" s="160"/>
      <c r="EV79" s="160"/>
      <c r="EW79" s="160"/>
      <c r="EX79" s="160"/>
      <c r="EY79" s="160"/>
      <c r="EZ79" s="160"/>
      <c r="FA79" s="160"/>
      <c r="FB79" s="160"/>
      <c r="FC79" s="160"/>
      <c r="FD79" s="160"/>
      <c r="FE79" s="160"/>
      <c r="FF79" s="160"/>
      <c r="FG79" s="160"/>
      <c r="FH79" s="160">
        <f>データ!ED7</f>
        <v>47.5</v>
      </c>
      <c r="FI79" s="160"/>
      <c r="FJ79" s="160"/>
      <c r="FK79" s="160"/>
      <c r="FL79" s="160"/>
      <c r="FM79" s="160"/>
      <c r="FN79" s="160"/>
      <c r="FO79" s="160"/>
      <c r="FP79" s="160"/>
      <c r="FQ79" s="160"/>
      <c r="FR79" s="160"/>
      <c r="FS79" s="160"/>
      <c r="FT79" s="160"/>
      <c r="FU79" s="160"/>
      <c r="FV79" s="160"/>
      <c r="FW79" s="160"/>
      <c r="FX79" s="160"/>
      <c r="FY79" s="160"/>
      <c r="FZ79" s="160"/>
      <c r="GA79" s="160">
        <f>データ!EE7</f>
        <v>58.6</v>
      </c>
      <c r="GB79" s="160"/>
      <c r="GC79" s="160"/>
      <c r="GD79" s="160"/>
      <c r="GE79" s="160"/>
      <c r="GF79" s="160"/>
      <c r="GG79" s="160"/>
      <c r="GH79" s="160"/>
      <c r="GI79" s="160"/>
      <c r="GJ79" s="160"/>
      <c r="GK79" s="160"/>
      <c r="GL79" s="160"/>
      <c r="GM79" s="160"/>
      <c r="GN79" s="160"/>
      <c r="GO79" s="160"/>
      <c r="GP79" s="160"/>
      <c r="GQ79" s="160"/>
      <c r="GR79" s="160"/>
      <c r="GS79" s="160"/>
      <c r="GT79" s="160">
        <f>データ!EF7</f>
        <v>68.400000000000006</v>
      </c>
      <c r="GU79" s="160"/>
      <c r="GV79" s="160"/>
      <c r="GW79" s="160"/>
      <c r="GX79" s="160"/>
      <c r="GY79" s="160"/>
      <c r="GZ79" s="160"/>
      <c r="HA79" s="160"/>
      <c r="HB79" s="160"/>
      <c r="HC79" s="160"/>
      <c r="HD79" s="160"/>
      <c r="HE79" s="160"/>
      <c r="HF79" s="160"/>
      <c r="HG79" s="160"/>
      <c r="HH79" s="160"/>
      <c r="HI79" s="160"/>
      <c r="HJ79" s="160"/>
      <c r="HK79" s="160"/>
      <c r="HL79" s="160"/>
      <c r="HM79" s="160">
        <f>データ!EG7</f>
        <v>76.3</v>
      </c>
      <c r="HN79" s="160"/>
      <c r="HO79" s="160"/>
      <c r="HP79" s="160"/>
      <c r="HQ79" s="160"/>
      <c r="HR79" s="160"/>
      <c r="HS79" s="160"/>
      <c r="HT79" s="160"/>
      <c r="HU79" s="160"/>
      <c r="HV79" s="160"/>
      <c r="HW79" s="160"/>
      <c r="HX79" s="160"/>
      <c r="HY79" s="160"/>
      <c r="HZ79" s="160"/>
      <c r="IA79" s="160"/>
      <c r="IB79" s="160"/>
      <c r="IC79" s="160"/>
      <c r="ID79" s="160"/>
      <c r="IE79" s="160"/>
      <c r="IF79" s="42"/>
      <c r="IG79" s="42"/>
      <c r="IH79" s="42"/>
      <c r="II79" s="42"/>
      <c r="IJ79" s="42"/>
      <c r="IK79" s="42"/>
      <c r="IL79" s="42"/>
      <c r="IM79" s="42"/>
      <c r="IN79" s="42"/>
      <c r="IO79" s="42"/>
      <c r="IP79" s="42"/>
      <c r="IQ79" s="42"/>
      <c r="IY79" s="157" t="s">
        <v>56</v>
      </c>
      <c r="IZ79" s="158"/>
      <c r="JA79" s="158"/>
      <c r="JB79" s="158"/>
      <c r="JC79" s="158"/>
      <c r="JD79" s="158"/>
      <c r="JE79" s="158"/>
      <c r="JF79" s="158"/>
      <c r="JG79" s="158"/>
      <c r="JH79" s="158"/>
      <c r="JI79" s="159"/>
      <c r="JJ79" s="161">
        <f>データ!EN7</f>
        <v>33986007</v>
      </c>
      <c r="JK79" s="161"/>
      <c r="JL79" s="161"/>
      <c r="JM79" s="161"/>
      <c r="JN79" s="161"/>
      <c r="JO79" s="161"/>
      <c r="JP79" s="161"/>
      <c r="JQ79" s="161"/>
      <c r="JR79" s="161"/>
      <c r="JS79" s="161"/>
      <c r="JT79" s="161"/>
      <c r="JU79" s="161"/>
      <c r="JV79" s="161"/>
      <c r="JW79" s="161"/>
      <c r="JX79" s="161"/>
      <c r="JY79" s="161"/>
      <c r="JZ79" s="161"/>
      <c r="KA79" s="161"/>
      <c r="KB79" s="161"/>
      <c r="KC79" s="161">
        <f>データ!EO7</f>
        <v>34249747</v>
      </c>
      <c r="KD79" s="161"/>
      <c r="KE79" s="161"/>
      <c r="KF79" s="161"/>
      <c r="KG79" s="161"/>
      <c r="KH79" s="161"/>
      <c r="KI79" s="161"/>
      <c r="KJ79" s="161"/>
      <c r="KK79" s="161"/>
      <c r="KL79" s="161"/>
      <c r="KM79" s="161"/>
      <c r="KN79" s="161"/>
      <c r="KO79" s="161"/>
      <c r="KP79" s="161"/>
      <c r="KQ79" s="161"/>
      <c r="KR79" s="161"/>
      <c r="KS79" s="161"/>
      <c r="KT79" s="161"/>
      <c r="KU79" s="161"/>
      <c r="KV79" s="161">
        <f>データ!EP7</f>
        <v>34509097</v>
      </c>
      <c r="KW79" s="161"/>
      <c r="KX79" s="161"/>
      <c r="KY79" s="161"/>
      <c r="KZ79" s="161"/>
      <c r="LA79" s="161"/>
      <c r="LB79" s="161"/>
      <c r="LC79" s="161"/>
      <c r="LD79" s="161"/>
      <c r="LE79" s="161"/>
      <c r="LF79" s="161"/>
      <c r="LG79" s="161"/>
      <c r="LH79" s="161"/>
      <c r="LI79" s="161"/>
      <c r="LJ79" s="161"/>
      <c r="LK79" s="161"/>
      <c r="LL79" s="161"/>
      <c r="LM79" s="161"/>
      <c r="LN79" s="161"/>
      <c r="LO79" s="161">
        <f>データ!EQ7</f>
        <v>34584800</v>
      </c>
      <c r="LP79" s="161"/>
      <c r="LQ79" s="161"/>
      <c r="LR79" s="161"/>
      <c r="LS79" s="161"/>
      <c r="LT79" s="161"/>
      <c r="LU79" s="161"/>
      <c r="LV79" s="161"/>
      <c r="LW79" s="161"/>
      <c r="LX79" s="161"/>
      <c r="LY79" s="161"/>
      <c r="LZ79" s="161"/>
      <c r="MA79" s="161"/>
      <c r="MB79" s="161"/>
      <c r="MC79" s="161"/>
      <c r="MD79" s="161"/>
      <c r="ME79" s="161"/>
      <c r="MF79" s="161"/>
      <c r="MG79" s="161"/>
      <c r="MH79" s="161">
        <f>データ!ER7</f>
        <v>35095490</v>
      </c>
      <c r="MI79" s="161"/>
      <c r="MJ79" s="161"/>
      <c r="MK79" s="161"/>
      <c r="ML79" s="161"/>
      <c r="MM79" s="161"/>
      <c r="MN79" s="161"/>
      <c r="MO79" s="161"/>
      <c r="MP79" s="161"/>
      <c r="MQ79" s="161"/>
      <c r="MR79" s="161"/>
      <c r="MS79" s="161"/>
      <c r="MT79" s="161"/>
      <c r="MU79" s="161"/>
      <c r="MV79" s="161"/>
      <c r="MW79" s="161"/>
      <c r="MX79" s="161"/>
      <c r="MY79" s="161"/>
      <c r="MZ79" s="161"/>
      <c r="NA79" s="5"/>
      <c r="NB79" s="5"/>
      <c r="NC79" s="5"/>
      <c r="ND79" s="5"/>
      <c r="NE79" s="5"/>
      <c r="NF79" s="5"/>
      <c r="NG79" s="39"/>
      <c r="NH79" s="27"/>
      <c r="NI79" s="2"/>
      <c r="NJ79" s="152"/>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0"/>
      <c r="J80" s="157" t="s">
        <v>58</v>
      </c>
      <c r="K80" s="158"/>
      <c r="L80" s="158"/>
      <c r="M80" s="158"/>
      <c r="N80" s="158"/>
      <c r="O80" s="158"/>
      <c r="P80" s="158"/>
      <c r="Q80" s="158"/>
      <c r="R80" s="158"/>
      <c r="S80" s="158"/>
      <c r="T80" s="159"/>
      <c r="U80" s="160">
        <f>データ!DW7</f>
        <v>50.3</v>
      </c>
      <c r="V80" s="160"/>
      <c r="W80" s="160"/>
      <c r="X80" s="160"/>
      <c r="Y80" s="160"/>
      <c r="Z80" s="160"/>
      <c r="AA80" s="160"/>
      <c r="AB80" s="160"/>
      <c r="AC80" s="160"/>
      <c r="AD80" s="160"/>
      <c r="AE80" s="160"/>
      <c r="AF80" s="160"/>
      <c r="AG80" s="160"/>
      <c r="AH80" s="160"/>
      <c r="AI80" s="160"/>
      <c r="AJ80" s="160"/>
      <c r="AK80" s="160"/>
      <c r="AL80" s="160"/>
      <c r="AM80" s="160"/>
      <c r="AN80" s="160">
        <f>データ!DX7</f>
        <v>49.8</v>
      </c>
      <c r="AO80" s="160"/>
      <c r="AP80" s="160"/>
      <c r="AQ80" s="160"/>
      <c r="AR80" s="160"/>
      <c r="AS80" s="160"/>
      <c r="AT80" s="160"/>
      <c r="AU80" s="160"/>
      <c r="AV80" s="160"/>
      <c r="AW80" s="160"/>
      <c r="AX80" s="160"/>
      <c r="AY80" s="160"/>
      <c r="AZ80" s="160"/>
      <c r="BA80" s="160"/>
      <c r="BB80" s="160"/>
      <c r="BC80" s="160"/>
      <c r="BD80" s="160"/>
      <c r="BE80" s="160"/>
      <c r="BF80" s="160"/>
      <c r="BG80" s="160">
        <f>データ!DY7</f>
        <v>50.9</v>
      </c>
      <c r="BH80" s="160"/>
      <c r="BI80" s="160"/>
      <c r="BJ80" s="160"/>
      <c r="BK80" s="160"/>
      <c r="BL80" s="160"/>
      <c r="BM80" s="160"/>
      <c r="BN80" s="160"/>
      <c r="BO80" s="160"/>
      <c r="BP80" s="160"/>
      <c r="BQ80" s="160"/>
      <c r="BR80" s="160"/>
      <c r="BS80" s="160"/>
      <c r="BT80" s="160"/>
      <c r="BU80" s="160"/>
      <c r="BV80" s="160"/>
      <c r="BW80" s="160"/>
      <c r="BX80" s="160"/>
      <c r="BY80" s="160"/>
      <c r="BZ80" s="160">
        <f>データ!DZ7</f>
        <v>51.9</v>
      </c>
      <c r="CA80" s="160"/>
      <c r="CB80" s="160"/>
      <c r="CC80" s="160"/>
      <c r="CD80" s="160"/>
      <c r="CE80" s="160"/>
      <c r="CF80" s="160"/>
      <c r="CG80" s="160"/>
      <c r="CH80" s="160"/>
      <c r="CI80" s="160"/>
      <c r="CJ80" s="160"/>
      <c r="CK80" s="160"/>
      <c r="CL80" s="160"/>
      <c r="CM80" s="160"/>
      <c r="CN80" s="160"/>
      <c r="CO80" s="160"/>
      <c r="CP80" s="160"/>
      <c r="CQ80" s="160"/>
      <c r="CR80" s="160"/>
      <c r="CS80" s="160">
        <f>データ!EA7</f>
        <v>52.9</v>
      </c>
      <c r="CT80" s="160"/>
      <c r="CU80" s="160"/>
      <c r="CV80" s="160"/>
      <c r="CW80" s="160"/>
      <c r="CX80" s="160"/>
      <c r="CY80" s="160"/>
      <c r="CZ80" s="160"/>
      <c r="DA80" s="160"/>
      <c r="DB80" s="160"/>
      <c r="DC80" s="160"/>
      <c r="DD80" s="160"/>
      <c r="DE80" s="160"/>
      <c r="DF80" s="160"/>
      <c r="DG80" s="160"/>
      <c r="DH80" s="160"/>
      <c r="DI80" s="160"/>
      <c r="DJ80" s="160"/>
      <c r="DK80" s="160"/>
      <c r="DL80" s="41"/>
      <c r="DM80" s="41"/>
      <c r="DN80" s="41"/>
      <c r="DO80" s="41"/>
      <c r="DP80" s="41"/>
      <c r="DQ80" s="41"/>
      <c r="DR80" s="41"/>
      <c r="DS80" s="41"/>
      <c r="DT80" s="41"/>
      <c r="DU80" s="41"/>
      <c r="DV80" s="41"/>
      <c r="DW80" s="41"/>
      <c r="DX80" s="41"/>
      <c r="DY80" s="41"/>
      <c r="DZ80" s="41"/>
      <c r="ED80" s="157" t="s">
        <v>58</v>
      </c>
      <c r="EE80" s="158"/>
      <c r="EF80" s="158"/>
      <c r="EG80" s="158"/>
      <c r="EH80" s="158"/>
      <c r="EI80" s="158"/>
      <c r="EJ80" s="158"/>
      <c r="EK80" s="158"/>
      <c r="EL80" s="158"/>
      <c r="EM80" s="158"/>
      <c r="EN80" s="159"/>
      <c r="EO80" s="160">
        <f>データ!EH7</f>
        <v>65.7</v>
      </c>
      <c r="EP80" s="160"/>
      <c r="EQ80" s="160"/>
      <c r="ER80" s="160"/>
      <c r="ES80" s="160"/>
      <c r="ET80" s="160"/>
      <c r="EU80" s="160"/>
      <c r="EV80" s="160"/>
      <c r="EW80" s="160"/>
      <c r="EX80" s="160"/>
      <c r="EY80" s="160"/>
      <c r="EZ80" s="160"/>
      <c r="FA80" s="160"/>
      <c r="FB80" s="160"/>
      <c r="FC80" s="160"/>
      <c r="FD80" s="160"/>
      <c r="FE80" s="160"/>
      <c r="FF80" s="160"/>
      <c r="FG80" s="160"/>
      <c r="FH80" s="160">
        <f>データ!EI7</f>
        <v>65</v>
      </c>
      <c r="FI80" s="160"/>
      <c r="FJ80" s="160"/>
      <c r="FK80" s="160"/>
      <c r="FL80" s="160"/>
      <c r="FM80" s="160"/>
      <c r="FN80" s="160"/>
      <c r="FO80" s="160"/>
      <c r="FP80" s="160"/>
      <c r="FQ80" s="160"/>
      <c r="FR80" s="160"/>
      <c r="FS80" s="160"/>
      <c r="FT80" s="160"/>
      <c r="FU80" s="160"/>
      <c r="FV80" s="160"/>
      <c r="FW80" s="160"/>
      <c r="FX80" s="160"/>
      <c r="FY80" s="160"/>
      <c r="FZ80" s="160"/>
      <c r="GA80" s="160">
        <f>データ!EJ7</f>
        <v>66.8</v>
      </c>
      <c r="GB80" s="160"/>
      <c r="GC80" s="160"/>
      <c r="GD80" s="160"/>
      <c r="GE80" s="160"/>
      <c r="GF80" s="160"/>
      <c r="GG80" s="160"/>
      <c r="GH80" s="160"/>
      <c r="GI80" s="160"/>
      <c r="GJ80" s="160"/>
      <c r="GK80" s="160"/>
      <c r="GL80" s="160"/>
      <c r="GM80" s="160"/>
      <c r="GN80" s="160"/>
      <c r="GO80" s="160"/>
      <c r="GP80" s="160"/>
      <c r="GQ80" s="160"/>
      <c r="GR80" s="160"/>
      <c r="GS80" s="160"/>
      <c r="GT80" s="160">
        <f>データ!EK7</f>
        <v>68.2</v>
      </c>
      <c r="GU80" s="160"/>
      <c r="GV80" s="160"/>
      <c r="GW80" s="160"/>
      <c r="GX80" s="160"/>
      <c r="GY80" s="160"/>
      <c r="GZ80" s="160"/>
      <c r="HA80" s="160"/>
      <c r="HB80" s="160"/>
      <c r="HC80" s="160"/>
      <c r="HD80" s="160"/>
      <c r="HE80" s="160"/>
      <c r="HF80" s="160"/>
      <c r="HG80" s="160"/>
      <c r="HH80" s="160"/>
      <c r="HI80" s="160"/>
      <c r="HJ80" s="160"/>
      <c r="HK80" s="160"/>
      <c r="HL80" s="160"/>
      <c r="HM80" s="160">
        <f>データ!EL7</f>
        <v>69.400000000000006</v>
      </c>
      <c r="HN80" s="160"/>
      <c r="HO80" s="160"/>
      <c r="HP80" s="160"/>
      <c r="HQ80" s="160"/>
      <c r="HR80" s="160"/>
      <c r="HS80" s="160"/>
      <c r="HT80" s="160"/>
      <c r="HU80" s="160"/>
      <c r="HV80" s="160"/>
      <c r="HW80" s="160"/>
      <c r="HX80" s="160"/>
      <c r="HY80" s="160"/>
      <c r="HZ80" s="160"/>
      <c r="IA80" s="160"/>
      <c r="IB80" s="160"/>
      <c r="IC80" s="160"/>
      <c r="ID80" s="160"/>
      <c r="IE80" s="160"/>
      <c r="IF80" s="42"/>
      <c r="IG80" s="42"/>
      <c r="IH80" s="42"/>
      <c r="II80" s="42"/>
      <c r="IJ80" s="42"/>
      <c r="IK80" s="42"/>
      <c r="IL80" s="42"/>
      <c r="IM80" s="42"/>
      <c r="IN80" s="42"/>
      <c r="IO80" s="42"/>
      <c r="IP80" s="42"/>
      <c r="IQ80" s="42"/>
      <c r="IY80" s="157" t="s">
        <v>58</v>
      </c>
      <c r="IZ80" s="158"/>
      <c r="JA80" s="158"/>
      <c r="JB80" s="158"/>
      <c r="JC80" s="158"/>
      <c r="JD80" s="158"/>
      <c r="JE80" s="158"/>
      <c r="JF80" s="158"/>
      <c r="JG80" s="158"/>
      <c r="JH80" s="158"/>
      <c r="JI80" s="159"/>
      <c r="JJ80" s="161">
        <f>データ!ES7</f>
        <v>42578034</v>
      </c>
      <c r="JK80" s="161"/>
      <c r="JL80" s="161"/>
      <c r="JM80" s="161"/>
      <c r="JN80" s="161"/>
      <c r="JO80" s="161"/>
      <c r="JP80" s="161"/>
      <c r="JQ80" s="161"/>
      <c r="JR80" s="161"/>
      <c r="JS80" s="161"/>
      <c r="JT80" s="161"/>
      <c r="JU80" s="161"/>
      <c r="JV80" s="161"/>
      <c r="JW80" s="161"/>
      <c r="JX80" s="161"/>
      <c r="JY80" s="161"/>
      <c r="JZ80" s="161"/>
      <c r="KA80" s="161"/>
      <c r="KB80" s="161"/>
      <c r="KC80" s="161">
        <f>データ!ET7</f>
        <v>45645830</v>
      </c>
      <c r="KD80" s="161"/>
      <c r="KE80" s="161"/>
      <c r="KF80" s="161"/>
      <c r="KG80" s="161"/>
      <c r="KH80" s="161"/>
      <c r="KI80" s="161"/>
      <c r="KJ80" s="161"/>
      <c r="KK80" s="161"/>
      <c r="KL80" s="161"/>
      <c r="KM80" s="161"/>
      <c r="KN80" s="161"/>
      <c r="KO80" s="161"/>
      <c r="KP80" s="161"/>
      <c r="KQ80" s="161"/>
      <c r="KR80" s="161"/>
      <c r="KS80" s="161"/>
      <c r="KT80" s="161"/>
      <c r="KU80" s="161"/>
      <c r="KV80" s="161">
        <f>データ!EU7</f>
        <v>47082778</v>
      </c>
      <c r="KW80" s="161"/>
      <c r="KX80" s="161"/>
      <c r="KY80" s="161"/>
      <c r="KZ80" s="161"/>
      <c r="LA80" s="161"/>
      <c r="LB80" s="161"/>
      <c r="LC80" s="161"/>
      <c r="LD80" s="161"/>
      <c r="LE80" s="161"/>
      <c r="LF80" s="161"/>
      <c r="LG80" s="161"/>
      <c r="LH80" s="161"/>
      <c r="LI80" s="161"/>
      <c r="LJ80" s="161"/>
      <c r="LK80" s="161"/>
      <c r="LL80" s="161"/>
      <c r="LM80" s="161"/>
      <c r="LN80" s="161"/>
      <c r="LO80" s="161">
        <f>データ!EV7</f>
        <v>48918364</v>
      </c>
      <c r="LP80" s="161"/>
      <c r="LQ80" s="161"/>
      <c r="LR80" s="161"/>
      <c r="LS80" s="161"/>
      <c r="LT80" s="161"/>
      <c r="LU80" s="161"/>
      <c r="LV80" s="161"/>
      <c r="LW80" s="161"/>
      <c r="LX80" s="161"/>
      <c r="LY80" s="161"/>
      <c r="LZ80" s="161"/>
      <c r="MA80" s="161"/>
      <c r="MB80" s="161"/>
      <c r="MC80" s="161"/>
      <c r="MD80" s="161"/>
      <c r="ME80" s="161"/>
      <c r="MF80" s="161"/>
      <c r="MG80" s="161"/>
      <c r="MH80" s="161">
        <f>データ!EW7</f>
        <v>49696718</v>
      </c>
      <c r="MI80" s="161"/>
      <c r="MJ80" s="161"/>
      <c r="MK80" s="161"/>
      <c r="ML80" s="161"/>
      <c r="MM80" s="161"/>
      <c r="MN80" s="161"/>
      <c r="MO80" s="161"/>
      <c r="MP80" s="161"/>
      <c r="MQ80" s="161"/>
      <c r="MR80" s="161"/>
      <c r="MS80" s="161"/>
      <c r="MT80" s="161"/>
      <c r="MU80" s="161"/>
      <c r="MV80" s="161"/>
      <c r="MW80" s="161"/>
      <c r="MX80" s="161"/>
      <c r="MY80" s="161"/>
      <c r="MZ80" s="161"/>
      <c r="NA80" s="5"/>
      <c r="NB80" s="5"/>
      <c r="NC80" s="5"/>
      <c r="ND80" s="5"/>
      <c r="NE80" s="5"/>
      <c r="NF80" s="5"/>
      <c r="NG80" s="39"/>
      <c r="NH80" s="27"/>
      <c r="NI80" s="2"/>
      <c r="NJ80" s="152"/>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2"/>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2"/>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2"/>
      <c r="NK83" s="150"/>
      <c r="NL83" s="150"/>
      <c r="NM83" s="150"/>
      <c r="NN83" s="150"/>
      <c r="NO83" s="150"/>
      <c r="NP83" s="150"/>
      <c r="NQ83" s="150"/>
      <c r="NR83" s="150"/>
      <c r="NS83" s="150"/>
      <c r="NT83" s="150"/>
      <c r="NU83" s="150"/>
      <c r="NV83" s="150"/>
      <c r="NW83" s="150"/>
      <c r="NX83" s="151"/>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3"/>
      <c r="NK84" s="154"/>
      <c r="NL84" s="154"/>
      <c r="NM84" s="154"/>
      <c r="NN84" s="154"/>
      <c r="NO84" s="154"/>
      <c r="NP84" s="154"/>
      <c r="NQ84" s="154"/>
      <c r="NR84" s="154"/>
      <c r="NS84" s="154"/>
      <c r="NT84" s="154"/>
      <c r="NU84" s="154"/>
      <c r="NV84" s="154"/>
      <c r="NW84" s="154"/>
      <c r="NX84" s="155"/>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FYfAUdHa7RXKM7Bi+xteR/nNmAWY85Y9dG7Z+U0R4jPDqFOVSeXoYW0mcHhniyvnKtb8GEr4RYX6BBBqfGoug==" saltValue="BLjHsmd+RqMWIx9EVNSIB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7" t="s">
        <v>105</v>
      </c>
      <c r="AI4" s="168"/>
      <c r="AJ4" s="168"/>
      <c r="AK4" s="168"/>
      <c r="AL4" s="168"/>
      <c r="AM4" s="168"/>
      <c r="AN4" s="168"/>
      <c r="AO4" s="168"/>
      <c r="AP4" s="168"/>
      <c r="AQ4" s="168"/>
      <c r="AR4" s="169"/>
      <c r="AS4" s="163" t="s">
        <v>106</v>
      </c>
      <c r="AT4" s="162"/>
      <c r="AU4" s="162"/>
      <c r="AV4" s="162"/>
      <c r="AW4" s="162"/>
      <c r="AX4" s="162"/>
      <c r="AY4" s="162"/>
      <c r="AZ4" s="162"/>
      <c r="BA4" s="162"/>
      <c r="BB4" s="162"/>
      <c r="BC4" s="162"/>
      <c r="BD4" s="163" t="s">
        <v>107</v>
      </c>
      <c r="BE4" s="162"/>
      <c r="BF4" s="162"/>
      <c r="BG4" s="162"/>
      <c r="BH4" s="162"/>
      <c r="BI4" s="162"/>
      <c r="BJ4" s="162"/>
      <c r="BK4" s="162"/>
      <c r="BL4" s="162"/>
      <c r="BM4" s="162"/>
      <c r="BN4" s="162"/>
      <c r="BO4" s="167" t="s">
        <v>108</v>
      </c>
      <c r="BP4" s="168"/>
      <c r="BQ4" s="168"/>
      <c r="BR4" s="168"/>
      <c r="BS4" s="168"/>
      <c r="BT4" s="168"/>
      <c r="BU4" s="168"/>
      <c r="BV4" s="168"/>
      <c r="BW4" s="168"/>
      <c r="BX4" s="168"/>
      <c r="BY4" s="169"/>
      <c r="BZ4" s="162" t="s">
        <v>109</v>
      </c>
      <c r="CA4" s="162"/>
      <c r="CB4" s="162"/>
      <c r="CC4" s="162"/>
      <c r="CD4" s="162"/>
      <c r="CE4" s="162"/>
      <c r="CF4" s="162"/>
      <c r="CG4" s="162"/>
      <c r="CH4" s="162"/>
      <c r="CI4" s="162"/>
      <c r="CJ4" s="162"/>
      <c r="CK4" s="163" t="s">
        <v>110</v>
      </c>
      <c r="CL4" s="162"/>
      <c r="CM4" s="162"/>
      <c r="CN4" s="162"/>
      <c r="CO4" s="162"/>
      <c r="CP4" s="162"/>
      <c r="CQ4" s="162"/>
      <c r="CR4" s="162"/>
      <c r="CS4" s="162"/>
      <c r="CT4" s="162"/>
      <c r="CU4" s="162"/>
      <c r="CV4" s="162" t="s">
        <v>111</v>
      </c>
      <c r="CW4" s="162"/>
      <c r="CX4" s="162"/>
      <c r="CY4" s="162"/>
      <c r="CZ4" s="162"/>
      <c r="DA4" s="162"/>
      <c r="DB4" s="162"/>
      <c r="DC4" s="162"/>
      <c r="DD4" s="162"/>
      <c r="DE4" s="162"/>
      <c r="DF4" s="162"/>
      <c r="DG4" s="162" t="s">
        <v>112</v>
      </c>
      <c r="DH4" s="162"/>
      <c r="DI4" s="162"/>
      <c r="DJ4" s="162"/>
      <c r="DK4" s="162"/>
      <c r="DL4" s="162"/>
      <c r="DM4" s="162"/>
      <c r="DN4" s="162"/>
      <c r="DO4" s="162"/>
      <c r="DP4" s="162"/>
      <c r="DQ4" s="162"/>
      <c r="DR4" s="167" t="s">
        <v>113</v>
      </c>
      <c r="DS4" s="168"/>
      <c r="DT4" s="168"/>
      <c r="DU4" s="168"/>
      <c r="DV4" s="168"/>
      <c r="DW4" s="168"/>
      <c r="DX4" s="168"/>
      <c r="DY4" s="168"/>
      <c r="DZ4" s="168"/>
      <c r="EA4" s="168"/>
      <c r="EB4" s="169"/>
      <c r="EC4" s="162" t="s">
        <v>114</v>
      </c>
      <c r="ED4" s="162"/>
      <c r="EE4" s="162"/>
      <c r="EF4" s="162"/>
      <c r="EG4" s="162"/>
      <c r="EH4" s="162"/>
      <c r="EI4" s="162"/>
      <c r="EJ4" s="162"/>
      <c r="EK4" s="162"/>
      <c r="EL4" s="162"/>
      <c r="EM4" s="162"/>
      <c r="EN4" s="162" t="s">
        <v>115</v>
      </c>
      <c r="EO4" s="162"/>
      <c r="EP4" s="162"/>
      <c r="EQ4" s="162"/>
      <c r="ER4" s="162"/>
      <c r="ES4" s="162"/>
      <c r="ET4" s="162"/>
      <c r="EU4" s="162"/>
      <c r="EV4" s="162"/>
      <c r="EW4" s="162"/>
      <c r="EX4" s="162"/>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151</v>
      </c>
      <c r="AX5" s="62" t="s">
        <v>144</v>
      </c>
      <c r="AY5" s="62" t="s">
        <v>145</v>
      </c>
      <c r="AZ5" s="62" t="s">
        <v>146</v>
      </c>
      <c r="BA5" s="62" t="s">
        <v>147</v>
      </c>
      <c r="BB5" s="62" t="s">
        <v>148</v>
      </c>
      <c r="BC5" s="62" t="s">
        <v>149</v>
      </c>
      <c r="BD5" s="62" t="s">
        <v>152</v>
      </c>
      <c r="BE5" s="62" t="s">
        <v>140</v>
      </c>
      <c r="BF5" s="62" t="s">
        <v>153</v>
      </c>
      <c r="BG5" s="62" t="s">
        <v>154</v>
      </c>
      <c r="BH5" s="62" t="s">
        <v>151</v>
      </c>
      <c r="BI5" s="62" t="s">
        <v>144</v>
      </c>
      <c r="BJ5" s="62" t="s">
        <v>145</v>
      </c>
      <c r="BK5" s="62" t="s">
        <v>146</v>
      </c>
      <c r="BL5" s="62" t="s">
        <v>147</v>
      </c>
      <c r="BM5" s="62" t="s">
        <v>148</v>
      </c>
      <c r="BN5" s="62" t="s">
        <v>149</v>
      </c>
      <c r="BO5" s="62" t="s">
        <v>139</v>
      </c>
      <c r="BP5" s="62" t="s">
        <v>140</v>
      </c>
      <c r="BQ5" s="62" t="s">
        <v>141</v>
      </c>
      <c r="BR5" s="62" t="s">
        <v>142</v>
      </c>
      <c r="BS5" s="62" t="s">
        <v>151</v>
      </c>
      <c r="BT5" s="62" t="s">
        <v>144</v>
      </c>
      <c r="BU5" s="62" t="s">
        <v>145</v>
      </c>
      <c r="BV5" s="62" t="s">
        <v>146</v>
      </c>
      <c r="BW5" s="62" t="s">
        <v>147</v>
      </c>
      <c r="BX5" s="62" t="s">
        <v>148</v>
      </c>
      <c r="BY5" s="62" t="s">
        <v>149</v>
      </c>
      <c r="BZ5" s="62" t="s">
        <v>139</v>
      </c>
      <c r="CA5" s="62" t="s">
        <v>150</v>
      </c>
      <c r="CB5" s="62" t="s">
        <v>153</v>
      </c>
      <c r="CC5" s="62" t="s">
        <v>142</v>
      </c>
      <c r="CD5" s="62" t="s">
        <v>143</v>
      </c>
      <c r="CE5" s="62" t="s">
        <v>144</v>
      </c>
      <c r="CF5" s="62" t="s">
        <v>145</v>
      </c>
      <c r="CG5" s="62" t="s">
        <v>146</v>
      </c>
      <c r="CH5" s="62" t="s">
        <v>147</v>
      </c>
      <c r="CI5" s="62" t="s">
        <v>148</v>
      </c>
      <c r="CJ5" s="62" t="s">
        <v>149</v>
      </c>
      <c r="CK5" s="62" t="s">
        <v>139</v>
      </c>
      <c r="CL5" s="62" t="s">
        <v>150</v>
      </c>
      <c r="CM5" s="62" t="s">
        <v>153</v>
      </c>
      <c r="CN5" s="62" t="s">
        <v>142</v>
      </c>
      <c r="CO5" s="62" t="s">
        <v>151</v>
      </c>
      <c r="CP5" s="62" t="s">
        <v>144</v>
      </c>
      <c r="CQ5" s="62" t="s">
        <v>145</v>
      </c>
      <c r="CR5" s="62" t="s">
        <v>146</v>
      </c>
      <c r="CS5" s="62" t="s">
        <v>147</v>
      </c>
      <c r="CT5" s="62" t="s">
        <v>148</v>
      </c>
      <c r="CU5" s="62" t="s">
        <v>149</v>
      </c>
      <c r="CV5" s="62" t="s">
        <v>152</v>
      </c>
      <c r="CW5" s="62" t="s">
        <v>140</v>
      </c>
      <c r="CX5" s="62" t="s">
        <v>141</v>
      </c>
      <c r="CY5" s="62" t="s">
        <v>142</v>
      </c>
      <c r="CZ5" s="62" t="s">
        <v>151</v>
      </c>
      <c r="DA5" s="62" t="s">
        <v>144</v>
      </c>
      <c r="DB5" s="62" t="s">
        <v>145</v>
      </c>
      <c r="DC5" s="62" t="s">
        <v>146</v>
      </c>
      <c r="DD5" s="62" t="s">
        <v>147</v>
      </c>
      <c r="DE5" s="62" t="s">
        <v>148</v>
      </c>
      <c r="DF5" s="62" t="s">
        <v>149</v>
      </c>
      <c r="DG5" s="62" t="s">
        <v>139</v>
      </c>
      <c r="DH5" s="62" t="s">
        <v>140</v>
      </c>
      <c r="DI5" s="62" t="s">
        <v>153</v>
      </c>
      <c r="DJ5" s="62" t="s">
        <v>154</v>
      </c>
      <c r="DK5" s="62" t="s">
        <v>143</v>
      </c>
      <c r="DL5" s="62" t="s">
        <v>144</v>
      </c>
      <c r="DM5" s="62" t="s">
        <v>145</v>
      </c>
      <c r="DN5" s="62" t="s">
        <v>146</v>
      </c>
      <c r="DO5" s="62" t="s">
        <v>147</v>
      </c>
      <c r="DP5" s="62" t="s">
        <v>148</v>
      </c>
      <c r="DQ5" s="62" t="s">
        <v>149</v>
      </c>
      <c r="DR5" s="62" t="s">
        <v>152</v>
      </c>
      <c r="DS5" s="62" t="s">
        <v>140</v>
      </c>
      <c r="DT5" s="62" t="s">
        <v>141</v>
      </c>
      <c r="DU5" s="62" t="s">
        <v>142</v>
      </c>
      <c r="DV5" s="62" t="s">
        <v>151</v>
      </c>
      <c r="DW5" s="62" t="s">
        <v>144</v>
      </c>
      <c r="DX5" s="62" t="s">
        <v>145</v>
      </c>
      <c r="DY5" s="62" t="s">
        <v>146</v>
      </c>
      <c r="DZ5" s="62" t="s">
        <v>147</v>
      </c>
      <c r="EA5" s="62" t="s">
        <v>148</v>
      </c>
      <c r="EB5" s="62" t="s">
        <v>149</v>
      </c>
      <c r="EC5" s="62" t="s">
        <v>139</v>
      </c>
      <c r="ED5" s="62" t="s">
        <v>140</v>
      </c>
      <c r="EE5" s="62" t="s">
        <v>141</v>
      </c>
      <c r="EF5" s="62" t="s">
        <v>154</v>
      </c>
      <c r="EG5" s="62" t="s">
        <v>143</v>
      </c>
      <c r="EH5" s="62" t="s">
        <v>144</v>
      </c>
      <c r="EI5" s="62" t="s">
        <v>145</v>
      </c>
      <c r="EJ5" s="62" t="s">
        <v>146</v>
      </c>
      <c r="EK5" s="62" t="s">
        <v>147</v>
      </c>
      <c r="EL5" s="62" t="s">
        <v>148</v>
      </c>
      <c r="EM5" s="62" t="s">
        <v>155</v>
      </c>
      <c r="EN5" s="62" t="s">
        <v>152</v>
      </c>
      <c r="EO5" s="62" t="s">
        <v>140</v>
      </c>
      <c r="EP5" s="62" t="s">
        <v>153</v>
      </c>
      <c r="EQ5" s="62" t="s">
        <v>154</v>
      </c>
      <c r="ER5" s="62" t="s">
        <v>151</v>
      </c>
      <c r="ES5" s="62" t="s">
        <v>144</v>
      </c>
      <c r="ET5" s="62" t="s">
        <v>145</v>
      </c>
      <c r="EU5" s="62" t="s">
        <v>146</v>
      </c>
      <c r="EV5" s="62" t="s">
        <v>147</v>
      </c>
      <c r="EW5" s="62" t="s">
        <v>148</v>
      </c>
      <c r="EX5" s="62" t="s">
        <v>149</v>
      </c>
    </row>
    <row r="6" spans="1:154" s="67" customFormat="1" x14ac:dyDescent="0.15">
      <c r="A6" s="48" t="s">
        <v>156</v>
      </c>
      <c r="B6" s="63">
        <f>B8</f>
        <v>2019</v>
      </c>
      <c r="C6" s="63">
        <f t="shared" ref="C6:M6" si="2">C8</f>
        <v>97500</v>
      </c>
      <c r="D6" s="63">
        <f t="shared" si="2"/>
        <v>46</v>
      </c>
      <c r="E6" s="63">
        <f t="shared" si="2"/>
        <v>6</v>
      </c>
      <c r="F6" s="63">
        <f t="shared" si="2"/>
        <v>0</v>
      </c>
      <c r="G6" s="63">
        <f t="shared" si="2"/>
        <v>1</v>
      </c>
      <c r="H6" s="164" t="str">
        <f>IF(H8&lt;&gt;I8,H8,"")&amp;IF(I8&lt;&gt;J8,I8,"")&amp;"　"&amp;J8</f>
        <v>栃木県　地方独立行政法人新小山市民病院</v>
      </c>
      <c r="I6" s="165"/>
      <c r="J6" s="166"/>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G6" si="3">Q8</f>
        <v>24</v>
      </c>
      <c r="R6" s="63" t="str">
        <f t="shared" si="3"/>
        <v>対象</v>
      </c>
      <c r="S6" s="63" t="str">
        <f t="shared" si="3"/>
        <v>ド 透 I 訓</v>
      </c>
      <c r="T6" s="63" t="str">
        <f t="shared" si="3"/>
        <v>救 臨 地 輪</v>
      </c>
      <c r="U6" s="64" t="str">
        <f>U8</f>
        <v>-</v>
      </c>
      <c r="V6" s="64">
        <f>V8</f>
        <v>21263</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f>IF(AH8="-",NA(),AH8)</f>
        <v>96.5</v>
      </c>
      <c r="AI6" s="65">
        <f t="shared" ref="AI6:AQ6" si="4">IF(AI8="-",NA(),AI8)</f>
        <v>105.2</v>
      </c>
      <c r="AJ6" s="65">
        <f t="shared" si="4"/>
        <v>104.1</v>
      </c>
      <c r="AK6" s="65">
        <f t="shared" si="4"/>
        <v>106.4</v>
      </c>
      <c r="AL6" s="65">
        <f t="shared" si="4"/>
        <v>105.3</v>
      </c>
      <c r="AM6" s="65">
        <f t="shared" si="4"/>
        <v>98</v>
      </c>
      <c r="AN6" s="65">
        <f t="shared" si="4"/>
        <v>97.2</v>
      </c>
      <c r="AO6" s="65">
        <f t="shared" si="4"/>
        <v>97</v>
      </c>
      <c r="AP6" s="65">
        <f t="shared" si="4"/>
        <v>97.8</v>
      </c>
      <c r="AQ6" s="65">
        <f t="shared" si="4"/>
        <v>97</v>
      </c>
      <c r="AR6" s="65" t="str">
        <f>IF(AR8="-","【-】","【"&amp;SUBSTITUTE(TEXT(AR8,"#,##0.0"),"-","△")&amp;"】")</f>
        <v>【98.2】</v>
      </c>
      <c r="AS6" s="65">
        <f>IF(AS8="-",NA(),AS8)</f>
        <v>102.3</v>
      </c>
      <c r="AT6" s="65">
        <f t="shared" ref="AT6:BB6" si="5">IF(AT8="-",NA(),AT8)</f>
        <v>102.9</v>
      </c>
      <c r="AU6" s="65">
        <f t="shared" si="5"/>
        <v>99.2</v>
      </c>
      <c r="AV6" s="65">
        <f t="shared" si="5"/>
        <v>101.8</v>
      </c>
      <c r="AW6" s="65">
        <f t="shared" si="5"/>
        <v>101.7</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73.3</v>
      </c>
      <c r="BP6" s="65">
        <f t="shared" ref="BP6:BX6" si="7">IF(BP8="-",NA(),BP8)</f>
        <v>85.8</v>
      </c>
      <c r="BQ6" s="65">
        <f t="shared" si="7"/>
        <v>85.4</v>
      </c>
      <c r="BR6" s="65">
        <f t="shared" si="7"/>
        <v>92.9</v>
      </c>
      <c r="BS6" s="65">
        <f t="shared" si="7"/>
        <v>96.8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50528</v>
      </c>
      <c r="CA6" s="66">
        <f t="shared" ref="CA6:CI6" si="8">IF(CA8="-",NA(),CA8)</f>
        <v>53613</v>
      </c>
      <c r="CB6" s="66">
        <f t="shared" si="8"/>
        <v>54722</v>
      </c>
      <c r="CC6" s="66">
        <f t="shared" si="8"/>
        <v>56963</v>
      </c>
      <c r="CD6" s="66">
        <f t="shared" si="8"/>
        <v>59128</v>
      </c>
      <c r="CE6" s="66">
        <f t="shared" si="8"/>
        <v>50413</v>
      </c>
      <c r="CF6" s="66">
        <f t="shared" si="8"/>
        <v>50510</v>
      </c>
      <c r="CG6" s="66">
        <f t="shared" si="8"/>
        <v>50958</v>
      </c>
      <c r="CH6" s="66">
        <f t="shared" si="8"/>
        <v>52405</v>
      </c>
      <c r="CI6" s="66">
        <f t="shared" si="8"/>
        <v>53523</v>
      </c>
      <c r="CJ6" s="65" t="str">
        <f>IF(CJ8="-","【-】","【"&amp;SUBSTITUTE(TEXT(CJ8,"#,##0"),"-","△")&amp;"】")</f>
        <v>【53,621】</v>
      </c>
      <c r="CK6" s="66">
        <f>IF(CK8="-",NA(),CK8)</f>
        <v>11451</v>
      </c>
      <c r="CL6" s="66">
        <f t="shared" ref="CL6:CT6" si="9">IF(CL8="-",NA(),CL8)</f>
        <v>12875</v>
      </c>
      <c r="CM6" s="66">
        <f t="shared" si="9"/>
        <v>12656</v>
      </c>
      <c r="CN6" s="66">
        <f t="shared" si="9"/>
        <v>12645</v>
      </c>
      <c r="CO6" s="66">
        <f t="shared" si="9"/>
        <v>13347</v>
      </c>
      <c r="CP6" s="66">
        <f t="shared" si="9"/>
        <v>13096</v>
      </c>
      <c r="CQ6" s="66">
        <f t="shared" si="9"/>
        <v>13552</v>
      </c>
      <c r="CR6" s="66">
        <f t="shared" si="9"/>
        <v>13792</v>
      </c>
      <c r="CS6" s="66">
        <f t="shared" si="9"/>
        <v>14290</v>
      </c>
      <c r="CT6" s="66">
        <f t="shared" si="9"/>
        <v>15111</v>
      </c>
      <c r="CU6" s="65" t="str">
        <f>IF(CU8="-","【-】","【"&amp;SUBSTITUTE(TEXT(CU8,"#,##0"),"-","△")&amp;"】")</f>
        <v>【15,586】</v>
      </c>
      <c r="CV6" s="65">
        <f>IF(CV8="-",NA(),CV8)</f>
        <v>47.9</v>
      </c>
      <c r="CW6" s="65">
        <f t="shared" ref="CW6:DE6" si="10">IF(CW8="-",NA(),CW8)</f>
        <v>45.9</v>
      </c>
      <c r="CX6" s="65">
        <f t="shared" si="10"/>
        <v>48.6</v>
      </c>
      <c r="CY6" s="65">
        <f t="shared" si="10"/>
        <v>48</v>
      </c>
      <c r="CZ6" s="65">
        <f t="shared" si="10"/>
        <v>47.5</v>
      </c>
      <c r="DA6" s="65">
        <f t="shared" si="10"/>
        <v>54.8</v>
      </c>
      <c r="DB6" s="65">
        <f t="shared" si="10"/>
        <v>55.8</v>
      </c>
      <c r="DC6" s="65">
        <f t="shared" si="10"/>
        <v>56.1</v>
      </c>
      <c r="DD6" s="65">
        <f t="shared" si="10"/>
        <v>56</v>
      </c>
      <c r="DE6" s="65">
        <f t="shared" si="10"/>
        <v>56.2</v>
      </c>
      <c r="DF6" s="65" t="str">
        <f>IF(DF8="-","【-】","【"&amp;SUBSTITUTE(TEXT(DF8,"#,##0.0"),"-","△")&amp;"】")</f>
        <v>【54.6】</v>
      </c>
      <c r="DG6" s="65">
        <f>IF(DG8="-",NA(),DG8)</f>
        <v>20.8</v>
      </c>
      <c r="DH6" s="65">
        <f t="shared" ref="DH6:DP6" si="11">IF(DH8="-",NA(),DH8)</f>
        <v>20.8</v>
      </c>
      <c r="DI6" s="65">
        <f t="shared" si="11"/>
        <v>20</v>
      </c>
      <c r="DJ6" s="65">
        <f t="shared" si="11"/>
        <v>20</v>
      </c>
      <c r="DK6" s="65">
        <f t="shared" si="11"/>
        <v>20.7</v>
      </c>
      <c r="DL6" s="65">
        <f t="shared" si="11"/>
        <v>23.9</v>
      </c>
      <c r="DM6" s="65">
        <f t="shared" si="11"/>
        <v>23.8</v>
      </c>
      <c r="DN6" s="65">
        <f t="shared" si="11"/>
        <v>23.9</v>
      </c>
      <c r="DO6" s="65">
        <f t="shared" si="11"/>
        <v>23.6</v>
      </c>
      <c r="DP6" s="65">
        <f t="shared" si="11"/>
        <v>24.2</v>
      </c>
      <c r="DQ6" s="65" t="str">
        <f>IF(DQ8="-","【-】","【"&amp;SUBSTITUTE(TEXT(DQ8,"#,##0.0"),"-","△")&amp;"】")</f>
        <v>【25.0】</v>
      </c>
      <c r="DR6" s="65">
        <f>IF(DR8="-",NA(),DR8)</f>
        <v>11.2</v>
      </c>
      <c r="DS6" s="65">
        <f t="shared" ref="DS6:EA6" si="12">IF(DS8="-",NA(),DS8)</f>
        <v>18</v>
      </c>
      <c r="DT6" s="65">
        <f t="shared" si="12"/>
        <v>24.7</v>
      </c>
      <c r="DU6" s="65">
        <f t="shared" si="12"/>
        <v>30.8</v>
      </c>
      <c r="DV6" s="65">
        <f t="shared" si="12"/>
        <v>36.799999999999997</v>
      </c>
      <c r="DW6" s="65">
        <f t="shared" si="12"/>
        <v>50.3</v>
      </c>
      <c r="DX6" s="65">
        <f t="shared" si="12"/>
        <v>49.8</v>
      </c>
      <c r="DY6" s="65">
        <f t="shared" si="12"/>
        <v>50.9</v>
      </c>
      <c r="DZ6" s="65">
        <f t="shared" si="12"/>
        <v>51.9</v>
      </c>
      <c r="EA6" s="65">
        <f t="shared" si="12"/>
        <v>52.9</v>
      </c>
      <c r="EB6" s="65" t="str">
        <f>IF(EB8="-","【-】","【"&amp;SUBSTITUTE(TEXT(EB8,"#,##0.0"),"-","△")&amp;"】")</f>
        <v>【53.5】</v>
      </c>
      <c r="EC6" s="65">
        <f>IF(EC8="-",NA(),EC8)</f>
        <v>35.299999999999997</v>
      </c>
      <c r="ED6" s="65">
        <f t="shared" ref="ED6:EL6" si="13">IF(ED8="-",NA(),ED8)</f>
        <v>47.5</v>
      </c>
      <c r="EE6" s="65">
        <f t="shared" si="13"/>
        <v>58.6</v>
      </c>
      <c r="EF6" s="65">
        <f t="shared" si="13"/>
        <v>68.400000000000006</v>
      </c>
      <c r="EG6" s="65">
        <f t="shared" si="13"/>
        <v>76.3</v>
      </c>
      <c r="EH6" s="65">
        <f t="shared" si="13"/>
        <v>65.7</v>
      </c>
      <c r="EI6" s="65">
        <f t="shared" si="13"/>
        <v>65</v>
      </c>
      <c r="EJ6" s="65">
        <f t="shared" si="13"/>
        <v>66.8</v>
      </c>
      <c r="EK6" s="65">
        <f t="shared" si="13"/>
        <v>68.2</v>
      </c>
      <c r="EL6" s="65">
        <f t="shared" si="13"/>
        <v>69.400000000000006</v>
      </c>
      <c r="EM6" s="65" t="str">
        <f>IF(EM8="-","【-】","【"&amp;SUBSTITUTE(TEXT(EM8,"#,##0.0"),"-","△")&amp;"】")</f>
        <v>【70.0】</v>
      </c>
      <c r="EN6" s="66">
        <f>IF(EN8="-",NA(),EN8)</f>
        <v>33986007</v>
      </c>
      <c r="EO6" s="66">
        <f t="shared" ref="EO6:EW6" si="14">IF(EO8="-",NA(),EO8)</f>
        <v>34249747</v>
      </c>
      <c r="EP6" s="66">
        <f t="shared" si="14"/>
        <v>34509097</v>
      </c>
      <c r="EQ6" s="66">
        <f t="shared" si="14"/>
        <v>34584800</v>
      </c>
      <c r="ER6" s="66">
        <f t="shared" si="14"/>
        <v>35095490</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157</v>
      </c>
      <c r="B7" s="63">
        <f t="shared" ref="B7:AG7" si="15">B8</f>
        <v>2019</v>
      </c>
      <c r="C7" s="63">
        <f t="shared" si="15"/>
        <v>97500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t="str">
        <f>O8</f>
        <v>非設置</v>
      </c>
      <c r="P7" s="63" t="str">
        <f>P8</f>
        <v>直営</v>
      </c>
      <c r="Q7" s="64">
        <f t="shared" si="15"/>
        <v>24</v>
      </c>
      <c r="R7" s="63" t="str">
        <f t="shared" si="15"/>
        <v>対象</v>
      </c>
      <c r="S7" s="63" t="str">
        <f t="shared" si="15"/>
        <v>ド 透 I 訓</v>
      </c>
      <c r="T7" s="63" t="str">
        <f t="shared" si="15"/>
        <v>救 臨 地 輪</v>
      </c>
      <c r="U7" s="64" t="str">
        <f>U8</f>
        <v>-</v>
      </c>
      <c r="V7" s="64">
        <f>V8</f>
        <v>21263</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f>AH8</f>
        <v>96.5</v>
      </c>
      <c r="AI7" s="65">
        <f t="shared" ref="AI7:AQ7" si="16">AI8</f>
        <v>105.2</v>
      </c>
      <c r="AJ7" s="65">
        <f t="shared" si="16"/>
        <v>104.1</v>
      </c>
      <c r="AK7" s="65">
        <f t="shared" si="16"/>
        <v>106.4</v>
      </c>
      <c r="AL7" s="65">
        <f t="shared" si="16"/>
        <v>105.3</v>
      </c>
      <c r="AM7" s="65">
        <f t="shared" si="16"/>
        <v>98</v>
      </c>
      <c r="AN7" s="65">
        <f t="shared" si="16"/>
        <v>97.2</v>
      </c>
      <c r="AO7" s="65">
        <f t="shared" si="16"/>
        <v>97</v>
      </c>
      <c r="AP7" s="65">
        <f t="shared" si="16"/>
        <v>97.8</v>
      </c>
      <c r="AQ7" s="65">
        <f t="shared" si="16"/>
        <v>97</v>
      </c>
      <c r="AR7" s="65"/>
      <c r="AS7" s="65">
        <f>AS8</f>
        <v>102.3</v>
      </c>
      <c r="AT7" s="65">
        <f t="shared" ref="AT7:BB7" si="17">AT8</f>
        <v>102.9</v>
      </c>
      <c r="AU7" s="65">
        <f t="shared" si="17"/>
        <v>99.2</v>
      </c>
      <c r="AV7" s="65">
        <f t="shared" si="17"/>
        <v>101.8</v>
      </c>
      <c r="AW7" s="65">
        <f t="shared" si="17"/>
        <v>101.7</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80.7</v>
      </c>
      <c r="BL7" s="65">
        <f t="shared" si="18"/>
        <v>75.900000000000006</v>
      </c>
      <c r="BM7" s="65">
        <f t="shared" si="18"/>
        <v>75.099999999999994</v>
      </c>
      <c r="BN7" s="65"/>
      <c r="BO7" s="65">
        <f>BO8</f>
        <v>73.3</v>
      </c>
      <c r="BP7" s="65">
        <f t="shared" ref="BP7:BX7" si="19">BP8</f>
        <v>85.8</v>
      </c>
      <c r="BQ7" s="65">
        <f t="shared" si="19"/>
        <v>85.4</v>
      </c>
      <c r="BR7" s="65">
        <f t="shared" si="19"/>
        <v>92.9</v>
      </c>
      <c r="BS7" s="65">
        <f t="shared" si="19"/>
        <v>96.8</v>
      </c>
      <c r="BT7" s="65">
        <f t="shared" si="19"/>
        <v>71.3</v>
      </c>
      <c r="BU7" s="65">
        <f t="shared" si="19"/>
        <v>72.599999999999994</v>
      </c>
      <c r="BV7" s="65">
        <f t="shared" si="19"/>
        <v>73.5</v>
      </c>
      <c r="BW7" s="65">
        <f t="shared" si="19"/>
        <v>74.099999999999994</v>
      </c>
      <c r="BX7" s="65">
        <f t="shared" si="19"/>
        <v>74.400000000000006</v>
      </c>
      <c r="BY7" s="65"/>
      <c r="BZ7" s="66">
        <f>BZ8</f>
        <v>50528</v>
      </c>
      <c r="CA7" s="66">
        <f t="shared" ref="CA7:CI7" si="20">CA8</f>
        <v>53613</v>
      </c>
      <c r="CB7" s="66">
        <f t="shared" si="20"/>
        <v>54722</v>
      </c>
      <c r="CC7" s="66">
        <f t="shared" si="20"/>
        <v>56963</v>
      </c>
      <c r="CD7" s="66">
        <f t="shared" si="20"/>
        <v>59128</v>
      </c>
      <c r="CE7" s="66">
        <f t="shared" si="20"/>
        <v>50413</v>
      </c>
      <c r="CF7" s="66">
        <f t="shared" si="20"/>
        <v>50510</v>
      </c>
      <c r="CG7" s="66">
        <f t="shared" si="20"/>
        <v>50958</v>
      </c>
      <c r="CH7" s="66">
        <f t="shared" si="20"/>
        <v>52405</v>
      </c>
      <c r="CI7" s="66">
        <f t="shared" si="20"/>
        <v>53523</v>
      </c>
      <c r="CJ7" s="65"/>
      <c r="CK7" s="66">
        <f>CK8</f>
        <v>11451</v>
      </c>
      <c r="CL7" s="66">
        <f t="shared" ref="CL7:CT7" si="21">CL8</f>
        <v>12875</v>
      </c>
      <c r="CM7" s="66">
        <f t="shared" si="21"/>
        <v>12656</v>
      </c>
      <c r="CN7" s="66">
        <f t="shared" si="21"/>
        <v>12645</v>
      </c>
      <c r="CO7" s="66">
        <f t="shared" si="21"/>
        <v>13347</v>
      </c>
      <c r="CP7" s="66">
        <f t="shared" si="21"/>
        <v>13096</v>
      </c>
      <c r="CQ7" s="66">
        <f t="shared" si="21"/>
        <v>13552</v>
      </c>
      <c r="CR7" s="66">
        <f t="shared" si="21"/>
        <v>13792</v>
      </c>
      <c r="CS7" s="66">
        <f t="shared" si="21"/>
        <v>14290</v>
      </c>
      <c r="CT7" s="66">
        <f t="shared" si="21"/>
        <v>15111</v>
      </c>
      <c r="CU7" s="65"/>
      <c r="CV7" s="65">
        <f>CV8</f>
        <v>47.9</v>
      </c>
      <c r="CW7" s="65">
        <f t="shared" ref="CW7:DE7" si="22">CW8</f>
        <v>45.9</v>
      </c>
      <c r="CX7" s="65">
        <f t="shared" si="22"/>
        <v>48.6</v>
      </c>
      <c r="CY7" s="65">
        <f t="shared" si="22"/>
        <v>48</v>
      </c>
      <c r="CZ7" s="65">
        <f t="shared" si="22"/>
        <v>47.5</v>
      </c>
      <c r="DA7" s="65">
        <f t="shared" si="22"/>
        <v>54.8</v>
      </c>
      <c r="DB7" s="65">
        <f t="shared" si="22"/>
        <v>55.8</v>
      </c>
      <c r="DC7" s="65">
        <f t="shared" si="22"/>
        <v>56.1</v>
      </c>
      <c r="DD7" s="65">
        <f t="shared" si="22"/>
        <v>56</v>
      </c>
      <c r="DE7" s="65">
        <f t="shared" si="22"/>
        <v>56.2</v>
      </c>
      <c r="DF7" s="65"/>
      <c r="DG7" s="65">
        <f>DG8</f>
        <v>20.8</v>
      </c>
      <c r="DH7" s="65">
        <f t="shared" ref="DH7:DP7" si="23">DH8</f>
        <v>20.8</v>
      </c>
      <c r="DI7" s="65">
        <f t="shared" si="23"/>
        <v>20</v>
      </c>
      <c r="DJ7" s="65">
        <f t="shared" si="23"/>
        <v>20</v>
      </c>
      <c r="DK7" s="65">
        <f t="shared" si="23"/>
        <v>20.7</v>
      </c>
      <c r="DL7" s="65">
        <f t="shared" si="23"/>
        <v>23.9</v>
      </c>
      <c r="DM7" s="65">
        <f t="shared" si="23"/>
        <v>23.8</v>
      </c>
      <c r="DN7" s="65">
        <f t="shared" si="23"/>
        <v>23.9</v>
      </c>
      <c r="DO7" s="65">
        <f t="shared" si="23"/>
        <v>23.6</v>
      </c>
      <c r="DP7" s="65">
        <f t="shared" si="23"/>
        <v>24.2</v>
      </c>
      <c r="DQ7" s="65"/>
      <c r="DR7" s="65">
        <f>DR8</f>
        <v>11.2</v>
      </c>
      <c r="DS7" s="65">
        <f t="shared" ref="DS7:EA7" si="24">DS8</f>
        <v>18</v>
      </c>
      <c r="DT7" s="65">
        <f t="shared" si="24"/>
        <v>24.7</v>
      </c>
      <c r="DU7" s="65">
        <f t="shared" si="24"/>
        <v>30.8</v>
      </c>
      <c r="DV7" s="65">
        <f t="shared" si="24"/>
        <v>36.799999999999997</v>
      </c>
      <c r="DW7" s="65">
        <f t="shared" si="24"/>
        <v>50.3</v>
      </c>
      <c r="DX7" s="65">
        <f t="shared" si="24"/>
        <v>49.8</v>
      </c>
      <c r="DY7" s="65">
        <f t="shared" si="24"/>
        <v>50.9</v>
      </c>
      <c r="DZ7" s="65">
        <f t="shared" si="24"/>
        <v>51.9</v>
      </c>
      <c r="EA7" s="65">
        <f t="shared" si="24"/>
        <v>52.9</v>
      </c>
      <c r="EB7" s="65"/>
      <c r="EC7" s="65">
        <f>EC8</f>
        <v>35.299999999999997</v>
      </c>
      <c r="ED7" s="65">
        <f t="shared" ref="ED7:EL7" si="25">ED8</f>
        <v>47.5</v>
      </c>
      <c r="EE7" s="65">
        <f t="shared" si="25"/>
        <v>58.6</v>
      </c>
      <c r="EF7" s="65">
        <f t="shared" si="25"/>
        <v>68.400000000000006</v>
      </c>
      <c r="EG7" s="65">
        <f t="shared" si="25"/>
        <v>76.3</v>
      </c>
      <c r="EH7" s="65">
        <f t="shared" si="25"/>
        <v>65.7</v>
      </c>
      <c r="EI7" s="65">
        <f t="shared" si="25"/>
        <v>65</v>
      </c>
      <c r="EJ7" s="65">
        <f t="shared" si="25"/>
        <v>66.8</v>
      </c>
      <c r="EK7" s="65">
        <f t="shared" si="25"/>
        <v>68.2</v>
      </c>
      <c r="EL7" s="65">
        <f t="shared" si="25"/>
        <v>69.400000000000006</v>
      </c>
      <c r="EM7" s="65"/>
      <c r="EN7" s="66">
        <f>EN8</f>
        <v>33986007</v>
      </c>
      <c r="EO7" s="66">
        <f t="shared" ref="EO7:EW7" si="26">EO8</f>
        <v>34249747</v>
      </c>
      <c r="EP7" s="66">
        <f t="shared" si="26"/>
        <v>34509097</v>
      </c>
      <c r="EQ7" s="66">
        <f t="shared" si="26"/>
        <v>34584800</v>
      </c>
      <c r="ER7" s="66">
        <f t="shared" si="26"/>
        <v>35095490</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97500</v>
      </c>
      <c r="D8" s="68">
        <v>46</v>
      </c>
      <c r="E8" s="68">
        <v>6</v>
      </c>
      <c r="F8" s="68">
        <v>0</v>
      </c>
      <c r="G8" s="68">
        <v>1</v>
      </c>
      <c r="H8" s="68" t="s">
        <v>158</v>
      </c>
      <c r="I8" s="68" t="s">
        <v>159</v>
      </c>
      <c r="J8" s="68" t="s">
        <v>159</v>
      </c>
      <c r="K8" s="68" t="s">
        <v>160</v>
      </c>
      <c r="L8" s="68" t="s">
        <v>161</v>
      </c>
      <c r="M8" s="68" t="s">
        <v>162</v>
      </c>
      <c r="N8" s="68" t="s">
        <v>163</v>
      </c>
      <c r="O8" s="68" t="s">
        <v>164</v>
      </c>
      <c r="P8" s="68" t="s">
        <v>165</v>
      </c>
      <c r="Q8" s="69">
        <v>24</v>
      </c>
      <c r="R8" s="68" t="s">
        <v>166</v>
      </c>
      <c r="S8" s="68" t="s">
        <v>167</v>
      </c>
      <c r="T8" s="68" t="s">
        <v>168</v>
      </c>
      <c r="U8" s="69" t="s">
        <v>38</v>
      </c>
      <c r="V8" s="69">
        <v>21263</v>
      </c>
      <c r="W8" s="68" t="s">
        <v>169</v>
      </c>
      <c r="X8" s="70" t="s">
        <v>170</v>
      </c>
      <c r="Y8" s="69">
        <v>300</v>
      </c>
      <c r="Z8" s="69" t="s">
        <v>38</v>
      </c>
      <c r="AA8" s="69" t="s">
        <v>38</v>
      </c>
      <c r="AB8" s="69" t="s">
        <v>38</v>
      </c>
      <c r="AC8" s="69" t="s">
        <v>38</v>
      </c>
      <c r="AD8" s="69">
        <v>300</v>
      </c>
      <c r="AE8" s="69">
        <v>300</v>
      </c>
      <c r="AF8" s="69" t="s">
        <v>38</v>
      </c>
      <c r="AG8" s="69">
        <v>300</v>
      </c>
      <c r="AH8" s="71">
        <v>96.5</v>
      </c>
      <c r="AI8" s="71">
        <v>105.2</v>
      </c>
      <c r="AJ8" s="71">
        <v>104.1</v>
      </c>
      <c r="AK8" s="71">
        <v>106.4</v>
      </c>
      <c r="AL8" s="71">
        <v>105.3</v>
      </c>
      <c r="AM8" s="71">
        <v>98</v>
      </c>
      <c r="AN8" s="71">
        <v>97.2</v>
      </c>
      <c r="AO8" s="71">
        <v>97</v>
      </c>
      <c r="AP8" s="71">
        <v>97.8</v>
      </c>
      <c r="AQ8" s="71">
        <v>97</v>
      </c>
      <c r="AR8" s="71">
        <v>98.2</v>
      </c>
      <c r="AS8" s="71">
        <v>102.3</v>
      </c>
      <c r="AT8" s="71">
        <v>102.9</v>
      </c>
      <c r="AU8" s="71">
        <v>99.2</v>
      </c>
      <c r="AV8" s="71">
        <v>101.8</v>
      </c>
      <c r="AW8" s="71">
        <v>101.7</v>
      </c>
      <c r="AX8" s="71">
        <v>91.1</v>
      </c>
      <c r="AY8" s="71">
        <v>90.1</v>
      </c>
      <c r="AZ8" s="71">
        <v>89.6</v>
      </c>
      <c r="BA8" s="71">
        <v>89.7</v>
      </c>
      <c r="BB8" s="71">
        <v>89.3</v>
      </c>
      <c r="BC8" s="71">
        <v>89.5</v>
      </c>
      <c r="BD8" s="72">
        <v>0</v>
      </c>
      <c r="BE8" s="72">
        <v>0</v>
      </c>
      <c r="BF8" s="72">
        <v>0</v>
      </c>
      <c r="BG8" s="72">
        <v>0</v>
      </c>
      <c r="BH8" s="72">
        <v>0</v>
      </c>
      <c r="BI8" s="72">
        <v>73.099999999999994</v>
      </c>
      <c r="BJ8" s="72">
        <v>76.3</v>
      </c>
      <c r="BK8" s="72">
        <v>80.7</v>
      </c>
      <c r="BL8" s="72">
        <v>75.900000000000006</v>
      </c>
      <c r="BM8" s="72">
        <v>75.099999999999994</v>
      </c>
      <c r="BN8" s="72">
        <v>59.6</v>
      </c>
      <c r="BO8" s="71">
        <v>73.3</v>
      </c>
      <c r="BP8" s="71">
        <v>85.8</v>
      </c>
      <c r="BQ8" s="71">
        <v>85.4</v>
      </c>
      <c r="BR8" s="71">
        <v>92.9</v>
      </c>
      <c r="BS8" s="71">
        <v>96.8</v>
      </c>
      <c r="BT8" s="71">
        <v>71.3</v>
      </c>
      <c r="BU8" s="71">
        <v>72.599999999999994</v>
      </c>
      <c r="BV8" s="71">
        <v>73.5</v>
      </c>
      <c r="BW8" s="71">
        <v>74.099999999999994</v>
      </c>
      <c r="BX8" s="71">
        <v>74.400000000000006</v>
      </c>
      <c r="BY8" s="71">
        <v>74.7</v>
      </c>
      <c r="BZ8" s="72">
        <v>50528</v>
      </c>
      <c r="CA8" s="72">
        <v>53613</v>
      </c>
      <c r="CB8" s="72">
        <v>54722</v>
      </c>
      <c r="CC8" s="72">
        <v>56963</v>
      </c>
      <c r="CD8" s="72">
        <v>59128</v>
      </c>
      <c r="CE8" s="72">
        <v>50413</v>
      </c>
      <c r="CF8" s="72">
        <v>50510</v>
      </c>
      <c r="CG8" s="72">
        <v>50958</v>
      </c>
      <c r="CH8" s="72">
        <v>52405</v>
      </c>
      <c r="CI8" s="72">
        <v>53523</v>
      </c>
      <c r="CJ8" s="71">
        <v>53621</v>
      </c>
      <c r="CK8" s="72">
        <v>11451</v>
      </c>
      <c r="CL8" s="72">
        <v>12875</v>
      </c>
      <c r="CM8" s="72">
        <v>12656</v>
      </c>
      <c r="CN8" s="72">
        <v>12645</v>
      </c>
      <c r="CO8" s="72">
        <v>13347</v>
      </c>
      <c r="CP8" s="72">
        <v>13096</v>
      </c>
      <c r="CQ8" s="72">
        <v>13552</v>
      </c>
      <c r="CR8" s="72">
        <v>13792</v>
      </c>
      <c r="CS8" s="72">
        <v>14290</v>
      </c>
      <c r="CT8" s="72">
        <v>15111</v>
      </c>
      <c r="CU8" s="71">
        <v>15586</v>
      </c>
      <c r="CV8" s="72">
        <v>47.9</v>
      </c>
      <c r="CW8" s="72">
        <v>45.9</v>
      </c>
      <c r="CX8" s="72">
        <v>48.6</v>
      </c>
      <c r="CY8" s="72">
        <v>48</v>
      </c>
      <c r="CZ8" s="72">
        <v>47.5</v>
      </c>
      <c r="DA8" s="72">
        <v>54.8</v>
      </c>
      <c r="DB8" s="72">
        <v>55.8</v>
      </c>
      <c r="DC8" s="72">
        <v>56.1</v>
      </c>
      <c r="DD8" s="72">
        <v>56</v>
      </c>
      <c r="DE8" s="72">
        <v>56.2</v>
      </c>
      <c r="DF8" s="72">
        <v>54.6</v>
      </c>
      <c r="DG8" s="72">
        <v>20.8</v>
      </c>
      <c r="DH8" s="72">
        <v>20.8</v>
      </c>
      <c r="DI8" s="72">
        <v>20</v>
      </c>
      <c r="DJ8" s="72">
        <v>20</v>
      </c>
      <c r="DK8" s="72">
        <v>20.7</v>
      </c>
      <c r="DL8" s="72">
        <v>23.9</v>
      </c>
      <c r="DM8" s="72">
        <v>23.8</v>
      </c>
      <c r="DN8" s="72">
        <v>23.9</v>
      </c>
      <c r="DO8" s="72">
        <v>23.6</v>
      </c>
      <c r="DP8" s="72">
        <v>24.2</v>
      </c>
      <c r="DQ8" s="72">
        <v>25</v>
      </c>
      <c r="DR8" s="71">
        <v>11.2</v>
      </c>
      <c r="DS8" s="71">
        <v>18</v>
      </c>
      <c r="DT8" s="71">
        <v>24.7</v>
      </c>
      <c r="DU8" s="71">
        <v>30.8</v>
      </c>
      <c r="DV8" s="71">
        <v>36.799999999999997</v>
      </c>
      <c r="DW8" s="71">
        <v>50.3</v>
      </c>
      <c r="DX8" s="71">
        <v>49.8</v>
      </c>
      <c r="DY8" s="71">
        <v>50.9</v>
      </c>
      <c r="DZ8" s="71">
        <v>51.9</v>
      </c>
      <c r="EA8" s="71">
        <v>52.9</v>
      </c>
      <c r="EB8" s="71">
        <v>53.5</v>
      </c>
      <c r="EC8" s="71">
        <v>35.299999999999997</v>
      </c>
      <c r="ED8" s="71">
        <v>47.5</v>
      </c>
      <c r="EE8" s="71">
        <v>58.6</v>
      </c>
      <c r="EF8" s="71">
        <v>68.400000000000006</v>
      </c>
      <c r="EG8" s="71">
        <v>76.3</v>
      </c>
      <c r="EH8" s="71">
        <v>65.7</v>
      </c>
      <c r="EI8" s="71">
        <v>65</v>
      </c>
      <c r="EJ8" s="71">
        <v>66.8</v>
      </c>
      <c r="EK8" s="71">
        <v>68.2</v>
      </c>
      <c r="EL8" s="71">
        <v>69.400000000000006</v>
      </c>
      <c r="EM8" s="71">
        <v>70</v>
      </c>
      <c r="EN8" s="72">
        <v>33986007</v>
      </c>
      <c r="EO8" s="72">
        <v>34249747</v>
      </c>
      <c r="EP8" s="72">
        <v>34509097</v>
      </c>
      <c r="EQ8" s="72">
        <v>34584800</v>
      </c>
      <c r="ER8" s="72">
        <v>35095490</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2021-01-25T05:10:16Z</cp:lastPrinted>
  <dcterms:created xsi:type="dcterms:W3CDTF">2020-12-15T03:51:35Z</dcterms:created>
  <dcterms:modified xsi:type="dcterms:W3CDTF">2021-02-25T00:34:58Z</dcterms:modified>
  <cp:category/>
</cp:coreProperties>
</file>