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180" windowWidth="14940" windowHeight="775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BE37" i="9"/>
  <c r="AM37" i="9"/>
  <c r="U37" i="9"/>
  <c r="AM36" i="9"/>
  <c r="AM35" i="9"/>
  <c r="CO34" i="9"/>
  <c r="CO35" i="9" s="1"/>
  <c r="CO36" i="9" s="1"/>
  <c r="CO37" i="9" s="1"/>
  <c r="CO38" i="9" s="1"/>
  <c r="CO39" i="9" s="1"/>
  <c r="CO40" i="9" s="1"/>
  <c r="CO41" i="9" s="1"/>
  <c r="CO42" i="9" s="1"/>
  <c r="CO43" i="9" s="1"/>
  <c r="BW34" i="9"/>
  <c r="BW35" i="9" s="1"/>
  <c r="BW36" i="9" s="1"/>
  <c r="BW37" i="9" s="1"/>
  <c r="BW38" i="9" s="1"/>
  <c r="BW39" i="9" s="1"/>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AM34" i="9"/>
</calcChain>
</file>

<file path=xl/sharedStrings.xml><?xml version="1.0" encoding="utf-8"?>
<sst xmlns="http://schemas.openxmlformats.org/spreadsheetml/2006/main" count="1018" uniqueCount="559">
  <si>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</si>
  <si>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</si>
  <si>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</si>
  <si>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</si>
  <si>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</si>
  <si>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</si>
  <si>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</si>
  <si>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</si>
  <si>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</si>
  <si>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</si>
  <si>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</si>
  <si>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</si>
  <si>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</si>
  <si>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</si>
  <si>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</si>
  <si>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</si>
  <si>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</si>
  <si>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</si>
  <si>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</si>
  <si>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</si>
  <si>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</si>
  <si>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</si>
  <si>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</si>
  <si>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</si>
  <si>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</si>
  <si>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</si>
  <si>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</si>
  <si>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</si>
  <si>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</si>
  <si>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</si>
  <si>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</si>
  <si>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</si>
  <si>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</si>
  <si>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</si>
  <si>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</si>
  <si>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</si>
  <si>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</si>
  <si>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</si>
  <si>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</si>
  <si>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</si>
  <si>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</si>
  <si>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</si>
  <si>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</si>
  <si>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</si>
  <si>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</si>
  <si>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</si>
  <si>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</si>
  <si>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</si>
  <si>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</si>
  <si>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</si>
  <si>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</si>
  <si>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</si>
  <si>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</si>
  <si>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</si>
  <si>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</si>
  <si>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</si>
  <si>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</si>
  <si>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</si>
  <si>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</si>
  <si>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</si>
  <si>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</si>
  <si>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</si>
  <si>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</si>
  <si>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</si>
  <si>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</si>
  <si>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</si>
  <si>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</si>
  <si>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</si>
  <si>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</si>
  <si>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</si>
  <si>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</si>
  <si>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</si>
  <si>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</si>
  <si>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</si>
  <si>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</si>
  <si>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</si>
  <si>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</si>
  <si>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</si>
  <si>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</si>
  <si>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</si>
  <si>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</si>
  <si>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</si>
  <si>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</si>
  <si>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</si>
  <si>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</si>
  <si>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</si>
  <si>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</si>
  <si>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</si>
  <si>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</si>
  <si>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</si>
  <si>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</si>
  <si>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</si>
  <si>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</si>
  <si>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</si>
  <si>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</si>
  <si>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</si>
  <si>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</si>
  <si>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</si>
  <si>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</si>
  <si>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</si>
  <si>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</si>
  <si>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</si>
  <si>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</si>
  <si>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</si>
  <si>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</si>
  <si>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</si>
  <si>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</si>
  <si>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</si>
  <si>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</si>
  <si>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</si>
  <si>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</si>
  <si>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</si>
  <si>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</si>
  <si>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</si>
  <si>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</si>
  <si>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</si>
  <si>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</si>
  <si>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</si>
  <si>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</si>
  <si>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</si>
  <si>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</si>
  <si>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</si>
  <si>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</si>
  <si>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</si>
  <si>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</si>
  <si>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</si>
  <si>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</si>
  <si>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</si>
  <si>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</si>
  <si>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</si>
  <si>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</si>
  <si>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</si>
  <si>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</si>
  <si>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</si>
  <si>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</si>
  <si>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</si>
  <si>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</si>
  <si>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</si>
  <si>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</si>
  <si>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</si>
  <si>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</si>
  <si>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</si>
  <si>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</si>
  <si>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</si>
  <si>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</si>
  <si>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</si>
  <si>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</si>
  <si>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</si>
  <si>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</si>
  <si>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</si>
  <si>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</si>
  <si>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</si>
  <si>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</si>
  <si>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</si>
  <si>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</si>
  <si>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</si>
  <si>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</si>
  <si>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</si>
  <si>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</si>
  <si>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</si>
  <si>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</si>
  <si>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</si>
  <si>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</si>
  <si>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</si>
  <si>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</si>
  <si>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</si>
  <si>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</si>
  <si>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</si>
  <si>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</si>
  <si>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</si>
  <si>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</si>
  <si>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</si>
  <si>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</si>
  <si>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</si>
  <si>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</si>
  <si>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</si>
  <si>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</si>
  <si>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</si>
  <si>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</si>
  <si>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</si>
  <si>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</si>
  <si>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</si>
  <si>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</si>
  <si>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</si>
  <si>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</si>
  <si>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</si>
  <si>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</si>
  <si>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</si>
  <si>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</si>
  <si>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</si>
  <si>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</si>
  <si>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</si>
  <si>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</si>
  <si>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</si>
  <si>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栃木県小山市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</si>
  <si>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</si>
  <si>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</si>
  <si>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</si>
  <si>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</si>
  <si>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</si>
  <si>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</si>
  <si>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</si>
  <si>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</si>
  <si>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</si>
  <si>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</si>
  <si>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</si>
  <si>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</si>
  <si>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</si>
  <si>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</si>
  <si>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</si>
  <si>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</si>
  <si>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</si>
  <si>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</si>
  <si>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</si>
  <si>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</si>
  <si>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</si>
  <si>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</si>
  <si>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</si>
  <si>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</si>
  <si>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</si>
  <si>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</si>
  <si>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</si>
  <si>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</si>
  <si>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</si>
  <si>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</si>
  <si>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</si>
  <si>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</si>
  <si>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</si>
  <si>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</si>
  <si>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</si>
  <si>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</si>
  <si>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</si>
  <si>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</si>
  <si>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</si>
  <si>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</si>
  <si>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</si>
  <si>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</si>
  <si>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</si>
  <si>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</si>
  <si>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</si>
  <si>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</si>
  <si>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</si>
  <si>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</si>
  <si>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</si>
  <si>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</si>
  <si>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</si>
  <si>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</si>
  <si>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</si>
  <si>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</si>
  <si>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</si>
  <si>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</si>
  <si>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</si>
  <si>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</si>
  <si>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</si>
  <si>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</si>
  <si>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</si>
  <si>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</si>
  <si>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</si>
  <si>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</si>
  <si>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</si>
  <si>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</si>
  <si>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</si>
  <si>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</si>
  <si>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</si>
  <si>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</si>
  <si>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</si>
  <si>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</si>
  <si>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</si>
  <si>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</si>
  <si>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</si>
  <si>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</si>
  <si>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</si>
  <si>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</si>
  <si>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</si>
  <si>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</si>
  <si>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</si>
  <si>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</si>
  <si>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</si>
  <si>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</si>
  <si>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</si>
  <si>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</si>
  <si>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</si>
  <si>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</si>
  <si>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</si>
  <si>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</si>
  <si>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</si>
  <si>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</si>
  <si>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</si>
  <si>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</si>
  <si>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</si>
  <si>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</si>
  <si>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</si>
  <si>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</si>
  <si>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</si>
  <si>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</si>
  <si>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</si>
  <si>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</si>
  <si>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</si>
  <si>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</si>
  <si>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</si>
  <si>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</si>
  <si>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</si>
  <si>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</si>
  <si>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</si>
  <si>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</si>
  <si>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</si>
  <si>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</si>
  <si>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</si>
  <si>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</si>
  <si>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</si>
  <si>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</si>
  <si>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</si>
  <si>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</si>
  <si>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</si>
  <si>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</si>
  <si>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</si>
  <si>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</si>
  <si>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</si>
  <si>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</si>
  <si>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</si>
  <si>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</si>
  <si>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</si>
  <si>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</si>
  <si>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</si>
  <si>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</si>
  <si>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</si>
  <si>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</si>
  <si>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</si>
  <si>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</si>
  <si>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</si>
  <si>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</si>
  <si>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</si>
  <si>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</si>
  <si>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</si>
  <si>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</si>
  <si>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</si>
  <si>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</si>
  <si>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</si>
  <si>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</si>
  <si>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</si>
  <si>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</si>
  <si>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</si>
  <si>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</si>
  <si>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栃木県小山市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</si>
  <si>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</si>
  <si>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</si>
  <si>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</si>
  <si>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</si>
  <si>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</si>
  <si>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</si>
  <si>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</si>
  <si>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</si>
  <si>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</si>
  <si>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</si>
  <si>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</si>
  <si>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</si>
  <si>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</si>
  <si>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</si>
  <si>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</si>
  <si>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</si>
  <si>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</si>
  <si>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</si>
  <si>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</si>
  <si>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</si>
  <si>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</si>
  <si>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</si>
  <si>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</si>
  <si>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</si>
  <si>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</si>
  <si>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</si>
  <si>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</si>
  <si>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</si>
  <si>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</si>
  <si>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</si>
  <si>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</si>
  <si>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</si>
  <si>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</si>
  <si>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</si>
  <si>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</si>
  <si>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</si>
  <si>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</si>
  <si>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</si>
  <si>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</si>
  <si>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</si>
  <si>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</si>
  <si>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</si>
  <si>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</si>
  <si>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</si>
  <si>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農業集落排水処理事業特別会計</t>
    <phoneticPr fontId="5"/>
  </si>
  <si>
    <t>小山第四工業団地造成事業特別会計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</si>
  <si>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</si>
  <si>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</si>
  <si>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</si>
  <si>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</si>
  <si>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</si>
  <si>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</si>
  <si>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</si>
  <si>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</si>
  <si>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</si>
  <si>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</si>
  <si>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</si>
  <si>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</si>
  <si>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</si>
  <si>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</si>
  <si>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</si>
  <si>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</si>
  <si>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</si>
  <si>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</si>
  <si>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</si>
  <si>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</si>
  <si>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</si>
  <si>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</si>
  <si>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</si>
  <si>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</si>
  <si>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</si>
  <si>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</si>
  <si>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</si>
  <si>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</si>
  <si>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</si>
  <si>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</si>
  <si>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</si>
  <si>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</si>
  <si>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</si>
  <si>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</si>
  <si>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</si>
  <si>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</si>
  <si>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</si>
  <si>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</si>
  <si>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</si>
  <si>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</si>
  <si>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</si>
  <si>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</si>
  <si>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</si>
  <si>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</si>
  <si>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</si>
  <si>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</si>
  <si>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</si>
  <si>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</si>
  <si>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</si>
  <si>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</si>
  <si>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</si>
  <si>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</si>
  <si>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</si>
  <si>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</si>
  <si>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</si>
  <si>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</si>
  <si>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</si>
  <si>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</si>
  <si>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</si>
  <si>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</si>
  <si>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</si>
  <si>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</si>
  <si>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</si>
  <si>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</si>
  <si>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</si>
  <si>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</si>
  <si>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</si>
  <si>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</si>
  <si>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</si>
  <si>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</si>
  <si>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</si>
  <si>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</si>
  <si>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</si>
  <si>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</si>
  <si>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</si>
  <si>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</si>
  <si>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</si>
  <si>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</si>
  <si>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</si>
  <si>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</si>
  <si>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</si>
  <si>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</si>
  <si>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</si>
  <si>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</si>
  <si>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</si>
  <si>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</si>
  <si>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</si>
  <si>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</si>
  <si>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</si>
  <si>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</si>
  <si>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</si>
  <si>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</si>
  <si>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</si>
  <si>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</si>
  <si>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</si>
  <si>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</si>
  <si>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</si>
  <si>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</si>
  <si>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</si>
  <si>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</si>
  <si>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</si>
  <si>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</si>
  <si>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</si>
  <si>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</si>
  <si>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</si>
  <si>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</si>
  <si>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</si>
  <si>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</si>
  <si>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</si>
  <si>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</si>
  <si>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</si>
  <si>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</si>
  <si>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</si>
  <si>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</si>
  <si>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</si>
  <si>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</si>
  <si>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</si>
  <si>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</si>
  <si>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</si>
  <si>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</si>
  <si>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</si>
  <si>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</si>
  <si>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</si>
  <si>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</si>
  <si>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</si>
  <si>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</si>
  <si>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</si>
  <si>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</si>
  <si>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</si>
  <si>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</si>
  <si>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</si>
  <si>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</si>
  <si>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</si>
  <si>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0.80</t>
  </si>
  <si>
    <t>▲ 0.48</t>
  </si>
  <si>
    <t>▲ 1.37</t>
  </si>
  <si>
    <t>▲ 0.63</t>
  </si>
  <si>
    <t>水道事業会計</t>
  </si>
  <si>
    <t>一般会計</t>
  </si>
  <si>
    <t>国民健康保険特別会計（事業勘定）</t>
  </si>
  <si>
    <t>介護保険特別会計</t>
  </si>
  <si>
    <t>公共下水道事業特別会計</t>
  </si>
  <si>
    <t>墓園やすらぎの森事業特別会計</t>
  </si>
  <si>
    <t>与良川水系湛水防除事業特別会計</t>
  </si>
  <si>
    <t>農業集落排水処理事業特別会計</t>
  </si>
  <si>
    <t>その他会計（赤字）</t>
  </si>
  <si>
    <t>その他会計（黒字）</t>
  </si>
  <si>
    <t>-</t>
    <phoneticPr fontId="2"/>
  </si>
  <si>
    <t>小山広域保健衛生組合</t>
    <rPh sb="0" eb="2">
      <t>オヤマ</t>
    </rPh>
    <rPh sb="2" eb="4">
      <t>コウイキ</t>
    </rPh>
    <rPh sb="4" eb="6">
      <t>ホケン</t>
    </rPh>
    <rPh sb="6" eb="8">
      <t>エイセイ</t>
    </rPh>
    <rPh sb="8" eb="10">
      <t>クミアイ</t>
    </rPh>
    <phoneticPr fontId="24"/>
  </si>
  <si>
    <t>栃木県南公設地方卸売市場事務組合</t>
    <rPh sb="0" eb="2">
      <t>トチギ</t>
    </rPh>
    <rPh sb="2" eb="4">
      <t>ケンナン</t>
    </rPh>
    <rPh sb="4" eb="6">
      <t>コウセツ</t>
    </rPh>
    <rPh sb="6" eb="8">
      <t>チホウ</t>
    </rPh>
    <rPh sb="8" eb="10">
      <t>オロシウ</t>
    </rPh>
    <rPh sb="10" eb="12">
      <t>イチバ</t>
    </rPh>
    <rPh sb="12" eb="14">
      <t>ジム</t>
    </rPh>
    <rPh sb="14" eb="16">
      <t>クミアイ</t>
    </rPh>
    <phoneticPr fontId="24"/>
  </si>
  <si>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4"/>
  </si>
  <si>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4"/>
  </si>
  <si>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4"/>
  </si>
  <si>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</si>
  <si>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渡良瀬遊水地アクリメーション振興財団</t>
  </si>
  <si>
    <t>小山都市開発</t>
  </si>
  <si>
    <t>小山市体育協会</t>
  </si>
  <si>
    <t>小山市農業公社</t>
  </si>
  <si>
    <t>小山市勤労者共済サービスセンター</t>
  </si>
  <si>
    <t>テレビ小山放送</t>
  </si>
  <si>
    <t>小山市土地開発公社</t>
  </si>
  <si>
    <t>小山ブランド思川</t>
  </si>
  <si>
    <t>法適用企業</t>
  </si>
  <si>
    <t>法非適用企業</t>
  </si>
  <si>
    <t>新小山市民病院</t>
    <rPh sb="0" eb="1">
      <t>シン</t>
    </rPh>
    <rPh sb="1" eb="3">
      <t>オヤマ</t>
    </rPh>
    <rPh sb="3" eb="5">
      <t>シミン</t>
    </rPh>
    <rPh sb="5" eb="7">
      <t>ビョウイン</t>
    </rPh>
    <phoneticPr fontId="2"/>
  </si>
  <si>
    <t>-</t>
    <phoneticPr fontId="2"/>
  </si>
  <si>
    <t>-</t>
    <phoneticPr fontId="2"/>
  </si>
  <si>
    <t>小山市観光協会</t>
    <rPh sb="0" eb="3">
      <t>オヤマシ</t>
    </rPh>
    <rPh sb="3" eb="5">
      <t>カンコウ</t>
    </rPh>
    <rPh sb="5" eb="7">
      <t>キョウカイ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</si>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</sst>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44044</c:v>
                </c:pt>
                <c:pt idx="1">
                  <c:v>47966</c:v>
                </c:pt>
                <c:pt idx="2">
                  <c:v>50769</c:v>
                </c:pt>
                <c:pt idx="3">
                  <c:v>62156</c:v>
                </c:pt>
                <c:pt idx="4">
                  <c:v>44468</c:v>
                </c:pt>
              </c:numCache>
            </c:numRef>
          </c:val>
          <c:smooth val="0"/>
        </c:ser>
        <c:dLbls>
          <c:showLegendKey val="0"/>
          <c:showVal val="0"/>
          <c:showCatName val="0"/>
          <c:showSerName val="0"/>
          <c:showPercent val="0"/>
          <c:showBubbleSize val="0"/>
        </c:dLbls>
        <c:marker val="1"/>
        <c:smooth val="0"/>
        <c:axId val="155052672"/>
        <c:axId val="155054848"/>
      </c:lineChart>
      <c:catAx>
        <c:axId val="155052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054848"/>
        <c:crosses val="autoZero"/>
        <c:auto val="1"/>
        <c:lblAlgn val="ctr"/>
        <c:lblOffset val="100"/>
        <c:tickLblSkip val="1"/>
        <c:tickMarkSkip val="1"/>
        <c:noMultiLvlLbl val="0"/>
      </c:catAx>
      <c:valAx>
        <c:axId val="1550548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05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2.98</c:v>
                </c:pt>
                <c:pt idx="1">
                  <c:v>2.48</c:v>
                </c:pt>
                <c:pt idx="2">
                  <c:v>5.67</c:v>
                </c:pt>
                <c:pt idx="3">
                  <c:v>3.9</c:v>
                </c:pt>
                <c:pt idx="4">
                  <c:v>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5.87</c:v>
                </c:pt>
                <c:pt idx="1">
                  <c:v>6.09</c:v>
                </c:pt>
                <c:pt idx="2">
                  <c:v>6.07</c:v>
                </c:pt>
                <c:pt idx="3">
                  <c:v>6.36</c:v>
                </c:pt>
                <c:pt idx="4">
                  <c:v>2.2999999999999998</c:v>
                </c:pt>
              </c:numCache>
            </c:numRef>
          </c:val>
        </c:ser>
        <c:dLbls>
          <c:showLegendKey val="0"/>
          <c:showVal val="0"/>
          <c:showCatName val="0"/>
          <c:showSerName val="0"/>
          <c:showPercent val="0"/>
          <c:showBubbleSize val="0"/>
        </c:dLbls>
        <c:gapWidth val="250"/>
        <c:overlap val="100"/>
        <c:axId val="155522944"/>
        <c:axId val="15552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c:v>
                </c:pt>
                <c:pt idx="1">
                  <c:v>-0.48</c:v>
                </c:pt>
                <c:pt idx="2">
                  <c:v>3.23</c:v>
                </c:pt>
                <c:pt idx="3">
                  <c:v>-1.37</c:v>
                </c:pt>
                <c:pt idx="4">
                  <c:v>-0.63</c:v>
                </c:pt>
              </c:numCache>
            </c:numRef>
          </c:val>
          <c:smooth val="0"/>
        </c:ser>
        <c:dLbls>
          <c:showLegendKey val="0"/>
          <c:showVal val="0"/>
          <c:showCatName val="0"/>
          <c:showSerName val="0"/>
          <c:showPercent val="0"/>
          <c:showBubbleSize val="0"/>
        </c:dLbls>
        <c:marker val="1"/>
        <c:smooth val="0"/>
        <c:axId val="155522944"/>
        <c:axId val="155529216"/>
      </c:lineChart>
      <c:catAx>
        <c:axId val="1555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529216"/>
        <c:crosses val="autoZero"/>
        <c:auto val="1"/>
        <c:lblAlgn val="ctr"/>
        <c:lblOffset val="100"/>
        <c:tickLblSkip val="1"/>
        <c:tickMarkSkip val="1"/>
        <c:noMultiLvlLbl val="0"/>
      </c:catAx>
      <c:valAx>
        <c:axId val="1555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2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1.99</c:v>
                </c:pt>
                <c:pt idx="2">
                  <c:v>#N/A</c:v>
                </c:pt>
                <c:pt idx="3">
                  <c:v>2.1</c:v>
                </c:pt>
                <c:pt idx="4">
                  <c:v>#N/A</c:v>
                </c:pt>
                <c:pt idx="5">
                  <c:v>1.1100000000000001</c:v>
                </c:pt>
                <c:pt idx="6">
                  <c:v>#N/A</c:v>
                </c:pt>
                <c:pt idx="7">
                  <c:v>1.77</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0.04</c:v>
                </c:pt>
                <c:pt idx="4">
                  <c:v>#N/A</c:v>
                </c:pt>
                <c:pt idx="5">
                  <c:v>0.02</c:v>
                </c:pt>
                <c:pt idx="6">
                  <c:v>#N/A</c:v>
                </c:pt>
                <c:pt idx="7">
                  <c:v>0.02</c:v>
                </c:pt>
                <c:pt idx="8">
                  <c:v>#N/A</c:v>
                </c:pt>
                <c:pt idx="9">
                  <c:v>0.02</c:v>
                </c:pt>
              </c:numCache>
            </c:numRef>
          </c:val>
        </c:ser>
        <c:ser>
          <c:idx val="3"/>
          <c:order val="3"/>
          <c:tx>
            <c:strRef>
              <c:f>データシート!$A$30</c:f>
              <c:strCache>
                <c:ptCount val="1"/>
                <c:pt idx="0">
                  <c:v>与良川水系湛水防除事業特別会計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0.1</c:v>
                </c:pt>
                <c:pt idx="6">
                  <c:v>#N/A</c:v>
                </c:pt>
                <c:pt idx="7">
                  <c:v>0.25</c:v>
                </c:pt>
                <c:pt idx="8">
                  <c:v>#N/A</c:v>
                </c:pt>
                <c:pt idx="9">
                  <c:v>0.28000000000000003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0.34</c:v>
                </c:pt>
                <c:pt idx="4">
                  <c:v>#N/A</c:v>
                </c:pt>
                <c:pt idx="5">
                  <c:v>0.32</c:v>
                </c:pt>
                <c:pt idx="6">
                  <c:v>#N/A</c:v>
                </c:pt>
                <c:pt idx="7">
                  <c:v>0.46</c:v>
                </c:pt>
                <c:pt idx="8">
                  <c:v>#N/A</c:v>
                </c:pt>
                <c:pt idx="9">
                  <c:v>0.48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1.22</c:v>
                </c:pt>
                <c:pt idx="2">
                  <c:v>#N/A</c:v>
                </c:pt>
                <c:pt idx="3">
                  <c:v>1.42</c:v>
                </c:pt>
                <c:pt idx="4">
                  <c:v>#N/A</c:v>
                </c:pt>
                <c:pt idx="5">
                  <c:v>0.35</c:v>
                </c:pt>
                <c:pt idx="6">
                  <c:v>#N/A</c:v>
                </c:pt>
                <c:pt idx="7">
                  <c:v>0.19</c:v>
                </c:pt>
                <c:pt idx="8">
                  <c:v>#N/A</c:v>
                </c:pt>
                <c:pt idx="9">
                  <c:v>0.64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1.92</c:v>
                </c:pt>
                <c:pt idx="2">
                  <c:v>#N/A</c:v>
                </c:pt>
                <c:pt idx="3">
                  <c:v>1.78</c:v>
                </c:pt>
                <c:pt idx="4">
                  <c:v>#N/A</c:v>
                </c:pt>
                <c:pt idx="5">
                  <c:v>1.1499999999999999</c:v>
                </c:pt>
                <c:pt idx="6">
                  <c:v>#N/A</c:v>
                </c:pt>
                <c:pt idx="7">
                  <c:v>2.31</c:v>
                </c:pt>
                <c:pt idx="8">
                  <c:v>#N/A</c:v>
                </c:pt>
                <c:pt idx="9">
                  <c:v>3.47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2.88</c:v>
                </c:pt>
                <c:pt idx="2">
                  <c:v>#N/A</c:v>
                </c:pt>
                <c:pt idx="3">
                  <c:v>2.38</c:v>
                </c:pt>
                <c:pt idx="4">
                  <c:v>#N/A</c:v>
                </c:pt>
                <c:pt idx="5">
                  <c:v>5.55</c:v>
                </c:pt>
                <c:pt idx="6">
                  <c:v>#N/A</c:v>
                </c:pt>
                <c:pt idx="7">
                  <c:v>3.63</c:v>
                </c:pt>
                <c:pt idx="8">
                  <c:v>#N/A</c:v>
                </c:pt>
                <c:pt idx="9">
                  <c:v>6.21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6.22</c:v>
                </c:pt>
                <c:pt idx="2">
                  <c:v>#N/A</c:v>
                </c:pt>
                <c:pt idx="3">
                  <c:v>5.66</c:v>
                </c:pt>
                <c:pt idx="4">
                  <c:v>#N/A</c:v>
                </c:pt>
                <c:pt idx="5">
                  <c:v>7.54</c:v>
                </c:pt>
                <c:pt idx="6">
                  <c:v>#N/A</c:v>
                </c:pt>
                <c:pt idx="7">
                  <c:v>9.7200000000000006</c:v>
                </c:pt>
                <c:pt idx="8">
                  <c:v>#N/A</c:v>
                </c:pt>
                <c:pt idx="9">
                  <c:v>11.83</c:v>
                </c:pt>
              </c:numCache>
            </c:numRef>
          </c:val>
        </c:ser>
        <c:dLbls>
          <c:showLegendKey val="0"/>
          <c:showVal val="0"/>
          <c:showCatName val="0"/>
          <c:showSerName val="0"/>
          <c:showPercent val="0"/>
          <c:showBubbleSize val="0"/>
        </c:dLbls>
        <c:gapWidth val="150"/>
        <c:overlap val="100"/>
        <c:axId val="155734400"/>
        <c:axId val="155735936"/>
      </c:barChart>
      <c:catAx>
        <c:axId val="1557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735936"/>
        <c:crosses val="autoZero"/>
        <c:auto val="1"/>
        <c:lblAlgn val="ctr"/>
        <c:lblOffset val="100"/>
        <c:tickLblSkip val="1"/>
        <c:tickMarkSkip val="1"/>
        <c:noMultiLvlLbl val="0"/>
      </c:catAx>
      <c:valAx>
        <c:axId val="15573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3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5268</c:v>
                </c:pt>
                <c:pt idx="5">
                  <c:v>5292</c:v>
                </c:pt>
                <c:pt idx="8">
                  <c:v>5439</c:v>
                </c:pt>
                <c:pt idx="11">
                  <c:v>5135</c:v>
                </c:pt>
                <c:pt idx="14">
                  <c:v>5402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68</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624</c:v>
                </c:pt>
                <c:pt idx="3">
                  <c:v>591</c:v>
                </c:pt>
                <c:pt idx="6">
                  <c:v>450</c:v>
                </c:pt>
                <c:pt idx="9">
                  <c:v>336</c:v>
                </c:pt>
                <c:pt idx="12">
                  <c:v>305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1824</c:v>
                </c:pt>
                <c:pt idx="3">
                  <c:v>1773</c:v>
                </c:pt>
                <c:pt idx="6">
                  <c:v>1858</c:v>
                </c:pt>
                <c:pt idx="9">
                  <c:v>1731</c:v>
                </c:pt>
                <c:pt idx="12">
                  <c:v>1590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4841</c:v>
                </c:pt>
                <c:pt idx="3">
                  <c:v>4632</c:v>
                </c:pt>
                <c:pt idx="6">
                  <c:v>4687</c:v>
                </c:pt>
                <c:pt idx="9">
                  <c:v>4519</c:v>
                </c:pt>
                <c:pt idx="12">
                  <c:v>4784</c:v>
                </c:pt>
              </c:numCache>
            </c:numRef>
          </c:val>
        </c:ser>
        <c:dLbls>
          <c:showLegendKey val="0"/>
          <c:showVal val="0"/>
          <c:showCatName val="0"/>
          <c:showSerName val="0"/>
          <c:showPercent val="0"/>
          <c:showBubbleSize val="0"/>
        </c:dLbls>
        <c:gapWidth val="100"/>
        <c:overlap val="100"/>
        <c:axId val="160387072"/>
        <c:axId val="16038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2023</c:v>
                </c:pt>
                <c:pt idx="2">
                  <c:v>#N/A</c:v>
                </c:pt>
                <c:pt idx="3">
                  <c:v>#N/A</c:v>
                </c:pt>
                <c:pt idx="4">
                  <c:v>1773</c:v>
                </c:pt>
                <c:pt idx="5">
                  <c:v>#N/A</c:v>
                </c:pt>
                <c:pt idx="6">
                  <c:v>#N/A</c:v>
                </c:pt>
                <c:pt idx="7">
                  <c:v>1557</c:v>
                </c:pt>
                <c:pt idx="8">
                  <c:v>#N/A</c:v>
                </c:pt>
                <c:pt idx="9">
                  <c:v>#N/A</c:v>
                </c:pt>
                <c:pt idx="10">
                  <c:v>1452</c:v>
                </c:pt>
                <c:pt idx="11">
                  <c:v>#N/A</c:v>
                </c:pt>
                <c:pt idx="12">
                  <c:v>#N/A</c:v>
                </c:pt>
                <c:pt idx="13">
                  <c:v>1278</c:v>
                </c:pt>
                <c:pt idx="14">
                  <c:v>#N/A</c:v>
                </c:pt>
              </c:numCache>
            </c:numRef>
          </c:val>
          <c:smooth val="0"/>
        </c:ser>
        <c:dLbls>
          <c:showLegendKey val="0"/>
          <c:showVal val="0"/>
          <c:showCatName val="0"/>
          <c:showSerName val="0"/>
          <c:showPercent val="0"/>
          <c:showBubbleSize val="0"/>
        </c:dLbls>
        <c:marker val="1"/>
        <c:smooth val="0"/>
        <c:axId val="160387072"/>
        <c:axId val="160388992"/>
      </c:lineChart>
      <c:catAx>
        <c:axId val="16038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388992"/>
        <c:crosses val="autoZero"/>
        <c:auto val="1"/>
        <c:lblAlgn val="ctr"/>
        <c:lblOffset val="100"/>
        <c:tickLblSkip val="1"/>
        <c:tickMarkSkip val="1"/>
        <c:noMultiLvlLbl val="0"/>
      </c:catAx>
      <c:valAx>
        <c:axId val="16038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8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44318</c:v>
                </c:pt>
                <c:pt idx="5">
                  <c:v>45169</c:v>
                </c:pt>
                <c:pt idx="8">
                  <c:v>45710</c:v>
                </c:pt>
                <c:pt idx="11">
                  <c:v>45730</c:v>
                </c:pt>
                <c:pt idx="14">
                  <c:v>45865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18520</c:v>
                </c:pt>
                <c:pt idx="5">
                  <c:v>18833</c:v>
                </c:pt>
                <c:pt idx="8">
                  <c:v>18133</c:v>
                </c:pt>
                <c:pt idx="11">
                  <c:v>16556</c:v>
                </c:pt>
                <c:pt idx="14">
                  <c:v>19131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5050</c:v>
                </c:pt>
                <c:pt idx="5">
                  <c:v>4934</c:v>
                </c:pt>
                <c:pt idx="8">
                  <c:v>5396</c:v>
                </c:pt>
                <c:pt idx="11">
                  <c:v>5272</c:v>
                </c:pt>
                <c:pt idx="14">
                  <c:v>4223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c:v>
                </c:pt>
                <c:pt idx="3">
                  <c:v>12</c:v>
                </c:pt>
                <c:pt idx="6">
                  <c:v>13</c:v>
                </c:pt>
                <c:pt idx="9">
                  <c:v>11</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7386</c:v>
                </c:pt>
                <c:pt idx="3">
                  <c:v>6818</c:v>
                </c:pt>
                <c:pt idx="6">
                  <c:v>6508</c:v>
                </c:pt>
                <c:pt idx="9">
                  <c:v>5179</c:v>
                </c:pt>
                <c:pt idx="12">
                  <c:v>6983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2939</c:v>
                </c:pt>
                <c:pt idx="3">
                  <c:v>2405</c:v>
                </c:pt>
                <c:pt idx="6">
                  <c:v>2176</c:v>
                </c:pt>
                <c:pt idx="9">
                  <c:v>1592</c:v>
                </c:pt>
                <c:pt idx="12">
                  <c:v>1328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29635</c:v>
                </c:pt>
                <c:pt idx="3">
                  <c:v>28772</c:v>
                </c:pt>
                <c:pt idx="6">
                  <c:v>27481</c:v>
                </c:pt>
                <c:pt idx="9">
                  <c:v>26705</c:v>
                </c:pt>
                <c:pt idx="12">
                  <c:v>25632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1324</c:v>
                </c:pt>
                <c:pt idx="3">
                  <c:v>1221</c:v>
                </c:pt>
                <c:pt idx="6">
                  <c:v>1262</c:v>
                </c:pt>
                <c:pt idx="9">
                  <c:v>739</c:v>
                </c:pt>
                <c:pt idx="12">
                  <c:v>743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48229</c:v>
                </c:pt>
                <c:pt idx="3">
                  <c:v>47670</c:v>
                </c:pt>
                <c:pt idx="6">
                  <c:v>48074</c:v>
                </c:pt>
                <c:pt idx="9">
                  <c:v>50325</c:v>
                </c:pt>
                <c:pt idx="12">
                  <c:v>51368</c:v>
                </c:pt>
              </c:numCache>
            </c:numRef>
          </c:val>
        </c:ser>
        <c:dLbls>
          <c:showLegendKey val="0"/>
          <c:showVal val="0"/>
          <c:showCatName val="0"/>
          <c:showSerName val="0"/>
          <c:showPercent val="0"/>
          <c:showBubbleSize val="0"/>
        </c:dLbls>
        <c:gapWidth val="100"/>
        <c:overlap val="100"/>
        <c:axId val="160489856"/>
        <c:axId val="16049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21636</c:v>
                </c:pt>
                <c:pt idx="2">
                  <c:v>#N/A</c:v>
                </c:pt>
                <c:pt idx="3">
                  <c:v>#N/A</c:v>
                </c:pt>
                <c:pt idx="4">
                  <c:v>17963</c:v>
                </c:pt>
                <c:pt idx="5">
                  <c:v>#N/A</c:v>
                </c:pt>
                <c:pt idx="6">
                  <c:v>#N/A</c:v>
                </c:pt>
                <c:pt idx="7">
                  <c:v>16276</c:v>
                </c:pt>
                <c:pt idx="8">
                  <c:v>#N/A</c:v>
                </c:pt>
                <c:pt idx="9">
                  <c:v>#N/A</c:v>
                </c:pt>
                <c:pt idx="10">
                  <c:v>16995</c:v>
                </c:pt>
                <c:pt idx="11">
                  <c:v>#N/A</c:v>
                </c:pt>
                <c:pt idx="12">
                  <c:v>#N/A</c:v>
                </c:pt>
                <c:pt idx="13">
                  <c:v>16845</c:v>
                </c:pt>
                <c:pt idx="14">
                  <c:v>#N/A</c:v>
                </c:pt>
              </c:numCache>
            </c:numRef>
          </c:val>
          <c:smooth val="0"/>
        </c:ser>
        <c:dLbls>
          <c:showLegendKey val="0"/>
          <c:showVal val="0"/>
          <c:showCatName val="0"/>
          <c:showSerName val="0"/>
          <c:showPercent val="0"/>
          <c:showBubbleSize val="0"/>
        </c:dLbls>
        <c:marker val="1"/>
        <c:smooth val="0"/>
        <c:axId val="160489856"/>
        <c:axId val="160491776"/>
      </c:lineChart>
      <c:catAx>
        <c:axId val="1604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491776"/>
        <c:crosses val="autoZero"/>
        <c:auto val="1"/>
        <c:lblAlgn val="ctr"/>
        <c:lblOffset val="100"/>
        <c:tickLblSkip val="1"/>
        <c:tickMarkSkip val="1"/>
        <c:noMultiLvlLbl val="0"/>
      </c:catAx>
      <c:valAx>
        <c:axId val="16049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8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165,465
160,724
171.61
60,909,362
58,407,809
2,036,610
31,320,180
50,578,586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60.9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景気の</a:t>
          </a:r>
          <a:r>
            <a:rPr lang="ja-JP" altLang="en-US" sz="1200">
              <a:solidFill>
                <a:schemeClr val="dk1"/>
              </a:solidFill>
              <a:effectLst/>
              <a:latin typeface="+mn-lt"/>
              <a:ea typeface="+mn-ea"/>
              <a:cs typeface="+mn-cs"/>
            </a:rPr>
            <a:t>緩やかな回復傾向を反映して個人・法人市民税が増収となり</a:t>
          </a:r>
          <a:r>
            <a:rPr lang="ja-JP" altLang="ja-JP" sz="1200">
              <a:solidFill>
                <a:schemeClr val="dk1"/>
              </a:solidFill>
              <a:effectLst/>
              <a:latin typeface="+mn-lt"/>
              <a:ea typeface="+mn-ea"/>
              <a:cs typeface="+mn-cs"/>
            </a:rPr>
            <a:t>、財政力指数（３カ年平均）は、平成２</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に対し０．０１ポイント増加した</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また、</a:t>
          </a:r>
          <a:r>
            <a:rPr lang="ja-JP" altLang="ja-JP" sz="1200">
              <a:solidFill>
                <a:schemeClr val="dk1"/>
              </a:solidFill>
              <a:effectLst/>
              <a:latin typeface="+mn-lt"/>
              <a:ea typeface="+mn-ea"/>
              <a:cs typeface="+mn-cs"/>
            </a:rPr>
            <a:t>類似団体内順位では前年度に引き続き、上位にランクされており、全国平均及び栃木県平均を上回っている。今後も市税等自主財源の確保</a:t>
          </a:r>
          <a:r>
            <a:rPr lang="ja-JP" altLang="en-US" sz="1200">
              <a:solidFill>
                <a:schemeClr val="dk1"/>
              </a:solidFill>
              <a:effectLst/>
              <a:latin typeface="+mn-lt"/>
              <a:ea typeface="+mn-ea"/>
              <a:cs typeface="+mn-cs"/>
            </a:rPr>
            <a:t>に努めるとともに、</a:t>
          </a:r>
          <a:r>
            <a:rPr lang="ja-JP" altLang="ja-JP" sz="1200">
              <a:solidFill>
                <a:schemeClr val="dk1"/>
              </a:solidFill>
              <a:effectLst/>
              <a:latin typeface="+mn-lt"/>
              <a:ea typeface="+mn-ea"/>
              <a:cs typeface="+mn-cs"/>
            </a:rPr>
            <a:t>人と企業を呼び込む施策を更に推進し、財政基盤の強化に努める。</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86783</xdr:rowOff>
    </xdr:to>
    <xdr:cxnSp macro="">
      <xdr:nvCxnSpPr>
        <xdr:cNvPr id="68" name="直線コネクタ 67"/>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33161</xdr:rowOff>
    </xdr:from>
    <xdr:to>
      <xdr:col>6</xdr:col>
      <xdr:colOff>0</xdr:colOff>
      <xdr:row>40</xdr:row>
      <xdr:rowOff>86783</xdr:rowOff>
    </xdr:to>
    <xdr:cxnSp macro="">
      <xdr:nvCxnSpPr>
        <xdr:cNvPr id="71" name="直線コネクタ 70"/>
        <xdr:cNvCxnSpPr/>
      </xdr:nvCxnSpPr>
      <xdr:spPr>
        <a:xfrm>
          <a:off x="3225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33161</xdr:rowOff>
    </xdr:to>
    <xdr:cxnSp macro="">
      <xdr:nvCxnSpPr>
        <xdr:cNvPr id="74" name="直線コネクタ 73"/>
        <xdr:cNvCxnSpPr/>
      </xdr:nvCxnSpPr>
      <xdr:spPr>
        <a:xfrm>
          <a:off x="2336800" y="68241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137583</xdr:rowOff>
    </xdr:to>
    <xdr:cxnSp macro="">
      <xdr:nvCxnSpPr>
        <xdr:cNvPr id="77" name="直線コネクタ 76"/>
        <xdr:cNvCxnSpPr/>
      </xdr:nvCxnSpPr>
      <xdr:spPr>
        <a:xfrm>
          <a:off x="1447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81" name="テキスト ボックス 80"/>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7" name="円/楕円 86"/>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8"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153811</xdr:rowOff>
    </xdr:from>
    <xdr:to>
      <xdr:col>4</xdr:col>
      <xdr:colOff>533400</xdr:colOff>
      <xdr:row>40</xdr:row>
      <xdr:rowOff>83961</xdr:rowOff>
    </xdr:to>
    <xdr:sp macro="" textlink="">
      <xdr:nvSpPr>
        <xdr:cNvPr id="91" name="円/楕円 90"/>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94138</xdr:rowOff>
    </xdr:from>
    <xdr:ext cx="762000" cy="259045"/>
    <xdr:sp macro="" textlink="">
      <xdr:nvSpPr>
        <xdr:cNvPr id="92" name="テキスト ボックス 91"/>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経常一般財源等は、臨時財政対策債が２．４億円減少したが、市税や配当割交付金、株式等譲渡所得割交付金等が増加したため、合わせて７．９億円の増額となった。一方、経常経費に充当された一般財源は、</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や公営企業会計への繰出金の増額等により４．２億円の増加となった。その結果、</a:t>
          </a:r>
          <a:r>
            <a:rPr lang="ja-JP" altLang="ja-JP" sz="1100" b="0" i="0" baseline="0">
              <a:solidFill>
                <a:schemeClr val="dk1"/>
              </a:solidFill>
              <a:effectLst/>
              <a:latin typeface="+mn-lt"/>
              <a:ea typeface="+mn-ea"/>
              <a:cs typeface="+mn-cs"/>
            </a:rPr>
            <a:t>経常収支比率は昨年度と</a:t>
          </a:r>
          <a:r>
            <a:rPr lang="ja-JP" altLang="en-US" sz="1100" b="0" i="0" baseline="0">
              <a:solidFill>
                <a:schemeClr val="dk1"/>
              </a:solidFill>
              <a:effectLst/>
              <a:latin typeface="+mn-lt"/>
              <a:ea typeface="+mn-ea"/>
              <a:cs typeface="+mn-cs"/>
            </a:rPr>
            <a:t>同数値の８３．３となった。　　</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なお、</a:t>
          </a:r>
          <a:r>
            <a:rPr lang="ja-JP" altLang="ja-JP" sz="1100" b="0" i="0" baseline="0">
              <a:solidFill>
                <a:schemeClr val="dk1"/>
              </a:solidFill>
              <a:effectLst/>
              <a:latin typeface="+mn-lt"/>
              <a:ea typeface="+mn-ea"/>
              <a:cs typeface="+mn-cs"/>
            </a:rPr>
            <a:t>類似団体内順位は</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位と</a:t>
          </a:r>
          <a:r>
            <a:rPr lang="ja-JP" altLang="en-US" sz="1100" b="0" i="0" baseline="0">
              <a:solidFill>
                <a:schemeClr val="dk1"/>
              </a:solidFill>
              <a:effectLst/>
              <a:latin typeface="+mn-lt"/>
              <a:ea typeface="+mn-ea"/>
              <a:cs typeface="+mn-cs"/>
            </a:rPr>
            <a:t>上位にランクされており</a:t>
          </a:r>
          <a:r>
            <a:rPr lang="ja-JP" altLang="ja-JP" sz="1100" b="0" i="0" baseline="0">
              <a:solidFill>
                <a:schemeClr val="dk1"/>
              </a:solidFill>
              <a:effectLst/>
              <a:latin typeface="+mn-lt"/>
              <a:ea typeface="+mn-ea"/>
              <a:cs typeface="+mn-cs"/>
            </a:rPr>
            <a:t>、また全国平均及び県内平均より良好な数値となっている。今後についても、第</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次行政改革の実践等により、積極的な経常経費の縮減を行い弾力性のある財政構造の維持に努める。</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140546</xdr:rowOff>
    </xdr:from>
    <xdr:to>
      <xdr:col>7</xdr:col>
      <xdr:colOff>152400</xdr:colOff>
      <xdr:row>59</xdr:row>
      <xdr:rowOff>140546</xdr:rowOff>
    </xdr:to>
    <xdr:cxnSp macro="">
      <xdr:nvCxnSpPr>
        <xdr:cNvPr id="131" name="直線コネクタ 130"/>
        <xdr:cNvCxnSpPr/>
      </xdr:nvCxnSpPr>
      <xdr:spPr>
        <a:xfrm>
          <a:off x="4114800" y="102560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108373</xdr:rowOff>
    </xdr:from>
    <xdr:to>
      <xdr:col>6</xdr:col>
      <xdr:colOff>0</xdr:colOff>
      <xdr:row>59</xdr:row>
      <xdr:rowOff>140546</xdr:rowOff>
    </xdr:to>
    <xdr:cxnSp macro="">
      <xdr:nvCxnSpPr>
        <xdr:cNvPr id="134" name="直線コネクタ 133"/>
        <xdr:cNvCxnSpPr/>
      </xdr:nvCxnSpPr>
      <xdr:spPr>
        <a:xfrm>
          <a:off x="3225800" y="102239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108373</xdr:rowOff>
    </xdr:from>
    <xdr:to>
      <xdr:col>4</xdr:col>
      <xdr:colOff>482600</xdr:colOff>
      <xdr:row>60</xdr:row>
      <xdr:rowOff>113877</xdr:rowOff>
    </xdr:to>
    <xdr:cxnSp macro="">
      <xdr:nvCxnSpPr>
        <xdr:cNvPr id="137" name="直線コネクタ 136"/>
        <xdr:cNvCxnSpPr/>
      </xdr:nvCxnSpPr>
      <xdr:spPr>
        <a:xfrm flipV="1">
          <a:off x="2336800" y="102239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113877</xdr:rowOff>
    </xdr:from>
    <xdr:to>
      <xdr:col>3</xdr:col>
      <xdr:colOff>279400</xdr:colOff>
      <xdr:row>61</xdr:row>
      <xdr:rowOff>55033</xdr:rowOff>
    </xdr:to>
    <xdr:cxnSp macro="">
      <xdr:nvCxnSpPr>
        <xdr:cNvPr id="140" name="直線コネクタ 139"/>
        <xdr:cNvCxnSpPr/>
      </xdr:nvCxnSpPr>
      <xdr:spPr>
        <a:xfrm flipV="1">
          <a:off x="1447800" y="104008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71983</xdr:rowOff>
    </xdr:from>
    <xdr:ext cx="762000" cy="259045"/>
    <xdr:sp macro="" textlink="">
      <xdr:nvSpPr>
        <xdr:cNvPr id="142" name="テキスト ボックス 141"/>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4" name="テキスト ボックス 143"/>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89746</xdr:rowOff>
    </xdr:from>
    <xdr:to>
      <xdr:col>7</xdr:col>
      <xdr:colOff>203200</xdr:colOff>
      <xdr:row>60</xdr:row>
      <xdr:rowOff>19896</xdr:rowOff>
    </xdr:to>
    <xdr:sp macro="" textlink="">
      <xdr:nvSpPr>
        <xdr:cNvPr id="150" name="円/楕円 149"/>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106273</xdr:rowOff>
    </xdr:from>
    <xdr:ext cx="762000" cy="259045"/>
    <xdr:sp macro="" textlink="">
      <xdr:nvSpPr>
        <xdr:cNvPr id="151" name="財政構造の弾力性該当値テキスト"/>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89746</xdr:rowOff>
    </xdr:from>
    <xdr:to>
      <xdr:col>6</xdr:col>
      <xdr:colOff>50800</xdr:colOff>
      <xdr:row>60</xdr:row>
      <xdr:rowOff>19896</xdr:rowOff>
    </xdr:to>
    <xdr:sp macro="" textlink="">
      <xdr:nvSpPr>
        <xdr:cNvPr id="152" name="円/楕円 151"/>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30073</xdr:rowOff>
    </xdr:from>
    <xdr:ext cx="736600" cy="259045"/>
    <xdr:sp macro="" textlink="">
      <xdr:nvSpPr>
        <xdr:cNvPr id="153" name="テキスト ボックス 152"/>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57573</xdr:rowOff>
    </xdr:from>
    <xdr:to>
      <xdr:col>4</xdr:col>
      <xdr:colOff>533400</xdr:colOff>
      <xdr:row>59</xdr:row>
      <xdr:rowOff>159173</xdr:rowOff>
    </xdr:to>
    <xdr:sp macro="" textlink="">
      <xdr:nvSpPr>
        <xdr:cNvPr id="154" name="円/楕円 153"/>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169350</xdr:rowOff>
    </xdr:from>
    <xdr:ext cx="762000" cy="259045"/>
    <xdr:sp macro="" textlink="">
      <xdr:nvSpPr>
        <xdr:cNvPr id="155" name="テキスト ボックス 154"/>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63077</xdr:rowOff>
    </xdr:from>
    <xdr:to>
      <xdr:col>3</xdr:col>
      <xdr:colOff>330200</xdr:colOff>
      <xdr:row>60</xdr:row>
      <xdr:rowOff>164677</xdr:rowOff>
    </xdr:to>
    <xdr:sp macro="" textlink="">
      <xdr:nvSpPr>
        <xdr:cNvPr id="156" name="円/楕円 155"/>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57" name="テキスト ボックス 156"/>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4233</xdr:rowOff>
    </xdr:from>
    <xdr:to>
      <xdr:col>2</xdr:col>
      <xdr:colOff>127000</xdr:colOff>
      <xdr:row>61</xdr:row>
      <xdr:rowOff>105833</xdr:rowOff>
    </xdr:to>
    <xdr:sp macro="" textlink="">
      <xdr:nvSpPr>
        <xdr:cNvPr id="158" name="円/楕円 157"/>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116010</xdr:rowOff>
    </xdr:from>
    <xdr:ext cx="762000" cy="259045"/>
    <xdr:sp macro="" textlink="">
      <xdr:nvSpPr>
        <xdr:cNvPr id="159" name="テキスト ボックス 158"/>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定員適正化計画による職員数の計画的削減及び事務的経費の縮減</a:t>
          </a:r>
          <a:r>
            <a:rPr lang="ja-JP" altLang="en-US" sz="1200" b="0" i="0" baseline="0">
              <a:solidFill>
                <a:schemeClr val="dk1"/>
              </a:solidFill>
              <a:effectLst/>
              <a:latin typeface="+mn-lt"/>
              <a:ea typeface="+mn-ea"/>
              <a:cs typeface="+mn-cs"/>
            </a:rPr>
            <a:t>の取組</a:t>
          </a:r>
          <a:r>
            <a:rPr lang="ja-JP" altLang="ja-JP" sz="1200" b="0" i="0" baseline="0">
              <a:solidFill>
                <a:schemeClr val="dk1"/>
              </a:solidFill>
              <a:effectLst/>
              <a:latin typeface="+mn-lt"/>
              <a:ea typeface="+mn-ea"/>
              <a:cs typeface="+mn-cs"/>
            </a:rPr>
            <a:t>により、人件費及び物件費については、</a:t>
          </a:r>
          <a:r>
            <a:rPr lang="ja-JP" altLang="ja-JP" sz="1200">
              <a:solidFill>
                <a:schemeClr val="dk1"/>
              </a:solidFill>
              <a:effectLst/>
              <a:latin typeface="+mn-lt"/>
              <a:ea typeface="+mn-ea"/>
              <a:cs typeface="+mn-cs"/>
            </a:rPr>
            <a:t>類似団体内において上位にランクされている。また、全国平均及び栃木県平均と比較しても良好な数値となっている。今後についても、引き続き徹底した人件費及び物件費の削減に努め、行政コストの低減を図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44058</xdr:rowOff>
    </xdr:from>
    <xdr:to>
      <xdr:col>7</xdr:col>
      <xdr:colOff>152400</xdr:colOff>
      <xdr:row>81</xdr:row>
      <xdr:rowOff>52425</xdr:rowOff>
    </xdr:to>
    <xdr:cxnSp macro="">
      <xdr:nvCxnSpPr>
        <xdr:cNvPr id="190" name="直線コネクタ 189"/>
        <xdr:cNvCxnSpPr/>
      </xdr:nvCxnSpPr>
      <xdr:spPr>
        <a:xfrm flipV="1">
          <a:off x="4114800" y="13931508"/>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52425</xdr:rowOff>
    </xdr:from>
    <xdr:to>
      <xdr:col>6</xdr:col>
      <xdr:colOff>0</xdr:colOff>
      <xdr:row>81</xdr:row>
      <xdr:rowOff>87714</xdr:rowOff>
    </xdr:to>
    <xdr:cxnSp macro="">
      <xdr:nvCxnSpPr>
        <xdr:cNvPr id="193" name="直線コネクタ 192"/>
        <xdr:cNvCxnSpPr/>
      </xdr:nvCxnSpPr>
      <xdr:spPr>
        <a:xfrm flipV="1">
          <a:off x="3225800" y="13939875"/>
          <a:ext cx="889000" cy="3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77574</xdr:rowOff>
    </xdr:from>
    <xdr:to>
      <xdr:col>4</xdr:col>
      <xdr:colOff>482600</xdr:colOff>
      <xdr:row>81</xdr:row>
      <xdr:rowOff>87714</xdr:rowOff>
    </xdr:to>
    <xdr:cxnSp macro="">
      <xdr:nvCxnSpPr>
        <xdr:cNvPr id="196" name="直線コネクタ 195"/>
        <xdr:cNvCxnSpPr/>
      </xdr:nvCxnSpPr>
      <xdr:spPr>
        <a:xfrm>
          <a:off x="2336800" y="13965024"/>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77574</xdr:rowOff>
    </xdr:from>
    <xdr:to>
      <xdr:col>3</xdr:col>
      <xdr:colOff>279400</xdr:colOff>
      <xdr:row>81</xdr:row>
      <xdr:rowOff>79004</xdr:rowOff>
    </xdr:to>
    <xdr:cxnSp macro="">
      <xdr:nvCxnSpPr>
        <xdr:cNvPr id="199" name="直線コネクタ 198"/>
        <xdr:cNvCxnSpPr/>
      </xdr:nvCxnSpPr>
      <xdr:spPr>
        <a:xfrm flipV="1">
          <a:off x="1447800" y="13965024"/>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54038</xdr:rowOff>
    </xdr:from>
    <xdr:ext cx="762000" cy="259045"/>
    <xdr:sp macro="" textlink="">
      <xdr:nvSpPr>
        <xdr:cNvPr id="201" name="テキスト ボックス 200"/>
        <xdr:cNvSpPr txBox="1"/>
      </xdr:nvSpPr>
      <xdr:spPr>
        <a:xfrm>
          <a:off x="1955800" y="1411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57549</xdr:rowOff>
    </xdr:from>
    <xdr:ext cx="762000" cy="259045"/>
    <xdr:sp macro="" textlink="">
      <xdr:nvSpPr>
        <xdr:cNvPr id="203" name="テキスト ボックス 202"/>
        <xdr:cNvSpPr txBox="1"/>
      </xdr:nvSpPr>
      <xdr:spPr>
        <a:xfrm>
          <a:off x="1066800" y="1411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164708</xdr:rowOff>
    </xdr:from>
    <xdr:to>
      <xdr:col>7</xdr:col>
      <xdr:colOff>203200</xdr:colOff>
      <xdr:row>81</xdr:row>
      <xdr:rowOff>94858</xdr:rowOff>
    </xdr:to>
    <xdr:sp macro="" textlink="">
      <xdr:nvSpPr>
        <xdr:cNvPr id="209" name="円/楕円 208"/>
        <xdr:cNvSpPr/>
      </xdr:nvSpPr>
      <xdr:spPr>
        <a:xfrm>
          <a:off x="4902200" y="138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85985</xdr:rowOff>
    </xdr:from>
    <xdr:ext cx="762000" cy="259045"/>
    <xdr:sp macro="" textlink="">
      <xdr:nvSpPr>
        <xdr:cNvPr id="210" name="人件費・物件費等の状況該当値テキスト"/>
        <xdr:cNvSpPr txBox="1"/>
      </xdr:nvSpPr>
      <xdr:spPr>
        <a:xfrm>
          <a:off x="5041900" y="1380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1625</xdr:rowOff>
    </xdr:from>
    <xdr:to>
      <xdr:col>6</xdr:col>
      <xdr:colOff>50800</xdr:colOff>
      <xdr:row>81</xdr:row>
      <xdr:rowOff>103225</xdr:rowOff>
    </xdr:to>
    <xdr:sp macro="" textlink="">
      <xdr:nvSpPr>
        <xdr:cNvPr id="211" name="円/楕円 210"/>
        <xdr:cNvSpPr/>
      </xdr:nvSpPr>
      <xdr:spPr>
        <a:xfrm>
          <a:off x="4064000" y="138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113402</xdr:rowOff>
    </xdr:from>
    <xdr:ext cx="736600" cy="259045"/>
    <xdr:sp macro="" textlink="">
      <xdr:nvSpPr>
        <xdr:cNvPr id="212" name="テキスト ボックス 211"/>
        <xdr:cNvSpPr txBox="1"/>
      </xdr:nvSpPr>
      <xdr:spPr>
        <a:xfrm>
          <a:off x="3733800" y="13657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36914</xdr:rowOff>
    </xdr:from>
    <xdr:to>
      <xdr:col>4</xdr:col>
      <xdr:colOff>533400</xdr:colOff>
      <xdr:row>81</xdr:row>
      <xdr:rowOff>138514</xdr:rowOff>
    </xdr:to>
    <xdr:sp macro="" textlink="">
      <xdr:nvSpPr>
        <xdr:cNvPr id="213" name="円/楕円 212"/>
        <xdr:cNvSpPr/>
      </xdr:nvSpPr>
      <xdr:spPr>
        <a:xfrm>
          <a:off x="3175000" y="139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148691</xdr:rowOff>
    </xdr:from>
    <xdr:ext cx="762000" cy="259045"/>
    <xdr:sp macro="" textlink="">
      <xdr:nvSpPr>
        <xdr:cNvPr id="214" name="テキスト ボックス 213"/>
        <xdr:cNvSpPr txBox="1"/>
      </xdr:nvSpPr>
      <xdr:spPr>
        <a:xfrm>
          <a:off x="2844800" y="1369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26774</xdr:rowOff>
    </xdr:from>
    <xdr:to>
      <xdr:col>3</xdr:col>
      <xdr:colOff>330200</xdr:colOff>
      <xdr:row>81</xdr:row>
      <xdr:rowOff>128374</xdr:rowOff>
    </xdr:to>
    <xdr:sp macro="" textlink="">
      <xdr:nvSpPr>
        <xdr:cNvPr id="215" name="円/楕円 214"/>
        <xdr:cNvSpPr/>
      </xdr:nvSpPr>
      <xdr:spPr>
        <a:xfrm>
          <a:off x="2286000" y="139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138551</xdr:rowOff>
    </xdr:from>
    <xdr:ext cx="762000" cy="259045"/>
    <xdr:sp macro="" textlink="">
      <xdr:nvSpPr>
        <xdr:cNvPr id="216" name="テキスト ボックス 215"/>
        <xdr:cNvSpPr txBox="1"/>
      </xdr:nvSpPr>
      <xdr:spPr>
        <a:xfrm>
          <a:off x="1955800" y="1368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28204</xdr:rowOff>
    </xdr:from>
    <xdr:to>
      <xdr:col>2</xdr:col>
      <xdr:colOff>127000</xdr:colOff>
      <xdr:row>81</xdr:row>
      <xdr:rowOff>129804</xdr:rowOff>
    </xdr:to>
    <xdr:sp macro="" textlink="">
      <xdr:nvSpPr>
        <xdr:cNvPr id="217" name="円/楕円 216"/>
        <xdr:cNvSpPr/>
      </xdr:nvSpPr>
      <xdr:spPr>
        <a:xfrm>
          <a:off x="1397000" y="139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139981</xdr:rowOff>
    </xdr:from>
    <xdr:ext cx="762000" cy="259045"/>
    <xdr:sp macro="" textlink="">
      <xdr:nvSpPr>
        <xdr:cNvPr id="218" name="テキスト ボックス 217"/>
        <xdr:cNvSpPr txBox="1"/>
      </xdr:nvSpPr>
      <xdr:spPr>
        <a:xfrm>
          <a:off x="1066800" y="1368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200" b="0" i="0" baseline="0">
              <a:solidFill>
                <a:schemeClr val="dk1"/>
              </a:solidFill>
              <a:effectLst/>
              <a:latin typeface="+mn-lt"/>
              <a:ea typeface="+mn-ea"/>
              <a:cs typeface="+mn-cs"/>
            </a:rPr>
            <a:t>当市の指数は国と比較して高い状況にあ</a:t>
          </a:r>
          <a:r>
            <a:rPr lang="ja-JP" altLang="en-US" sz="1200" b="0" i="0" baseline="0">
              <a:solidFill>
                <a:schemeClr val="dk1"/>
              </a:solidFill>
              <a:effectLst/>
              <a:latin typeface="+mn-lt"/>
              <a:ea typeface="+mn-ea"/>
              <a:cs typeface="+mn-cs"/>
            </a:rPr>
            <a:t>った</a:t>
          </a:r>
          <a:r>
            <a:rPr lang="ja-JP" altLang="ja-JP" sz="1200" b="0" i="0" baseline="0">
              <a:solidFill>
                <a:schemeClr val="dk1"/>
              </a:solidFill>
              <a:effectLst/>
              <a:latin typeface="+mn-lt"/>
              <a:ea typeface="+mn-ea"/>
              <a:cs typeface="+mn-cs"/>
            </a:rPr>
            <a:t>ことから、平成１９年４月から主査級以上の職員を対象に</a:t>
          </a:r>
          <a:r>
            <a:rPr lang="ja-JP" altLang="en-US" sz="1200" b="0" i="0" baseline="0">
              <a:solidFill>
                <a:schemeClr val="dk1"/>
              </a:solidFill>
              <a:effectLst/>
              <a:latin typeface="+mn-lt"/>
              <a:ea typeface="+mn-ea"/>
              <a:cs typeface="+mn-cs"/>
            </a:rPr>
            <a:t>行ってきた</a:t>
          </a:r>
          <a:r>
            <a:rPr lang="ja-JP" altLang="ja-JP" sz="1200" b="0" i="0" baseline="0">
              <a:solidFill>
                <a:schemeClr val="dk1"/>
              </a:solidFill>
              <a:effectLst/>
              <a:latin typeface="+mn-lt"/>
              <a:ea typeface="+mn-ea"/>
              <a:cs typeface="+mn-cs"/>
            </a:rPr>
            <a:t>１～２％の給料減額措置を平成２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年度も継続して実施し</a:t>
          </a:r>
          <a:r>
            <a:rPr lang="ja-JP" altLang="en-US" sz="1200" b="0" i="0" baseline="0">
              <a:solidFill>
                <a:schemeClr val="dk1"/>
              </a:solidFill>
              <a:effectLst/>
              <a:latin typeface="+mn-lt"/>
              <a:ea typeface="+mn-ea"/>
              <a:cs typeface="+mn-cs"/>
            </a:rPr>
            <a:t>ている</a:t>
          </a:r>
          <a:r>
            <a:rPr lang="ja-JP" altLang="ja-JP" sz="1200" b="0" i="0" baseline="0">
              <a:solidFill>
                <a:schemeClr val="dk1"/>
              </a:solidFill>
              <a:effectLst/>
              <a:latin typeface="+mn-lt"/>
              <a:ea typeface="+mn-ea"/>
              <a:cs typeface="+mn-cs"/>
            </a:rPr>
            <a:t>。平成２４年度</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国家公務員給与削減特例措置</a:t>
          </a:r>
          <a:r>
            <a:rPr lang="ja-JP" altLang="en-US" sz="1200" b="0" i="0" baseline="0">
              <a:solidFill>
                <a:schemeClr val="dk1"/>
              </a:solidFill>
              <a:effectLst/>
              <a:latin typeface="+mn-lt"/>
              <a:ea typeface="+mn-ea"/>
              <a:cs typeface="+mn-cs"/>
            </a:rPr>
            <a:t>が終了したことなどから</a:t>
          </a:r>
          <a:r>
            <a:rPr lang="ja-JP" altLang="ja-JP" sz="1200" b="0" i="0" baseline="0">
              <a:solidFill>
                <a:schemeClr val="dk1"/>
              </a:solidFill>
              <a:effectLst/>
              <a:latin typeface="+mn-lt"/>
              <a:ea typeface="+mn-ea"/>
              <a:cs typeface="+mn-cs"/>
            </a:rPr>
            <a:t>、ラスパイレス指数は昨年度に比</a:t>
          </a:r>
          <a:r>
            <a:rPr lang="ja-JP" altLang="en-US" sz="1200" b="0" i="0" baseline="0">
              <a:solidFill>
                <a:schemeClr val="dk1"/>
              </a:solidFill>
              <a:effectLst/>
              <a:latin typeface="+mn-lt"/>
              <a:ea typeface="+mn-ea"/>
              <a:cs typeface="+mn-cs"/>
            </a:rPr>
            <a:t>べ８．２</a:t>
          </a:r>
          <a:r>
            <a:rPr lang="ja-JP" altLang="ja-JP" sz="1200" b="0" i="0" baseline="0">
              <a:solidFill>
                <a:schemeClr val="dk1"/>
              </a:solidFill>
              <a:effectLst/>
              <a:latin typeface="+mn-lt"/>
              <a:ea typeface="+mn-ea"/>
              <a:cs typeface="+mn-cs"/>
            </a:rPr>
            <a:t>ポイント改善し</a:t>
          </a:r>
          <a:r>
            <a:rPr lang="ja-JP" altLang="en-US" sz="1200" b="0" i="0" baseline="0">
              <a:solidFill>
                <a:schemeClr val="dk1"/>
              </a:solidFill>
              <a:effectLst/>
              <a:latin typeface="+mn-lt"/>
              <a:ea typeface="+mn-ea"/>
              <a:cs typeface="+mn-cs"/>
            </a:rPr>
            <a:t>１００．０となっ</a:t>
          </a:r>
          <a:r>
            <a:rPr lang="ja-JP" altLang="ja-JP" sz="1200" b="0" i="0" baseline="0">
              <a:solidFill>
                <a:schemeClr val="dk1"/>
              </a:solidFill>
              <a:effectLst/>
              <a:latin typeface="+mn-lt"/>
              <a:ea typeface="+mn-ea"/>
              <a:cs typeface="+mn-cs"/>
            </a:rPr>
            <a:t>た。平成２</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年度以降も給与削減措置を継続し、ラスパイレス指数の</a:t>
          </a:r>
          <a:r>
            <a:rPr lang="ja-JP" altLang="en-US" sz="1200" b="0" i="0" baseline="0">
              <a:solidFill>
                <a:schemeClr val="dk1"/>
              </a:solidFill>
              <a:effectLst/>
              <a:latin typeface="+mn-lt"/>
              <a:ea typeface="+mn-ea"/>
              <a:cs typeface="+mn-cs"/>
            </a:rPr>
            <a:t>適正な管理</a:t>
          </a:r>
          <a:r>
            <a:rPr lang="ja-JP" altLang="ja-JP" sz="1200" b="0" i="0" baseline="0">
              <a:solidFill>
                <a:schemeClr val="dk1"/>
              </a:solidFill>
              <a:effectLst/>
              <a:latin typeface="+mn-lt"/>
              <a:ea typeface="+mn-ea"/>
              <a:cs typeface="+mn-cs"/>
            </a:rPr>
            <a:t>を行っていく。</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86</xdr:row>
      <xdr:rowOff>11113</xdr:rowOff>
    </xdr:to>
    <xdr:cxnSp macro="">
      <xdr:nvCxnSpPr>
        <xdr:cNvPr id="251" name="直線コネクタ 250"/>
        <xdr:cNvCxnSpPr/>
      </xdr:nvCxnSpPr>
      <xdr:spPr>
        <a:xfrm flipV="1">
          <a:off x="17018000" y="13840884"/>
          <a:ext cx="0" cy="914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154640</xdr:rowOff>
    </xdr:from>
    <xdr:ext cx="762000" cy="259045"/>
    <xdr:sp macro="" textlink="">
      <xdr:nvSpPr>
        <xdr:cNvPr id="252" name="給与水準   （国との比較）最小値テキスト"/>
        <xdr:cNvSpPr txBox="1"/>
      </xdr:nvSpPr>
      <xdr:spPr>
        <a:xfrm>
          <a:off x="17106900" y="1472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11113</xdr:rowOff>
    </xdr:from>
    <xdr:to>
      <xdr:col>24</xdr:col>
      <xdr:colOff>647700</xdr:colOff>
      <xdr:row>86</xdr:row>
      <xdr:rowOff>11113</xdr:rowOff>
    </xdr:to>
    <xdr:cxnSp macro="">
      <xdr:nvCxnSpPr>
        <xdr:cNvPr id="253" name="直線コネクタ 252"/>
        <xdr:cNvCxnSpPr/>
      </xdr:nvCxnSpPr>
      <xdr:spPr>
        <a:xfrm>
          <a:off x="16929100" y="147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4"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5" name="直線コネクタ 254"/>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88</xdr:row>
      <xdr:rowOff>140759</xdr:rowOff>
    </xdr:to>
    <xdr:cxnSp macro="">
      <xdr:nvCxnSpPr>
        <xdr:cNvPr id="256" name="直線コネクタ 255"/>
        <xdr:cNvCxnSpPr/>
      </xdr:nvCxnSpPr>
      <xdr:spPr>
        <a:xfrm flipV="1">
          <a:off x="16179800" y="14403916"/>
          <a:ext cx="838200" cy="8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139293</xdr:rowOff>
    </xdr:from>
    <xdr:ext cx="762000" cy="259045"/>
    <xdr:sp macro="" textlink="">
      <xdr:nvSpPr>
        <xdr:cNvPr id="257"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140759</xdr:rowOff>
    </xdr:from>
    <xdr:to>
      <xdr:col>23</xdr:col>
      <xdr:colOff>406400</xdr:colOff>
      <xdr:row>89</xdr:row>
      <xdr:rowOff>39688</xdr:rowOff>
    </xdr:to>
    <xdr:cxnSp macro="">
      <xdr:nvCxnSpPr>
        <xdr:cNvPr id="259" name="直線コネクタ 258"/>
        <xdr:cNvCxnSpPr/>
      </xdr:nvCxnSpPr>
      <xdr:spPr>
        <a:xfrm flipV="1">
          <a:off x="15290800" y="1522835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100013</xdr:rowOff>
    </xdr:from>
    <xdr:to>
      <xdr:col>23</xdr:col>
      <xdr:colOff>457200</xdr:colOff>
      <xdr:row>89</xdr:row>
      <xdr:rowOff>30163</xdr:rowOff>
    </xdr:to>
    <xdr:sp macro="" textlink="">
      <xdr:nvSpPr>
        <xdr:cNvPr id="260" name="フローチャート : 判断 259"/>
        <xdr:cNvSpPr/>
      </xdr:nvSpPr>
      <xdr:spPr>
        <a:xfrm>
          <a:off x="16129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14940</xdr:rowOff>
    </xdr:from>
    <xdr:ext cx="736600" cy="259045"/>
    <xdr:sp macro="" textlink="">
      <xdr:nvSpPr>
        <xdr:cNvPr id="261" name="テキスト ボックス 260"/>
        <xdr:cNvSpPr txBox="1"/>
      </xdr:nvSpPr>
      <xdr:spPr>
        <a:xfrm>
          <a:off x="15798800" y="1527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89</xdr:row>
      <xdr:rowOff>39688</xdr:rowOff>
    </xdr:to>
    <xdr:cxnSp macro="">
      <xdr:nvCxnSpPr>
        <xdr:cNvPr id="262" name="直線コネクタ 261"/>
        <xdr:cNvCxnSpPr/>
      </xdr:nvCxnSpPr>
      <xdr:spPr>
        <a:xfrm>
          <a:off x="14401800" y="14444134"/>
          <a:ext cx="889000" cy="8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100013</xdr:rowOff>
    </xdr:from>
    <xdr:to>
      <xdr:col>22</xdr:col>
      <xdr:colOff>254000</xdr:colOff>
      <xdr:row>89</xdr:row>
      <xdr:rowOff>30163</xdr:rowOff>
    </xdr:to>
    <xdr:sp macro="" textlink="">
      <xdr:nvSpPr>
        <xdr:cNvPr id="263" name="フローチャート : 判断 262"/>
        <xdr:cNvSpPr/>
      </xdr:nvSpPr>
      <xdr:spPr>
        <a:xfrm>
          <a:off x="15240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40340</xdr:rowOff>
    </xdr:from>
    <xdr:ext cx="762000" cy="259045"/>
    <xdr:sp macro="" textlink="">
      <xdr:nvSpPr>
        <xdr:cNvPr id="264" name="テキスト ボックス 263"/>
        <xdr:cNvSpPr txBox="1"/>
      </xdr:nvSpPr>
      <xdr:spPr>
        <a:xfrm>
          <a:off x="14909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32279</xdr:rowOff>
    </xdr:from>
    <xdr:to>
      <xdr:col>21</xdr:col>
      <xdr:colOff>0</xdr:colOff>
      <xdr:row>84</xdr:row>
      <xdr:rowOff>42334</xdr:rowOff>
    </xdr:to>
    <xdr:cxnSp macro="">
      <xdr:nvCxnSpPr>
        <xdr:cNvPr id="265" name="直線コネクタ 264"/>
        <xdr:cNvCxnSpPr/>
      </xdr:nvCxnSpPr>
      <xdr:spPr>
        <a:xfrm>
          <a:off x="13512800" y="1443407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32279</xdr:rowOff>
    </xdr:from>
    <xdr:to>
      <xdr:col>21</xdr:col>
      <xdr:colOff>50800</xdr:colOff>
      <xdr:row>83</xdr:row>
      <xdr:rowOff>133879</xdr:rowOff>
    </xdr:to>
    <xdr:sp macro="" textlink="">
      <xdr:nvSpPr>
        <xdr:cNvPr id="266" name="フローチャート : 判断 265"/>
        <xdr:cNvSpPr/>
      </xdr:nvSpPr>
      <xdr:spPr>
        <a:xfrm>
          <a:off x="14351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144056</xdr:rowOff>
    </xdr:from>
    <xdr:ext cx="762000" cy="259045"/>
    <xdr:sp macro="" textlink="">
      <xdr:nvSpPr>
        <xdr:cNvPr id="267" name="テキスト ボックス 266"/>
        <xdr:cNvSpPr txBox="1"/>
      </xdr:nvSpPr>
      <xdr:spPr>
        <a:xfrm>
          <a:off x="14020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22225</xdr:rowOff>
    </xdr:from>
    <xdr:to>
      <xdr:col>19</xdr:col>
      <xdr:colOff>533400</xdr:colOff>
      <xdr:row>83</xdr:row>
      <xdr:rowOff>123825</xdr:rowOff>
    </xdr:to>
    <xdr:sp macro="" textlink="">
      <xdr:nvSpPr>
        <xdr:cNvPr id="268" name="フローチャート : 判断 267"/>
        <xdr:cNvSpPr/>
      </xdr:nvSpPr>
      <xdr:spPr>
        <a:xfrm>
          <a:off x="13462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134002</xdr:rowOff>
    </xdr:from>
    <xdr:ext cx="762000" cy="259045"/>
    <xdr:sp macro="" textlink="">
      <xdr:nvSpPr>
        <xdr:cNvPr id="269" name="テキスト ボックス 268"/>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5" name="円/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6"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89959</xdr:rowOff>
    </xdr:from>
    <xdr:to>
      <xdr:col>23</xdr:col>
      <xdr:colOff>457200</xdr:colOff>
      <xdr:row>89</xdr:row>
      <xdr:rowOff>20109</xdr:rowOff>
    </xdr:to>
    <xdr:sp macro="" textlink="">
      <xdr:nvSpPr>
        <xdr:cNvPr id="277" name="円/楕円 276"/>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30286</xdr:rowOff>
    </xdr:from>
    <xdr:ext cx="736600" cy="259045"/>
    <xdr:sp macro="" textlink="">
      <xdr:nvSpPr>
        <xdr:cNvPr id="278" name="テキスト ボックス 277"/>
        <xdr:cNvSpPr txBox="1"/>
      </xdr:nvSpPr>
      <xdr:spPr>
        <a:xfrm>
          <a:off x="15798800" y="1494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160338</xdr:rowOff>
    </xdr:from>
    <xdr:to>
      <xdr:col>22</xdr:col>
      <xdr:colOff>254000</xdr:colOff>
      <xdr:row>89</xdr:row>
      <xdr:rowOff>90488</xdr:rowOff>
    </xdr:to>
    <xdr:sp macro="" textlink="">
      <xdr:nvSpPr>
        <xdr:cNvPr id="279" name="円/楕円 278"/>
        <xdr:cNvSpPr/>
      </xdr:nvSpPr>
      <xdr:spPr>
        <a:xfrm>
          <a:off x="15240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75265</xdr:rowOff>
    </xdr:from>
    <xdr:ext cx="762000" cy="259045"/>
    <xdr:sp macro="" textlink="">
      <xdr:nvSpPr>
        <xdr:cNvPr id="280" name="テキスト ボックス 279"/>
        <xdr:cNvSpPr txBox="1"/>
      </xdr:nvSpPr>
      <xdr:spPr>
        <a:xfrm>
          <a:off x="14909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1" name="円/楕円 280"/>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2" name="テキスト ボックス 281"/>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152929</xdr:rowOff>
    </xdr:from>
    <xdr:to>
      <xdr:col>19</xdr:col>
      <xdr:colOff>533400</xdr:colOff>
      <xdr:row>84</xdr:row>
      <xdr:rowOff>83079</xdr:rowOff>
    </xdr:to>
    <xdr:sp macro="" textlink="">
      <xdr:nvSpPr>
        <xdr:cNvPr id="283" name="円/楕円 282"/>
        <xdr:cNvSpPr/>
      </xdr:nvSpPr>
      <xdr:spPr>
        <a:xfrm>
          <a:off x="13462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67856</xdr:rowOff>
    </xdr:from>
    <xdr:ext cx="762000" cy="259045"/>
    <xdr:sp macro="" textlink="">
      <xdr:nvSpPr>
        <xdr:cNvPr id="284" name="テキスト ボックス 283"/>
        <xdr:cNvSpPr txBox="1"/>
      </xdr:nvSpPr>
      <xdr:spPr>
        <a:xfrm>
          <a:off x="13131800" y="1446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200" b="0" i="0" baseline="0">
              <a:solidFill>
                <a:schemeClr val="dk1"/>
              </a:solidFill>
              <a:effectLst/>
              <a:latin typeface="+mn-lt"/>
              <a:ea typeface="+mn-ea"/>
              <a:cs typeface="+mn-cs"/>
            </a:rPr>
            <a:t>指定管理者制度の導入や民間委託を</a:t>
          </a:r>
          <a:r>
            <a:rPr lang="ja-JP" altLang="en-US" sz="1200" b="0" i="0" baseline="0">
              <a:solidFill>
                <a:schemeClr val="dk1"/>
              </a:solidFill>
              <a:effectLst/>
              <a:latin typeface="+mn-lt"/>
              <a:ea typeface="+mn-ea"/>
              <a:cs typeface="+mn-cs"/>
            </a:rPr>
            <a:t>進めた</a:t>
          </a:r>
          <a:r>
            <a:rPr lang="ja-JP" altLang="ja-JP" sz="1200" b="0" i="0" baseline="0">
              <a:solidFill>
                <a:schemeClr val="dk1"/>
              </a:solidFill>
              <a:effectLst/>
              <a:latin typeface="+mn-lt"/>
              <a:ea typeface="+mn-ea"/>
              <a:cs typeface="+mn-cs"/>
            </a:rPr>
            <a:t>結果、職員数は、</a:t>
          </a:r>
          <a:r>
            <a:rPr lang="ja-JP" altLang="en-US" sz="1200" b="0" i="0" baseline="0">
              <a:solidFill>
                <a:schemeClr val="dk1"/>
              </a:solidFill>
              <a:effectLst/>
              <a:latin typeface="+mn-lt"/>
              <a:ea typeface="+mn-ea"/>
              <a:cs typeface="+mn-cs"/>
            </a:rPr>
            <a:t>定員適正化</a:t>
          </a:r>
          <a:r>
            <a:rPr lang="ja-JP" altLang="ja-JP" sz="1200" b="0" i="0" baseline="0">
              <a:solidFill>
                <a:schemeClr val="dk1"/>
              </a:solidFill>
              <a:effectLst/>
              <a:latin typeface="+mn-lt"/>
              <a:ea typeface="+mn-ea"/>
              <a:cs typeface="+mn-cs"/>
            </a:rPr>
            <a:t>計画を上回る削減となっており、人口１，０００人あたりの職員数</a:t>
          </a:r>
          <a:r>
            <a:rPr lang="ja-JP" altLang="en-US" sz="1200" b="0" i="0" baseline="0">
              <a:solidFill>
                <a:schemeClr val="dk1"/>
              </a:solidFill>
              <a:effectLst/>
              <a:latin typeface="+mn-lt"/>
              <a:ea typeface="+mn-ea"/>
              <a:cs typeface="+mn-cs"/>
            </a:rPr>
            <a:t>は６．２９</a:t>
          </a:r>
          <a:r>
            <a:rPr lang="ja-JP" altLang="ja-JP" sz="1200" b="0" i="0" baseline="0">
              <a:solidFill>
                <a:schemeClr val="dk1"/>
              </a:solidFill>
              <a:effectLst/>
              <a:latin typeface="+mn-lt"/>
              <a:ea typeface="+mn-ea"/>
              <a:cs typeface="+mn-cs"/>
            </a:rPr>
            <a:t>人と栃木県平均、全国平均</a:t>
          </a:r>
          <a:r>
            <a:rPr lang="ja-JP" altLang="en-US" sz="1200" b="0" i="0" baseline="0">
              <a:solidFill>
                <a:schemeClr val="dk1"/>
              </a:solidFill>
              <a:effectLst/>
              <a:latin typeface="+mn-lt"/>
              <a:ea typeface="+mn-ea"/>
              <a:cs typeface="+mn-cs"/>
            </a:rPr>
            <a:t>を下回っている</a:t>
          </a:r>
          <a:r>
            <a:rPr lang="ja-JP" altLang="ja-JP" sz="1200" b="0" i="0" baseline="0">
              <a:solidFill>
                <a:schemeClr val="dk1"/>
              </a:solidFill>
              <a:effectLst/>
              <a:latin typeface="+mn-lt"/>
              <a:ea typeface="+mn-ea"/>
              <a:cs typeface="+mn-cs"/>
            </a:rPr>
            <a:t>。今後も事務事業</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見直し、効率化を図るとともに、指定管理者の導入や民間委託を推進し、適正な定員管理に努める。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6" name="直線コネクタ 315"/>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7"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8" name="直線コネクタ 317"/>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9"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20" name="直線コネクタ 319"/>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92710</xdr:rowOff>
    </xdr:from>
    <xdr:to>
      <xdr:col>24</xdr:col>
      <xdr:colOff>558800</xdr:colOff>
      <xdr:row>62</xdr:row>
      <xdr:rowOff>144417</xdr:rowOff>
    </xdr:to>
    <xdr:cxnSp macro="">
      <xdr:nvCxnSpPr>
        <xdr:cNvPr id="321" name="直線コネクタ 320"/>
        <xdr:cNvCxnSpPr/>
      </xdr:nvCxnSpPr>
      <xdr:spPr>
        <a:xfrm flipV="1">
          <a:off x="16179800" y="1072261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2"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3" name="フローチャート : 判断 322"/>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144417</xdr:rowOff>
    </xdr:from>
    <xdr:to>
      <xdr:col>23</xdr:col>
      <xdr:colOff>406400</xdr:colOff>
      <xdr:row>63</xdr:row>
      <xdr:rowOff>31569</xdr:rowOff>
    </xdr:to>
    <xdr:cxnSp macro="">
      <xdr:nvCxnSpPr>
        <xdr:cNvPr id="324" name="直線コネクタ 323"/>
        <xdr:cNvCxnSpPr/>
      </xdr:nvCxnSpPr>
      <xdr:spPr>
        <a:xfrm flipV="1">
          <a:off x="15290800" y="1077431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31569</xdr:rowOff>
    </xdr:from>
    <xdr:to>
      <xdr:col>22</xdr:col>
      <xdr:colOff>203200</xdr:colOff>
      <xdr:row>63</xdr:row>
      <xdr:rowOff>69487</xdr:rowOff>
    </xdr:to>
    <xdr:cxnSp macro="">
      <xdr:nvCxnSpPr>
        <xdr:cNvPr id="327" name="直線コネクタ 326"/>
        <xdr:cNvCxnSpPr/>
      </xdr:nvCxnSpPr>
      <xdr:spPr>
        <a:xfrm flipV="1">
          <a:off x="14401800" y="1083291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8" name="フローチャート : 判断 327"/>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9" name="テキスト ボックス 328"/>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69487</xdr:rowOff>
    </xdr:from>
    <xdr:to>
      <xdr:col>21</xdr:col>
      <xdr:colOff>0</xdr:colOff>
      <xdr:row>63</xdr:row>
      <xdr:rowOff>121194</xdr:rowOff>
    </xdr:to>
    <xdr:cxnSp macro="">
      <xdr:nvCxnSpPr>
        <xdr:cNvPr id="330" name="直線コネクタ 329"/>
        <xdr:cNvCxnSpPr/>
      </xdr:nvCxnSpPr>
      <xdr:spPr>
        <a:xfrm flipV="1">
          <a:off x="13512800" y="1087083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31" name="フローチャート : 判断 330"/>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6911</xdr:rowOff>
    </xdr:from>
    <xdr:ext cx="762000" cy="259045"/>
    <xdr:sp macro="" textlink="">
      <xdr:nvSpPr>
        <xdr:cNvPr id="332" name="テキスト ボックス 331"/>
        <xdr:cNvSpPr txBox="1"/>
      </xdr:nvSpPr>
      <xdr:spPr>
        <a:xfrm>
          <a:off x="14020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3" name="フローチャート : 判断 332"/>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44830</xdr:rowOff>
    </xdr:from>
    <xdr:ext cx="762000" cy="259045"/>
    <xdr:sp macro="" textlink="">
      <xdr:nvSpPr>
        <xdr:cNvPr id="334" name="テキスト ボックス 333"/>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41910</xdr:rowOff>
    </xdr:from>
    <xdr:to>
      <xdr:col>24</xdr:col>
      <xdr:colOff>609600</xdr:colOff>
      <xdr:row>62</xdr:row>
      <xdr:rowOff>143510</xdr:rowOff>
    </xdr:to>
    <xdr:sp macro="" textlink="">
      <xdr:nvSpPr>
        <xdr:cNvPr id="340" name="円/楕円 339"/>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13987</xdr:rowOff>
    </xdr:from>
    <xdr:ext cx="762000" cy="259045"/>
    <xdr:sp macro="" textlink="">
      <xdr:nvSpPr>
        <xdr:cNvPr id="341"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93617</xdr:rowOff>
    </xdr:from>
    <xdr:to>
      <xdr:col>23</xdr:col>
      <xdr:colOff>457200</xdr:colOff>
      <xdr:row>63</xdr:row>
      <xdr:rowOff>23767</xdr:rowOff>
    </xdr:to>
    <xdr:sp macro="" textlink="">
      <xdr:nvSpPr>
        <xdr:cNvPr id="342" name="円/楕円 341"/>
        <xdr:cNvSpPr/>
      </xdr:nvSpPr>
      <xdr:spPr>
        <a:xfrm>
          <a:off x="16129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8544</xdr:rowOff>
    </xdr:from>
    <xdr:ext cx="736600" cy="259045"/>
    <xdr:sp macro="" textlink="">
      <xdr:nvSpPr>
        <xdr:cNvPr id="343" name="テキスト ボックス 342"/>
        <xdr:cNvSpPr txBox="1"/>
      </xdr:nvSpPr>
      <xdr:spPr>
        <a:xfrm>
          <a:off x="15798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152219</xdr:rowOff>
    </xdr:from>
    <xdr:to>
      <xdr:col>22</xdr:col>
      <xdr:colOff>254000</xdr:colOff>
      <xdr:row>63</xdr:row>
      <xdr:rowOff>82369</xdr:rowOff>
    </xdr:to>
    <xdr:sp macro="" textlink="">
      <xdr:nvSpPr>
        <xdr:cNvPr id="344" name="円/楕円 343"/>
        <xdr:cNvSpPr/>
      </xdr:nvSpPr>
      <xdr:spPr>
        <a:xfrm>
          <a:off x="15240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67146</xdr:rowOff>
    </xdr:from>
    <xdr:ext cx="762000" cy="259045"/>
    <xdr:sp macro="" textlink="">
      <xdr:nvSpPr>
        <xdr:cNvPr id="345" name="テキスト ボックス 344"/>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18687</xdr:rowOff>
    </xdr:from>
    <xdr:to>
      <xdr:col>21</xdr:col>
      <xdr:colOff>50800</xdr:colOff>
      <xdr:row>63</xdr:row>
      <xdr:rowOff>120287</xdr:rowOff>
    </xdr:to>
    <xdr:sp macro="" textlink="">
      <xdr:nvSpPr>
        <xdr:cNvPr id="346" name="円/楕円 345"/>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130464</xdr:rowOff>
    </xdr:from>
    <xdr:ext cx="762000" cy="259045"/>
    <xdr:sp macro="" textlink="">
      <xdr:nvSpPr>
        <xdr:cNvPr id="347" name="テキスト ボックス 346"/>
        <xdr:cNvSpPr txBox="1"/>
      </xdr:nvSpPr>
      <xdr:spPr>
        <a:xfrm>
          <a:off x="14020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70394</xdr:rowOff>
    </xdr:from>
    <xdr:to>
      <xdr:col>19</xdr:col>
      <xdr:colOff>533400</xdr:colOff>
      <xdr:row>64</xdr:row>
      <xdr:rowOff>544</xdr:rowOff>
    </xdr:to>
    <xdr:sp macro="" textlink="">
      <xdr:nvSpPr>
        <xdr:cNvPr id="348" name="円/楕円 347"/>
        <xdr:cNvSpPr/>
      </xdr:nvSpPr>
      <xdr:spPr>
        <a:xfrm>
          <a:off x="13462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10721</xdr:rowOff>
    </xdr:from>
    <xdr:ext cx="762000" cy="259045"/>
    <xdr:sp macro="" textlink="">
      <xdr:nvSpPr>
        <xdr:cNvPr id="349" name="テキスト ボックス 348"/>
        <xdr:cNvSpPr txBox="1"/>
      </xdr:nvSpPr>
      <xdr:spPr>
        <a:xfrm>
          <a:off x="13131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en-US" sz="1200">
              <a:solidFill>
                <a:schemeClr val="dk1"/>
              </a:solidFill>
              <a:effectLst/>
              <a:latin typeface="+mn-lt"/>
              <a:ea typeface="+mn-ea"/>
              <a:cs typeface="+mn-cs"/>
            </a:rPr>
            <a:t>標準税収入額の増加による</a:t>
          </a:r>
          <a:r>
            <a:rPr lang="ja-JP" altLang="ja-JP" sz="1200">
              <a:solidFill>
                <a:schemeClr val="dk1"/>
              </a:solidFill>
              <a:effectLst/>
              <a:latin typeface="+mn-lt"/>
              <a:ea typeface="+mn-ea"/>
              <a:cs typeface="+mn-cs"/>
            </a:rPr>
            <a:t>標準財政規模の拡大、</a:t>
          </a:r>
          <a:r>
            <a:rPr lang="ja-JP" altLang="en-US" sz="1200">
              <a:solidFill>
                <a:schemeClr val="dk1"/>
              </a:solidFill>
              <a:effectLst/>
              <a:latin typeface="+mn-lt"/>
              <a:ea typeface="+mn-ea"/>
              <a:cs typeface="+mn-cs"/>
            </a:rPr>
            <a:t>特別会計への繰出金のうち、公債費相当分の減少により</a:t>
          </a:r>
          <a:r>
            <a:rPr lang="ja-JP" altLang="ja-JP" sz="1200">
              <a:solidFill>
                <a:schemeClr val="dk1"/>
              </a:solidFill>
              <a:effectLst/>
              <a:latin typeface="+mn-lt"/>
              <a:ea typeface="+mn-ea"/>
              <a:cs typeface="+mn-cs"/>
            </a:rPr>
            <a:t>前年度</a:t>
          </a:r>
          <a:r>
            <a:rPr lang="ja-JP" altLang="en-US" sz="1200">
              <a:solidFill>
                <a:schemeClr val="dk1"/>
              </a:solidFill>
              <a:effectLst/>
              <a:latin typeface="+mn-lt"/>
              <a:ea typeface="+mn-ea"/>
              <a:cs typeface="+mn-cs"/>
            </a:rPr>
            <a:t>に比べ０．７％</a:t>
          </a:r>
          <a:r>
            <a:rPr lang="ja-JP" altLang="ja-JP" sz="1200">
              <a:solidFill>
                <a:schemeClr val="dk1"/>
              </a:solidFill>
              <a:effectLst/>
              <a:latin typeface="+mn-lt"/>
              <a:ea typeface="+mn-ea"/>
              <a:cs typeface="+mn-cs"/>
            </a:rPr>
            <a:t>改善し</a:t>
          </a:r>
          <a:r>
            <a:rPr lang="ja-JP" altLang="en-US" sz="1200">
              <a:solidFill>
                <a:schemeClr val="dk1"/>
              </a:solidFill>
              <a:effectLst/>
              <a:latin typeface="+mn-lt"/>
              <a:ea typeface="+mn-ea"/>
              <a:cs typeface="+mn-cs"/>
            </a:rPr>
            <a:t>、類似団体平均を上回るとともに</a:t>
          </a:r>
          <a:r>
            <a:rPr lang="ja-JP" altLang="ja-JP" sz="1200">
              <a:solidFill>
                <a:schemeClr val="dk1"/>
              </a:solidFill>
              <a:effectLst/>
              <a:latin typeface="+mn-lt"/>
              <a:ea typeface="+mn-ea"/>
              <a:cs typeface="+mn-cs"/>
            </a:rPr>
            <a:t>、全国平均及び栃木県平均と比較しても良好な数値となっている。今後についても市債管理計画に基づき、住民負担を増大させないよう財政の健全化に努める。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4" name="直線コネクタ 373"/>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5"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6" name="直線コネクタ 375"/>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7"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8" name="直線コネクタ 377"/>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51118</xdr:rowOff>
    </xdr:to>
    <xdr:cxnSp macro="">
      <xdr:nvCxnSpPr>
        <xdr:cNvPr id="379" name="直線コネクタ 378"/>
        <xdr:cNvCxnSpPr/>
      </xdr:nvCxnSpPr>
      <xdr:spPr>
        <a:xfrm flipV="1">
          <a:off x="16179800" y="669544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80"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81" name="フローチャート : 判断 380"/>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51118</xdr:rowOff>
    </xdr:from>
    <xdr:to>
      <xdr:col>23</xdr:col>
      <xdr:colOff>406400</xdr:colOff>
      <xdr:row>39</xdr:row>
      <xdr:rowOff>93345</xdr:rowOff>
    </xdr:to>
    <xdr:cxnSp macro="">
      <xdr:nvCxnSpPr>
        <xdr:cNvPr id="382" name="直線コネクタ 381"/>
        <xdr:cNvCxnSpPr/>
      </xdr:nvCxnSpPr>
      <xdr:spPr>
        <a:xfrm flipV="1">
          <a:off x="15290800" y="67376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3" name="フローチャート : 判断 382"/>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84" name="テキスト ボックス 383"/>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93345</xdr:rowOff>
    </xdr:from>
    <xdr:to>
      <xdr:col>22</xdr:col>
      <xdr:colOff>203200</xdr:colOff>
      <xdr:row>39</xdr:row>
      <xdr:rowOff>153670</xdr:rowOff>
    </xdr:to>
    <xdr:cxnSp macro="">
      <xdr:nvCxnSpPr>
        <xdr:cNvPr id="385" name="直線コネクタ 384"/>
        <xdr:cNvCxnSpPr/>
      </xdr:nvCxnSpPr>
      <xdr:spPr>
        <a:xfrm flipV="1">
          <a:off x="14401800" y="67798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6" name="フローチャート : 判断 385"/>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7" name="テキスト ボックス 386"/>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48578</xdr:rowOff>
    </xdr:to>
    <xdr:cxnSp macro="">
      <xdr:nvCxnSpPr>
        <xdr:cNvPr id="388" name="直線コネクタ 387"/>
        <xdr:cNvCxnSpPr/>
      </xdr:nvCxnSpPr>
      <xdr:spPr>
        <a:xfrm flipV="1">
          <a:off x="13512800" y="68402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9" name="フローチャート :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1" name="フローチャート : 判断 39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2" name="テキスト ボックス 391"/>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8" name="円/楕円 397"/>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399"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318</xdr:rowOff>
    </xdr:from>
    <xdr:to>
      <xdr:col>23</xdr:col>
      <xdr:colOff>457200</xdr:colOff>
      <xdr:row>39</xdr:row>
      <xdr:rowOff>101918</xdr:rowOff>
    </xdr:to>
    <xdr:sp macro="" textlink="">
      <xdr:nvSpPr>
        <xdr:cNvPr id="400" name="円/楕円 399"/>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401" name="テキスト ボックス 400"/>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42545</xdr:rowOff>
    </xdr:from>
    <xdr:to>
      <xdr:col>22</xdr:col>
      <xdr:colOff>254000</xdr:colOff>
      <xdr:row>39</xdr:row>
      <xdr:rowOff>144145</xdr:rowOff>
    </xdr:to>
    <xdr:sp macro="" textlink="">
      <xdr:nvSpPr>
        <xdr:cNvPr id="402" name="円/楕円 401"/>
        <xdr:cNvSpPr/>
      </xdr:nvSpPr>
      <xdr:spPr>
        <a:xfrm>
          <a:off x="15240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154322</xdr:rowOff>
    </xdr:from>
    <xdr:ext cx="762000" cy="259045"/>
    <xdr:sp macro="" textlink="">
      <xdr:nvSpPr>
        <xdr:cNvPr id="403" name="テキスト ボックス 402"/>
        <xdr:cNvSpPr txBox="1"/>
      </xdr:nvSpPr>
      <xdr:spPr>
        <a:xfrm>
          <a:off x="14909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4" name="円/楕円 403"/>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5" name="テキスト ボックス 40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169228</xdr:rowOff>
    </xdr:from>
    <xdr:to>
      <xdr:col>19</xdr:col>
      <xdr:colOff>533400</xdr:colOff>
      <xdr:row>40</xdr:row>
      <xdr:rowOff>99378</xdr:rowOff>
    </xdr:to>
    <xdr:sp macro="" textlink="">
      <xdr:nvSpPr>
        <xdr:cNvPr id="406" name="円/楕円 405"/>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109555</xdr:rowOff>
    </xdr:from>
    <xdr:ext cx="762000" cy="259045"/>
    <xdr:sp macro="" textlink="">
      <xdr:nvSpPr>
        <xdr:cNvPr id="407" name="テキスト ボックス 406"/>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200">
              <a:solidFill>
                <a:schemeClr val="dk1"/>
              </a:solidFill>
              <a:effectLst/>
              <a:latin typeface="+mn-lt"/>
              <a:ea typeface="+mn-ea"/>
              <a:cs typeface="+mn-cs"/>
            </a:rPr>
            <a:t>標準税収入額の増加による標準財政規模の拡大、特別会計・一部事務組合の地方債残高のうち、一般会計で将来負担する見込みの地方債残高の減少により前年度に比べ２．１％改善した。今後についても</a:t>
          </a:r>
          <a:r>
            <a:rPr lang="ja-JP" altLang="ja-JP" sz="1200">
              <a:solidFill>
                <a:schemeClr val="dk1"/>
              </a:solidFill>
              <a:effectLst/>
              <a:latin typeface="+mn-lt"/>
              <a:ea typeface="+mn-ea"/>
              <a:cs typeface="+mn-cs"/>
            </a:rPr>
            <a:t>市債管理計画に基づ</a:t>
          </a:r>
          <a:r>
            <a:rPr lang="ja-JP" altLang="en-US" sz="1200">
              <a:solidFill>
                <a:schemeClr val="dk1"/>
              </a:solidFill>
              <a:effectLst/>
              <a:latin typeface="+mn-lt"/>
              <a:ea typeface="+mn-ea"/>
              <a:cs typeface="+mn-cs"/>
            </a:rPr>
            <a:t>き市債残高の</a:t>
          </a:r>
          <a:r>
            <a:rPr lang="ja-JP" altLang="ja-JP" sz="1200">
              <a:solidFill>
                <a:schemeClr val="dk1"/>
              </a:solidFill>
              <a:effectLst/>
              <a:latin typeface="+mn-lt"/>
              <a:ea typeface="+mn-ea"/>
              <a:cs typeface="+mn-cs"/>
            </a:rPr>
            <a:t>抑制を図</a:t>
          </a:r>
          <a:r>
            <a:rPr lang="ja-JP" altLang="en-US" sz="1200">
              <a:solidFill>
                <a:schemeClr val="dk1"/>
              </a:solidFill>
              <a:effectLst/>
              <a:latin typeface="+mn-lt"/>
              <a:ea typeface="+mn-ea"/>
              <a:cs typeface="+mn-cs"/>
            </a:rPr>
            <a:t>るとと</a:t>
          </a:r>
          <a:r>
            <a:rPr lang="ja-JP" altLang="ja-JP" sz="1200">
              <a:solidFill>
                <a:schemeClr val="dk1"/>
              </a:solidFill>
              <a:effectLst/>
              <a:latin typeface="+mn-lt"/>
              <a:ea typeface="+mn-ea"/>
              <a:cs typeface="+mn-cs"/>
            </a:rPr>
            <a:t>も</a:t>
          </a:r>
          <a:r>
            <a:rPr lang="ja-JP" altLang="en-US" sz="1200">
              <a:solidFill>
                <a:schemeClr val="dk1"/>
              </a:solidFill>
              <a:effectLst/>
              <a:latin typeface="+mn-lt"/>
              <a:ea typeface="+mn-ea"/>
              <a:cs typeface="+mn-cs"/>
            </a:rPr>
            <a:t>に</a:t>
          </a:r>
          <a:r>
            <a:rPr lang="ja-JP" altLang="ja-JP" sz="1200">
              <a:solidFill>
                <a:schemeClr val="dk1"/>
              </a:solidFill>
              <a:effectLst/>
              <a:latin typeface="+mn-lt"/>
              <a:ea typeface="+mn-ea"/>
              <a:cs typeface="+mn-cs"/>
            </a:rPr>
            <a:t>、財政調整基金</a:t>
          </a:r>
          <a:r>
            <a:rPr lang="ja-JP" altLang="en-US" sz="1200">
              <a:solidFill>
                <a:schemeClr val="dk1"/>
              </a:solidFill>
              <a:effectLst/>
              <a:latin typeface="+mn-lt"/>
              <a:ea typeface="+mn-ea"/>
              <a:cs typeface="+mn-cs"/>
            </a:rPr>
            <a:t>等の充当可能基金残高の確保を</a:t>
          </a:r>
          <a:r>
            <a:rPr lang="ja-JP" altLang="ja-JP" sz="1200">
              <a:solidFill>
                <a:schemeClr val="dk1"/>
              </a:solidFill>
              <a:effectLst/>
              <a:latin typeface="+mn-lt"/>
              <a:ea typeface="+mn-ea"/>
              <a:cs typeface="+mn-cs"/>
            </a:rPr>
            <a:t>図る。</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2" name="直線コネクタ 431"/>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3"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4" name="直線コネクタ 433"/>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5"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6" name="直線コネクタ 435"/>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24479</xdr:rowOff>
    </xdr:from>
    <xdr:to>
      <xdr:col>24</xdr:col>
      <xdr:colOff>558800</xdr:colOff>
      <xdr:row>17</xdr:row>
      <xdr:rowOff>37148</xdr:rowOff>
    </xdr:to>
    <xdr:cxnSp macro="">
      <xdr:nvCxnSpPr>
        <xdr:cNvPr id="437" name="直線コネクタ 436"/>
        <xdr:cNvCxnSpPr/>
      </xdr:nvCxnSpPr>
      <xdr:spPr>
        <a:xfrm flipV="1">
          <a:off x="16179800" y="2939129"/>
          <a:ext cx="8382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8"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9" name="フローチャート : 判断 438"/>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25083</xdr:rowOff>
    </xdr:from>
    <xdr:to>
      <xdr:col>23</xdr:col>
      <xdr:colOff>406400</xdr:colOff>
      <xdr:row>17</xdr:row>
      <xdr:rowOff>37148</xdr:rowOff>
    </xdr:to>
    <xdr:cxnSp macro="">
      <xdr:nvCxnSpPr>
        <xdr:cNvPr id="440" name="直線コネクタ 439"/>
        <xdr:cNvCxnSpPr/>
      </xdr:nvCxnSpPr>
      <xdr:spPr>
        <a:xfrm>
          <a:off x="15290800" y="29397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41" name="フローチャート : 判断 440"/>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2" name="テキスト ボックス 441"/>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25083</xdr:rowOff>
    </xdr:from>
    <xdr:to>
      <xdr:col>22</xdr:col>
      <xdr:colOff>203200</xdr:colOff>
      <xdr:row>17</xdr:row>
      <xdr:rowOff>66707</xdr:rowOff>
    </xdr:to>
    <xdr:cxnSp macro="">
      <xdr:nvCxnSpPr>
        <xdr:cNvPr id="443" name="直線コネクタ 442"/>
        <xdr:cNvCxnSpPr/>
      </xdr:nvCxnSpPr>
      <xdr:spPr>
        <a:xfrm flipV="1">
          <a:off x="14401800" y="2939733"/>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4" name="フローチャート : 判断 443"/>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5" name="テキスト ボックス 444"/>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66707</xdr:rowOff>
    </xdr:from>
    <xdr:to>
      <xdr:col>21</xdr:col>
      <xdr:colOff>0</xdr:colOff>
      <xdr:row>17</xdr:row>
      <xdr:rowOff>139097</xdr:rowOff>
    </xdr:to>
    <xdr:cxnSp macro="">
      <xdr:nvCxnSpPr>
        <xdr:cNvPr id="446" name="直線コネクタ 445"/>
        <xdr:cNvCxnSpPr/>
      </xdr:nvCxnSpPr>
      <xdr:spPr>
        <a:xfrm flipV="1">
          <a:off x="13512800" y="29813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7" name="フローチャート : 判断 446"/>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59326</xdr:rowOff>
    </xdr:from>
    <xdr:ext cx="762000" cy="259045"/>
    <xdr:sp macro="" textlink="">
      <xdr:nvSpPr>
        <xdr:cNvPr id="448" name="テキスト ボックス 447"/>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9" name="フローチャート : 判断 448"/>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135939</xdr:rowOff>
    </xdr:from>
    <xdr:ext cx="762000" cy="259045"/>
    <xdr:sp macro="" textlink="">
      <xdr:nvSpPr>
        <xdr:cNvPr id="450" name="テキスト ボックス 449"/>
        <xdr:cNvSpPr txBox="1"/>
      </xdr:nvSpPr>
      <xdr:spPr>
        <a:xfrm>
          <a:off x="13131800" y="32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145129</xdr:rowOff>
    </xdr:from>
    <xdr:to>
      <xdr:col>24</xdr:col>
      <xdr:colOff>609600</xdr:colOff>
      <xdr:row>17</xdr:row>
      <xdr:rowOff>75279</xdr:rowOff>
    </xdr:to>
    <xdr:sp macro="" textlink="">
      <xdr:nvSpPr>
        <xdr:cNvPr id="456" name="円/楕円 455"/>
        <xdr:cNvSpPr/>
      </xdr:nvSpPr>
      <xdr:spPr>
        <a:xfrm>
          <a:off x="16967200" y="28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117206</xdr:rowOff>
    </xdr:from>
    <xdr:ext cx="762000" cy="259045"/>
    <xdr:sp macro="" textlink="">
      <xdr:nvSpPr>
        <xdr:cNvPr id="457" name="将来負担の状況該当値テキスト"/>
        <xdr:cNvSpPr txBox="1"/>
      </xdr:nvSpPr>
      <xdr:spPr>
        <a:xfrm>
          <a:off x="17106900" y="286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157798</xdr:rowOff>
    </xdr:from>
    <xdr:to>
      <xdr:col>23</xdr:col>
      <xdr:colOff>457200</xdr:colOff>
      <xdr:row>17</xdr:row>
      <xdr:rowOff>87948</xdr:rowOff>
    </xdr:to>
    <xdr:sp macro="" textlink="">
      <xdr:nvSpPr>
        <xdr:cNvPr id="458" name="円/楕円 457"/>
        <xdr:cNvSpPr/>
      </xdr:nvSpPr>
      <xdr:spPr>
        <a:xfrm>
          <a:off x="16129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72725</xdr:rowOff>
    </xdr:from>
    <xdr:ext cx="736600" cy="259045"/>
    <xdr:sp macro="" textlink="">
      <xdr:nvSpPr>
        <xdr:cNvPr id="459" name="テキスト ボックス 458"/>
        <xdr:cNvSpPr txBox="1"/>
      </xdr:nvSpPr>
      <xdr:spPr>
        <a:xfrm>
          <a:off x="15798800" y="298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145733</xdr:rowOff>
    </xdr:from>
    <xdr:to>
      <xdr:col>22</xdr:col>
      <xdr:colOff>254000</xdr:colOff>
      <xdr:row>17</xdr:row>
      <xdr:rowOff>75883</xdr:rowOff>
    </xdr:to>
    <xdr:sp macro="" textlink="">
      <xdr:nvSpPr>
        <xdr:cNvPr id="460" name="円/楕円 459"/>
        <xdr:cNvSpPr/>
      </xdr:nvSpPr>
      <xdr:spPr>
        <a:xfrm>
          <a:off x="15240000" y="28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60660</xdr:rowOff>
    </xdr:from>
    <xdr:ext cx="762000" cy="259045"/>
    <xdr:sp macro="" textlink="">
      <xdr:nvSpPr>
        <xdr:cNvPr id="461" name="テキスト ボックス 460"/>
        <xdr:cNvSpPr txBox="1"/>
      </xdr:nvSpPr>
      <xdr:spPr>
        <a:xfrm>
          <a:off x="14909800" y="297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15907</xdr:rowOff>
    </xdr:from>
    <xdr:to>
      <xdr:col>21</xdr:col>
      <xdr:colOff>50800</xdr:colOff>
      <xdr:row>17</xdr:row>
      <xdr:rowOff>117507</xdr:rowOff>
    </xdr:to>
    <xdr:sp macro="" textlink="">
      <xdr:nvSpPr>
        <xdr:cNvPr id="462" name="円/楕円 461"/>
        <xdr:cNvSpPr/>
      </xdr:nvSpPr>
      <xdr:spPr>
        <a:xfrm>
          <a:off x="14351000" y="29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127684</xdr:rowOff>
    </xdr:from>
    <xdr:ext cx="762000" cy="259045"/>
    <xdr:sp macro="" textlink="">
      <xdr:nvSpPr>
        <xdr:cNvPr id="463" name="テキスト ボックス 462"/>
        <xdr:cNvSpPr txBox="1"/>
      </xdr:nvSpPr>
      <xdr:spPr>
        <a:xfrm>
          <a:off x="14020800" y="26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88297</xdr:rowOff>
    </xdr:from>
    <xdr:to>
      <xdr:col>19</xdr:col>
      <xdr:colOff>533400</xdr:colOff>
      <xdr:row>18</xdr:row>
      <xdr:rowOff>18447</xdr:rowOff>
    </xdr:to>
    <xdr:sp macro="" textlink="">
      <xdr:nvSpPr>
        <xdr:cNvPr id="464" name="円/楕円 463"/>
        <xdr:cNvSpPr/>
      </xdr:nvSpPr>
      <xdr:spPr>
        <a:xfrm>
          <a:off x="13462000" y="30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28624</xdr:rowOff>
    </xdr:from>
    <xdr:ext cx="762000" cy="259045"/>
    <xdr:sp macro="" textlink="">
      <xdr:nvSpPr>
        <xdr:cNvPr id="465" name="テキスト ボックス 464"/>
        <xdr:cNvSpPr txBox="1"/>
      </xdr:nvSpPr>
      <xdr:spPr>
        <a:xfrm>
          <a:off x="13131800" y="277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165,465
160,724
171.61
60,909,362
58,407,809
2,036,610
31,320,180
50,578,586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60.9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市税等</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経常的な一般財源</a:t>
          </a:r>
          <a:r>
            <a:rPr lang="ja-JP" altLang="en-US" sz="1200">
              <a:solidFill>
                <a:schemeClr val="dk1"/>
              </a:solidFill>
              <a:effectLst/>
              <a:latin typeface="+mn-lt"/>
              <a:ea typeface="+mn-ea"/>
              <a:cs typeface="+mn-cs"/>
            </a:rPr>
            <a:t>の増加と、</a:t>
          </a:r>
          <a:r>
            <a:rPr lang="ja-JP" altLang="ja-JP" sz="1200" b="0" i="0" baseline="0">
              <a:solidFill>
                <a:schemeClr val="dk1"/>
              </a:solidFill>
              <a:effectLst/>
              <a:latin typeface="+mn-lt"/>
              <a:ea typeface="+mn-ea"/>
              <a:cs typeface="+mn-cs"/>
            </a:rPr>
            <a:t>職員数及び給与費の削減によ</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、人件費に充てられた経常的一般財源の比率は平成２</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に比べ</a:t>
          </a:r>
          <a:r>
            <a:rPr lang="ja-JP" altLang="ja-JP" sz="1200" b="0" i="0" baseline="0">
              <a:solidFill>
                <a:schemeClr val="dk1"/>
              </a:solidFill>
              <a:effectLst/>
              <a:latin typeface="+mn-lt"/>
              <a:ea typeface="+mn-ea"/>
              <a:cs typeface="+mn-cs"/>
            </a:rPr>
            <a:t>０．</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ポイント改善</a:t>
          </a:r>
          <a:r>
            <a:rPr lang="ja-JP" altLang="en-US" sz="1200" b="0" i="0" baseline="0">
              <a:solidFill>
                <a:schemeClr val="dk1"/>
              </a:solidFill>
              <a:effectLst/>
              <a:latin typeface="+mn-lt"/>
              <a:ea typeface="+mn-ea"/>
              <a:cs typeface="+mn-cs"/>
            </a:rPr>
            <a:t>し</a:t>
          </a:r>
          <a:r>
            <a:rPr lang="ja-JP" altLang="ja-JP" sz="1200" b="0" i="0" baseline="0">
              <a:solidFill>
                <a:schemeClr val="dk1"/>
              </a:solidFill>
              <a:effectLst/>
              <a:latin typeface="+mn-lt"/>
              <a:ea typeface="+mn-ea"/>
              <a:cs typeface="+mn-cs"/>
            </a:rPr>
            <a:t>た。今後についても</a:t>
          </a:r>
          <a:r>
            <a:rPr lang="ja-JP" altLang="en-US" sz="1200" b="0" i="0" baseline="0">
              <a:solidFill>
                <a:schemeClr val="dk1"/>
              </a:solidFill>
              <a:effectLst/>
              <a:latin typeface="+mn-lt"/>
              <a:ea typeface="+mn-ea"/>
              <a:cs typeface="+mn-cs"/>
            </a:rPr>
            <a:t>定員・給与費の適正化や事務の効率化を進め</a:t>
          </a:r>
          <a:r>
            <a:rPr lang="ja-JP" altLang="ja-JP" sz="1200" b="0" i="0" baseline="0">
              <a:solidFill>
                <a:schemeClr val="dk1"/>
              </a:solidFill>
              <a:effectLst/>
              <a:latin typeface="+mn-lt"/>
              <a:ea typeface="+mn-ea"/>
              <a:cs typeface="+mn-cs"/>
            </a:rPr>
            <a:t>、人件費の抑制に努めていく。</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58964</xdr:rowOff>
    </xdr:from>
    <xdr:to>
      <xdr:col>7</xdr:col>
      <xdr:colOff>15875</xdr:colOff>
      <xdr:row>37</xdr:row>
      <xdr:rowOff>146050</xdr:rowOff>
    </xdr:to>
    <xdr:cxnSp macro="">
      <xdr:nvCxnSpPr>
        <xdr:cNvPr id="67" name="直線コネクタ 66"/>
        <xdr:cNvCxnSpPr/>
      </xdr:nvCxnSpPr>
      <xdr:spPr>
        <a:xfrm flipV="1">
          <a:off x="3987800" y="6402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50800</xdr:rowOff>
    </xdr:to>
    <xdr:cxnSp macro="">
      <xdr:nvCxnSpPr>
        <xdr:cNvPr id="70" name="直線コネクタ 69"/>
        <xdr:cNvCxnSpPr/>
      </xdr:nvCxnSpPr>
      <xdr:spPr>
        <a:xfrm flipV="1">
          <a:off x="3098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170543</xdr:rowOff>
    </xdr:to>
    <xdr:cxnSp macro="">
      <xdr:nvCxnSpPr>
        <xdr:cNvPr id="73" name="直線コネクタ 72"/>
        <xdr:cNvCxnSpPr/>
      </xdr:nvCxnSpPr>
      <xdr:spPr>
        <a:xfrm flipV="1">
          <a:off x="2209800" y="6565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170543</xdr:rowOff>
    </xdr:from>
    <xdr:to>
      <xdr:col>3</xdr:col>
      <xdr:colOff>142875</xdr:colOff>
      <xdr:row>39</xdr:row>
      <xdr:rowOff>162378</xdr:rowOff>
    </xdr:to>
    <xdr:cxnSp macro="">
      <xdr:nvCxnSpPr>
        <xdr:cNvPr id="76" name="直線コネクタ 75"/>
        <xdr:cNvCxnSpPr/>
      </xdr:nvCxnSpPr>
      <xdr:spPr>
        <a:xfrm flipV="1">
          <a:off x="1320800" y="668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78" name="テキスト ボックス 77"/>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5641</xdr:rowOff>
    </xdr:from>
    <xdr:ext cx="762000" cy="259045"/>
    <xdr:sp macro="" textlink="">
      <xdr:nvSpPr>
        <xdr:cNvPr id="80" name="テキスト ボックス 79"/>
        <xdr:cNvSpPr txBox="1"/>
      </xdr:nvSpPr>
      <xdr:spPr>
        <a:xfrm>
          <a:off x="939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86" name="円/楕円 85"/>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151691</xdr:rowOff>
    </xdr:from>
    <xdr:ext cx="762000" cy="259045"/>
    <xdr:sp macro="" textlink="">
      <xdr:nvSpPr>
        <xdr:cNvPr id="87" name="人件費該当値テキスト"/>
        <xdr:cNvSpPr txBox="1"/>
      </xdr:nvSpPr>
      <xdr:spPr>
        <a:xfrm>
          <a:off x="4914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8" name="円/楕円 87"/>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89" name="テキスト ボックス 88"/>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0" name="円/楕円 89"/>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91" name="テキスト ボックス 90"/>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2" name="円/楕円 91"/>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3" name="テキスト ボックス 92"/>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111578</xdr:rowOff>
    </xdr:from>
    <xdr:to>
      <xdr:col>1</xdr:col>
      <xdr:colOff>676275</xdr:colOff>
      <xdr:row>40</xdr:row>
      <xdr:rowOff>41728</xdr:rowOff>
    </xdr:to>
    <xdr:sp macro="" textlink="">
      <xdr:nvSpPr>
        <xdr:cNvPr id="94" name="円/楕円 93"/>
        <xdr:cNvSpPr/>
      </xdr:nvSpPr>
      <xdr:spPr>
        <a:xfrm>
          <a:off x="1270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26505</xdr:rowOff>
    </xdr:from>
    <xdr:ext cx="762000" cy="259045"/>
    <xdr:sp macro="" textlink="">
      <xdr:nvSpPr>
        <xdr:cNvPr id="95" name="テキスト ボックス 94"/>
        <xdr:cNvSpPr txBox="1"/>
      </xdr:nvSpPr>
      <xdr:spPr>
        <a:xfrm>
          <a:off x="939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指定管理者制度の活用や民間委託</a:t>
          </a:r>
          <a:r>
            <a:rPr lang="ja-JP" altLang="en-US" sz="1200" b="0" i="0" baseline="0">
              <a:solidFill>
                <a:schemeClr val="dk1"/>
              </a:solidFill>
              <a:effectLst/>
              <a:latin typeface="+mn-lt"/>
              <a:ea typeface="+mn-ea"/>
              <a:cs typeface="+mn-cs"/>
            </a:rPr>
            <a:t>を図っていることから</a:t>
          </a:r>
          <a:r>
            <a:rPr lang="ja-JP" altLang="ja-JP" sz="1200" b="0" i="0" baseline="0">
              <a:solidFill>
                <a:schemeClr val="dk1"/>
              </a:solidFill>
              <a:effectLst/>
              <a:latin typeface="+mn-lt"/>
              <a:ea typeface="+mn-ea"/>
              <a:cs typeface="+mn-cs"/>
            </a:rPr>
            <a:t>、平成</a:t>
          </a:r>
          <a:r>
            <a:rPr lang="ja-JP" altLang="en-US" sz="1200" b="0" i="0" baseline="0">
              <a:solidFill>
                <a:schemeClr val="dk1"/>
              </a:solidFill>
              <a:effectLst/>
              <a:latin typeface="+mn-lt"/>
              <a:ea typeface="+mn-ea"/>
              <a:cs typeface="+mn-cs"/>
            </a:rPr>
            <a:t>２４</a:t>
          </a:r>
          <a:r>
            <a:rPr lang="ja-JP" altLang="ja-JP" sz="1200" b="0" i="0" baseline="0">
              <a:solidFill>
                <a:schemeClr val="dk1"/>
              </a:solidFill>
              <a:effectLst/>
              <a:latin typeface="+mn-lt"/>
              <a:ea typeface="+mn-ea"/>
              <a:cs typeface="+mn-cs"/>
            </a:rPr>
            <a:t>年度と比</a:t>
          </a:r>
          <a:r>
            <a:rPr lang="ja-JP" altLang="en-US" sz="1200" b="0" i="0" baseline="0">
              <a:solidFill>
                <a:schemeClr val="dk1"/>
              </a:solidFill>
              <a:effectLst/>
              <a:latin typeface="+mn-lt"/>
              <a:ea typeface="+mn-ea"/>
              <a:cs typeface="+mn-cs"/>
            </a:rPr>
            <a:t>べ</a:t>
          </a:r>
          <a:r>
            <a:rPr lang="ja-JP" altLang="ja-JP" sz="1200" b="0" i="0" baseline="0">
              <a:solidFill>
                <a:schemeClr val="dk1"/>
              </a:solidFill>
              <a:effectLst/>
              <a:latin typeface="+mn-lt"/>
              <a:ea typeface="+mn-ea"/>
              <a:cs typeface="+mn-cs"/>
            </a:rPr>
            <a:t>０．４ポイント上昇している</a:t>
          </a:r>
          <a:r>
            <a:rPr lang="ja-JP" altLang="en-US" sz="1200" b="0" i="0" baseline="0">
              <a:solidFill>
                <a:schemeClr val="dk1"/>
              </a:solidFill>
              <a:effectLst/>
              <a:latin typeface="+mn-lt"/>
              <a:ea typeface="+mn-ea"/>
              <a:cs typeface="+mn-cs"/>
            </a:rPr>
            <a:t>。しかし、</a:t>
          </a:r>
          <a:r>
            <a:rPr lang="ja-JP" altLang="ja-JP" sz="1200" b="0" i="0" baseline="0">
              <a:solidFill>
                <a:schemeClr val="dk1"/>
              </a:solidFill>
              <a:effectLst/>
              <a:latin typeface="+mn-lt"/>
              <a:ea typeface="+mn-ea"/>
              <a:cs typeface="+mn-cs"/>
            </a:rPr>
            <a:t>事務管理経費の削減効果により、類似団体内順位では上位に</a:t>
          </a:r>
          <a:r>
            <a:rPr lang="ja-JP" altLang="en-US" sz="1200" b="0" i="0" baseline="0">
              <a:solidFill>
                <a:schemeClr val="dk1"/>
              </a:solidFill>
              <a:effectLst/>
              <a:latin typeface="+mn-lt"/>
              <a:ea typeface="+mn-ea"/>
              <a:cs typeface="+mn-cs"/>
            </a:rPr>
            <a:t>ランクされ</a:t>
          </a:r>
          <a:r>
            <a:rPr lang="ja-JP" altLang="ja-JP" sz="1200" b="0" i="0" baseline="0">
              <a:solidFill>
                <a:schemeClr val="dk1"/>
              </a:solidFill>
              <a:effectLst/>
              <a:latin typeface="+mn-lt"/>
              <a:ea typeface="+mn-ea"/>
              <a:cs typeface="+mn-cs"/>
            </a:rPr>
            <a:t>、また</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全国平均及び栃木県平均と比較しても良好な比率となっている。今後も、物件費を含む経常経費について、数値目標を設定した予算編成を行うなど、徹底的なコスト低減を図る。</a:t>
          </a:r>
          <a:endParaRPr kumimoji="1" lang="en-US" altLang="ja-JP"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69850</xdr:rowOff>
    </xdr:from>
    <xdr:to>
      <xdr:col>24</xdr:col>
      <xdr:colOff>31750</xdr:colOff>
      <xdr:row>14</xdr:row>
      <xdr:rowOff>92710</xdr:rowOff>
    </xdr:to>
    <xdr:cxnSp macro="">
      <xdr:nvCxnSpPr>
        <xdr:cNvPr id="124" name="直線コネクタ 123"/>
        <xdr:cNvCxnSpPr/>
      </xdr:nvCxnSpPr>
      <xdr:spPr>
        <a:xfrm>
          <a:off x="15671800" y="24701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46990</xdr:rowOff>
    </xdr:from>
    <xdr:to>
      <xdr:col>22</xdr:col>
      <xdr:colOff>565150</xdr:colOff>
      <xdr:row>14</xdr:row>
      <xdr:rowOff>69850</xdr:rowOff>
    </xdr:to>
    <xdr:cxnSp macro="">
      <xdr:nvCxnSpPr>
        <xdr:cNvPr id="127" name="直線コネクタ 126"/>
        <xdr:cNvCxnSpPr/>
      </xdr:nvCxnSpPr>
      <xdr:spPr>
        <a:xfrm>
          <a:off x="14782800" y="2447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46990</xdr:rowOff>
    </xdr:from>
    <xdr:to>
      <xdr:col>21</xdr:col>
      <xdr:colOff>361950</xdr:colOff>
      <xdr:row>14</xdr:row>
      <xdr:rowOff>52705</xdr:rowOff>
    </xdr:to>
    <xdr:cxnSp macro="">
      <xdr:nvCxnSpPr>
        <xdr:cNvPr id="130" name="直線コネクタ 129"/>
        <xdr:cNvCxnSpPr/>
      </xdr:nvCxnSpPr>
      <xdr:spPr>
        <a:xfrm flipV="1">
          <a:off x="13893800" y="2447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41275</xdr:rowOff>
    </xdr:from>
    <xdr:to>
      <xdr:col>20</xdr:col>
      <xdr:colOff>158750</xdr:colOff>
      <xdr:row>14</xdr:row>
      <xdr:rowOff>52705</xdr:rowOff>
    </xdr:to>
    <xdr:cxnSp macro="">
      <xdr:nvCxnSpPr>
        <xdr:cNvPr id="133" name="直線コネクタ 132"/>
        <xdr:cNvCxnSpPr/>
      </xdr:nvCxnSpPr>
      <xdr:spPr>
        <a:xfrm>
          <a:off x="13004800" y="2441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25417</xdr:rowOff>
    </xdr:from>
    <xdr:ext cx="762000" cy="259045"/>
    <xdr:sp macro="" textlink="">
      <xdr:nvSpPr>
        <xdr:cNvPr id="135" name="テキスト ボックス 134"/>
        <xdr:cNvSpPr txBox="1"/>
      </xdr:nvSpPr>
      <xdr:spPr>
        <a:xfrm>
          <a:off x="13512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37" name="テキスト ボックス 136"/>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41910</xdr:rowOff>
    </xdr:from>
    <xdr:to>
      <xdr:col>24</xdr:col>
      <xdr:colOff>82550</xdr:colOff>
      <xdr:row>14</xdr:row>
      <xdr:rowOff>143510</xdr:rowOff>
    </xdr:to>
    <xdr:sp macro="" textlink="">
      <xdr:nvSpPr>
        <xdr:cNvPr id="143" name="円/楕円 142"/>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58437</xdr:rowOff>
    </xdr:from>
    <xdr:ext cx="762000" cy="259045"/>
    <xdr:sp macro="" textlink="">
      <xdr:nvSpPr>
        <xdr:cNvPr id="144" name="物件費該当値テキスト"/>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19050</xdr:rowOff>
    </xdr:from>
    <xdr:to>
      <xdr:col>22</xdr:col>
      <xdr:colOff>615950</xdr:colOff>
      <xdr:row>14</xdr:row>
      <xdr:rowOff>120650</xdr:rowOff>
    </xdr:to>
    <xdr:sp macro="" textlink="">
      <xdr:nvSpPr>
        <xdr:cNvPr id="145" name="円/楕円 144"/>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130827</xdr:rowOff>
    </xdr:from>
    <xdr:ext cx="736600" cy="259045"/>
    <xdr:sp macro="" textlink="">
      <xdr:nvSpPr>
        <xdr:cNvPr id="146" name="テキスト ボックス 145"/>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167640</xdr:rowOff>
    </xdr:from>
    <xdr:to>
      <xdr:col>21</xdr:col>
      <xdr:colOff>412750</xdr:colOff>
      <xdr:row>14</xdr:row>
      <xdr:rowOff>97790</xdr:rowOff>
    </xdr:to>
    <xdr:sp macro="" textlink="">
      <xdr:nvSpPr>
        <xdr:cNvPr id="147" name="円/楕円 146"/>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107967</xdr:rowOff>
    </xdr:from>
    <xdr:ext cx="762000" cy="259045"/>
    <xdr:sp macro="" textlink="">
      <xdr:nvSpPr>
        <xdr:cNvPr id="148" name="テキスト ボックス 147"/>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1905</xdr:rowOff>
    </xdr:from>
    <xdr:to>
      <xdr:col>20</xdr:col>
      <xdr:colOff>209550</xdr:colOff>
      <xdr:row>14</xdr:row>
      <xdr:rowOff>103505</xdr:rowOff>
    </xdr:to>
    <xdr:sp macro="" textlink="">
      <xdr:nvSpPr>
        <xdr:cNvPr id="149" name="円/楕円 148"/>
        <xdr:cNvSpPr/>
      </xdr:nvSpPr>
      <xdr:spPr>
        <a:xfrm>
          <a:off x="13843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113682</xdr:rowOff>
    </xdr:from>
    <xdr:ext cx="762000" cy="259045"/>
    <xdr:sp macro="" textlink="">
      <xdr:nvSpPr>
        <xdr:cNvPr id="150" name="テキスト ボックス 149"/>
        <xdr:cNvSpPr txBox="1"/>
      </xdr:nvSpPr>
      <xdr:spPr>
        <a:xfrm>
          <a:off x="13512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161925</xdr:rowOff>
    </xdr:from>
    <xdr:to>
      <xdr:col>19</xdr:col>
      <xdr:colOff>6350</xdr:colOff>
      <xdr:row>14</xdr:row>
      <xdr:rowOff>92075</xdr:rowOff>
    </xdr:to>
    <xdr:sp macro="" textlink="">
      <xdr:nvSpPr>
        <xdr:cNvPr id="151" name="円/楕円 150"/>
        <xdr:cNvSpPr/>
      </xdr:nvSpPr>
      <xdr:spPr>
        <a:xfrm>
          <a:off x="12954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102252</xdr:rowOff>
    </xdr:from>
    <xdr:ext cx="762000" cy="259045"/>
    <xdr:sp macro="" textlink="">
      <xdr:nvSpPr>
        <xdr:cNvPr id="152" name="テキスト ボックス 151"/>
        <xdr:cNvSpPr txBox="1"/>
      </xdr:nvSpPr>
      <xdr:spPr>
        <a:xfrm>
          <a:off x="12623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類似団体内順位では、上位に</a:t>
          </a:r>
          <a:r>
            <a:rPr lang="ja-JP" altLang="en-US" sz="1200" b="0" i="0" baseline="0">
              <a:solidFill>
                <a:schemeClr val="dk1"/>
              </a:solidFill>
              <a:effectLst/>
              <a:latin typeface="+mn-lt"/>
              <a:ea typeface="+mn-ea"/>
              <a:cs typeface="+mn-cs"/>
            </a:rPr>
            <a:t>ランクされ</a:t>
          </a:r>
          <a:r>
            <a:rPr lang="ja-JP" altLang="ja-JP" sz="1200" b="0" i="0" baseline="0">
              <a:solidFill>
                <a:schemeClr val="dk1"/>
              </a:solidFill>
              <a:effectLst/>
              <a:latin typeface="+mn-lt"/>
              <a:ea typeface="+mn-ea"/>
              <a:cs typeface="+mn-cs"/>
            </a:rPr>
            <a:t>、全国平均及び栃木県平均より良好な数値となっているが、全国的な傾向と同様、当市についても</a:t>
          </a:r>
          <a:r>
            <a:rPr lang="ja-JP" altLang="en-US" sz="1200" b="0" i="0" baseline="0">
              <a:solidFill>
                <a:schemeClr val="dk1"/>
              </a:solidFill>
              <a:effectLst/>
              <a:latin typeface="+mn-lt"/>
              <a:ea typeface="+mn-ea"/>
              <a:cs typeface="+mn-cs"/>
            </a:rPr>
            <a:t>障がい者介護給付</a:t>
          </a:r>
          <a:r>
            <a:rPr lang="ja-JP" altLang="ja-JP" sz="1200" b="0" i="0" baseline="0">
              <a:solidFill>
                <a:schemeClr val="dk1"/>
              </a:solidFill>
              <a:effectLst/>
              <a:latin typeface="+mn-lt"/>
              <a:ea typeface="+mn-ea"/>
              <a:cs typeface="+mn-cs"/>
            </a:rPr>
            <a:t>費や民間保育所入所委託料の増加</a:t>
          </a:r>
          <a:r>
            <a:rPr lang="ja-JP" altLang="en-US" sz="1200" b="0" i="0" baseline="0">
              <a:solidFill>
                <a:schemeClr val="dk1"/>
              </a:solidFill>
              <a:effectLst/>
              <a:latin typeface="+mn-lt"/>
              <a:ea typeface="+mn-ea"/>
              <a:cs typeface="+mn-cs"/>
            </a:rPr>
            <a:t>等により</a:t>
          </a:r>
          <a:r>
            <a:rPr lang="ja-JP" altLang="ja-JP" sz="1200" b="0" i="0" baseline="0">
              <a:solidFill>
                <a:schemeClr val="dk1"/>
              </a:solidFill>
              <a:effectLst/>
              <a:latin typeface="+mn-lt"/>
              <a:ea typeface="+mn-ea"/>
              <a:cs typeface="+mn-cs"/>
            </a:rPr>
            <a:t>、社会保障費である扶助費は年々増加</a:t>
          </a:r>
          <a:r>
            <a:rPr lang="ja-JP" altLang="en-US" sz="1200" b="0" i="0" baseline="0">
              <a:solidFill>
                <a:schemeClr val="dk1"/>
              </a:solidFill>
              <a:effectLst/>
              <a:latin typeface="+mn-lt"/>
              <a:ea typeface="+mn-ea"/>
              <a:cs typeface="+mn-cs"/>
            </a:rPr>
            <a:t>する</a:t>
          </a:r>
          <a:r>
            <a:rPr lang="ja-JP" altLang="ja-JP" sz="1200" b="0" i="0" baseline="0">
              <a:solidFill>
                <a:schemeClr val="dk1"/>
              </a:solidFill>
              <a:effectLst/>
              <a:latin typeface="+mn-lt"/>
              <a:ea typeface="+mn-ea"/>
              <a:cs typeface="+mn-cs"/>
            </a:rPr>
            <a:t>傾向にある。本市</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少子高齢化対策等の社会保障費の充実</a:t>
          </a:r>
          <a:r>
            <a:rPr lang="ja-JP" altLang="en-US" sz="1200" b="0" i="0" baseline="0">
              <a:solidFill>
                <a:schemeClr val="dk1"/>
              </a:solidFill>
              <a:effectLst/>
              <a:latin typeface="+mn-lt"/>
              <a:ea typeface="+mn-ea"/>
              <a:cs typeface="+mn-cs"/>
            </a:rPr>
            <a:t>を重点施策に掲げており、扶助費は今後</a:t>
          </a:r>
          <a:r>
            <a:rPr lang="ja-JP" altLang="ja-JP" sz="1200" b="0" i="0" baseline="0">
              <a:solidFill>
                <a:schemeClr val="dk1"/>
              </a:solidFill>
              <a:effectLst/>
              <a:latin typeface="+mn-lt"/>
              <a:ea typeface="+mn-ea"/>
              <a:cs typeface="+mn-cs"/>
            </a:rPr>
            <a:t>更に増加すると見込まれる</a:t>
          </a:r>
          <a:r>
            <a:rPr lang="ja-JP" altLang="en-US" sz="1200" b="0" i="0" baseline="0">
              <a:solidFill>
                <a:schemeClr val="dk1"/>
              </a:solidFill>
              <a:effectLst/>
              <a:latin typeface="+mn-lt"/>
              <a:ea typeface="+mn-ea"/>
              <a:cs typeface="+mn-cs"/>
            </a:rPr>
            <a:t>ことから、介護予防</a:t>
          </a:r>
          <a:r>
            <a:rPr lang="ja-JP" altLang="ja-JP" sz="1200" b="0" i="0" baseline="0">
              <a:solidFill>
                <a:schemeClr val="dk1"/>
              </a:solidFill>
              <a:effectLst/>
              <a:latin typeface="+mn-lt"/>
              <a:ea typeface="+mn-ea"/>
              <a:cs typeface="+mn-cs"/>
            </a:rPr>
            <a:t>等</a:t>
          </a:r>
          <a:r>
            <a:rPr lang="ja-JP" altLang="en-US" sz="1200" b="0" i="0" baseline="0">
              <a:solidFill>
                <a:schemeClr val="dk1"/>
              </a:solidFill>
              <a:effectLst/>
              <a:latin typeface="+mn-lt"/>
              <a:ea typeface="+mn-ea"/>
              <a:cs typeface="+mn-cs"/>
            </a:rPr>
            <a:t>の推進により経費の削減に努めていく</a:t>
          </a:r>
          <a:r>
            <a:rPr lang="ja-JP" altLang="ja-JP" sz="1200" b="0" i="0" baseline="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50800</xdr:rowOff>
    </xdr:to>
    <xdr:cxnSp macro="">
      <xdr:nvCxnSpPr>
        <xdr:cNvPr id="185" name="直線コネクタ 184"/>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54</xdr:row>
      <xdr:rowOff>12700</xdr:rowOff>
    </xdr:to>
    <xdr:cxnSp macro="">
      <xdr:nvCxnSpPr>
        <xdr:cNvPr id="188" name="直線コネクタ 187"/>
        <xdr:cNvCxnSpPr/>
      </xdr:nvCxnSpPr>
      <xdr:spPr>
        <a:xfrm>
          <a:off x="3098800" y="911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146050</xdr:rowOff>
    </xdr:to>
    <xdr:cxnSp macro="">
      <xdr:nvCxnSpPr>
        <xdr:cNvPr id="191" name="直線コネクタ 190"/>
        <xdr:cNvCxnSpPr/>
      </xdr:nvCxnSpPr>
      <xdr:spPr>
        <a:xfrm flipV="1">
          <a:off x="2209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146050</xdr:rowOff>
    </xdr:to>
    <xdr:cxnSp macro="">
      <xdr:nvCxnSpPr>
        <xdr:cNvPr id="194" name="直線コネクタ 193"/>
        <xdr:cNvCxnSpPr/>
      </xdr:nvCxnSpPr>
      <xdr:spPr>
        <a:xfrm>
          <a:off x="1320800" y="9042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6" name="テキスト ボックス 195"/>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7" name="フローチャート : 判断 196"/>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8" name="テキスト ボックス 197"/>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4" name="円/楕円 203"/>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5"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6" name="円/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08" name="円/楕円 207"/>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09" name="テキスト ボックス 208"/>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0" name="円/楕円 209"/>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1" name="テキスト ボックス 210"/>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2" name="円/楕円 211"/>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3" name="テキスト ボックス 212"/>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b="0" i="0" baseline="0">
              <a:solidFill>
                <a:schemeClr val="dk1"/>
              </a:solidFill>
              <a:effectLst/>
              <a:latin typeface="+mn-lt"/>
              <a:ea typeface="+mn-ea"/>
              <a:cs typeface="+mn-cs"/>
            </a:rPr>
            <a:t>その他に係る経常収支比率</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繰出金の増加が主な要因となって</a:t>
          </a:r>
          <a:r>
            <a:rPr lang="ja-JP" altLang="en-US" sz="1200" b="0" i="0" baseline="0">
              <a:solidFill>
                <a:schemeClr val="dk1"/>
              </a:solidFill>
              <a:effectLst/>
              <a:latin typeface="+mn-lt"/>
              <a:ea typeface="+mn-ea"/>
              <a:cs typeface="+mn-cs"/>
            </a:rPr>
            <a:t>、類似団体平均よりも多くなっていることから、</a:t>
          </a:r>
          <a:r>
            <a:rPr lang="ja-JP" altLang="ja-JP" sz="1200" b="0" i="0" baseline="0">
              <a:solidFill>
                <a:schemeClr val="dk1"/>
              </a:solidFill>
              <a:effectLst/>
              <a:latin typeface="+mn-lt"/>
              <a:ea typeface="+mn-ea"/>
              <a:cs typeface="+mn-cs"/>
            </a:rPr>
            <a:t>各保険料・使用料の適正化</a:t>
          </a:r>
          <a:r>
            <a:rPr lang="ja-JP" altLang="en-US" sz="1200" b="0" i="0" baseline="0">
              <a:solidFill>
                <a:schemeClr val="dk1"/>
              </a:solidFill>
              <a:effectLst/>
              <a:latin typeface="+mn-lt"/>
              <a:ea typeface="+mn-ea"/>
              <a:cs typeface="+mn-cs"/>
            </a:rPr>
            <a:t>により</a:t>
          </a:r>
          <a:r>
            <a:rPr lang="ja-JP" altLang="ja-JP" sz="1200" b="0" i="0" baseline="0">
              <a:solidFill>
                <a:schemeClr val="dk1"/>
              </a:solidFill>
              <a:effectLst/>
              <a:latin typeface="+mn-lt"/>
              <a:ea typeface="+mn-ea"/>
              <a:cs typeface="+mn-cs"/>
            </a:rPr>
            <a:t>、国保・介護保険事業会計や下水道会計等への操出金の抑制</a:t>
          </a:r>
          <a:r>
            <a:rPr lang="ja-JP" altLang="en-US" sz="1200" b="0" i="0" baseline="0">
              <a:solidFill>
                <a:schemeClr val="dk1"/>
              </a:solidFill>
              <a:effectLst/>
              <a:latin typeface="+mn-lt"/>
              <a:ea typeface="+mn-ea"/>
              <a:cs typeface="+mn-cs"/>
            </a:rPr>
            <a:t>を図る。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19050</xdr:rowOff>
    </xdr:from>
    <xdr:to>
      <xdr:col>24</xdr:col>
      <xdr:colOff>31750</xdr:colOff>
      <xdr:row>59</xdr:row>
      <xdr:rowOff>95250</xdr:rowOff>
    </xdr:to>
    <xdr:cxnSp macro="">
      <xdr:nvCxnSpPr>
        <xdr:cNvPr id="246" name="直線コネクタ 245"/>
        <xdr:cNvCxnSpPr/>
      </xdr:nvCxnSpPr>
      <xdr:spPr>
        <a:xfrm>
          <a:off x="156718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6350</xdr:rowOff>
    </xdr:from>
    <xdr:to>
      <xdr:col>22</xdr:col>
      <xdr:colOff>565150</xdr:colOff>
      <xdr:row>59</xdr:row>
      <xdr:rowOff>19050</xdr:rowOff>
    </xdr:to>
    <xdr:cxnSp macro="">
      <xdr:nvCxnSpPr>
        <xdr:cNvPr id="249" name="直線コネクタ 248"/>
        <xdr:cNvCxnSpPr/>
      </xdr:nvCxnSpPr>
      <xdr:spPr>
        <a:xfrm>
          <a:off x="14782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25400</xdr:rowOff>
    </xdr:from>
    <xdr:to>
      <xdr:col>21</xdr:col>
      <xdr:colOff>361950</xdr:colOff>
      <xdr:row>59</xdr:row>
      <xdr:rowOff>6350</xdr:rowOff>
    </xdr:to>
    <xdr:cxnSp macro="">
      <xdr:nvCxnSpPr>
        <xdr:cNvPr id="252" name="直線コネクタ 251"/>
        <xdr:cNvCxnSpPr/>
      </xdr:nvCxnSpPr>
      <xdr:spPr>
        <a:xfrm>
          <a:off x="13893800" y="996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25400</xdr:rowOff>
    </xdr:from>
    <xdr:to>
      <xdr:col>20</xdr:col>
      <xdr:colOff>158750</xdr:colOff>
      <xdr:row>58</xdr:row>
      <xdr:rowOff>25400</xdr:rowOff>
    </xdr:to>
    <xdr:cxnSp macro="">
      <xdr:nvCxnSpPr>
        <xdr:cNvPr id="255" name="直線コネクタ 254"/>
        <xdr:cNvCxnSpPr/>
      </xdr:nvCxnSpPr>
      <xdr:spPr>
        <a:xfrm>
          <a:off x="130048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6" name="フローチャート : 判断 255"/>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57" name="テキスト ボックス 25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58" name="フローチャート :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59" name="テキスト ボックス 25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44450</xdr:rowOff>
    </xdr:from>
    <xdr:to>
      <xdr:col>24</xdr:col>
      <xdr:colOff>82550</xdr:colOff>
      <xdr:row>59</xdr:row>
      <xdr:rowOff>146050</xdr:rowOff>
    </xdr:to>
    <xdr:sp macro="" textlink="">
      <xdr:nvSpPr>
        <xdr:cNvPr id="265" name="円/楕円 264"/>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16527</xdr:rowOff>
    </xdr:from>
    <xdr:ext cx="762000" cy="259045"/>
    <xdr:sp macro="" textlink="">
      <xdr:nvSpPr>
        <xdr:cNvPr id="266"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139700</xdr:rowOff>
    </xdr:from>
    <xdr:to>
      <xdr:col>22</xdr:col>
      <xdr:colOff>615950</xdr:colOff>
      <xdr:row>59</xdr:row>
      <xdr:rowOff>69850</xdr:rowOff>
    </xdr:to>
    <xdr:sp macro="" textlink="">
      <xdr:nvSpPr>
        <xdr:cNvPr id="267" name="円/楕円 266"/>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54627</xdr:rowOff>
    </xdr:from>
    <xdr:ext cx="736600" cy="259045"/>
    <xdr:sp macro="" textlink="">
      <xdr:nvSpPr>
        <xdr:cNvPr id="268" name="テキスト ボックス 267"/>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127000</xdr:rowOff>
    </xdr:from>
    <xdr:to>
      <xdr:col>21</xdr:col>
      <xdr:colOff>412750</xdr:colOff>
      <xdr:row>59</xdr:row>
      <xdr:rowOff>57150</xdr:rowOff>
    </xdr:to>
    <xdr:sp macro="" textlink="">
      <xdr:nvSpPr>
        <xdr:cNvPr id="269" name="円/楕円 268"/>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41927</xdr:rowOff>
    </xdr:from>
    <xdr:ext cx="762000" cy="259045"/>
    <xdr:sp macro="" textlink="">
      <xdr:nvSpPr>
        <xdr:cNvPr id="270" name="テキスト ボックス 269"/>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146050</xdr:rowOff>
    </xdr:from>
    <xdr:to>
      <xdr:col>20</xdr:col>
      <xdr:colOff>209550</xdr:colOff>
      <xdr:row>58</xdr:row>
      <xdr:rowOff>76200</xdr:rowOff>
    </xdr:to>
    <xdr:sp macro="" textlink="">
      <xdr:nvSpPr>
        <xdr:cNvPr id="271" name="円/楕円 270"/>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72" name="テキスト ボックス 271"/>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146050</xdr:rowOff>
    </xdr:from>
    <xdr:to>
      <xdr:col>19</xdr:col>
      <xdr:colOff>6350</xdr:colOff>
      <xdr:row>58</xdr:row>
      <xdr:rowOff>76200</xdr:rowOff>
    </xdr:to>
    <xdr:sp macro="" textlink="">
      <xdr:nvSpPr>
        <xdr:cNvPr id="273" name="円/楕円 272"/>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74" name="テキスト ボックス 27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年度と</a:t>
          </a:r>
          <a:r>
            <a:rPr lang="ja-JP" altLang="en-US" sz="1200" b="0" i="0" baseline="0">
              <a:solidFill>
                <a:schemeClr val="dk1"/>
              </a:solidFill>
              <a:effectLst/>
              <a:latin typeface="+mn-lt"/>
              <a:ea typeface="+mn-ea"/>
              <a:cs typeface="+mn-cs"/>
            </a:rPr>
            <a:t>同じ８</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ポイント、類似団体内順位では中ほどに</a:t>
          </a:r>
          <a:r>
            <a:rPr lang="ja-JP" altLang="en-US" sz="1200" b="0" i="0" baseline="0">
              <a:solidFill>
                <a:schemeClr val="dk1"/>
              </a:solidFill>
              <a:effectLst/>
              <a:latin typeface="+mn-lt"/>
              <a:ea typeface="+mn-ea"/>
              <a:cs typeface="+mn-cs"/>
            </a:rPr>
            <a:t>ランクされ</a:t>
          </a:r>
          <a:r>
            <a:rPr lang="ja-JP" altLang="ja-JP" sz="1200" b="0" i="0" baseline="0">
              <a:solidFill>
                <a:schemeClr val="dk1"/>
              </a:solidFill>
              <a:effectLst/>
              <a:latin typeface="+mn-lt"/>
              <a:ea typeface="+mn-ea"/>
              <a:cs typeface="+mn-cs"/>
            </a:rPr>
            <a:t>ており、全国平均及び栃木県平均と比較</a:t>
          </a:r>
          <a:r>
            <a:rPr lang="ja-JP" altLang="en-US" sz="1200" b="0" i="0" baseline="0">
              <a:solidFill>
                <a:schemeClr val="dk1"/>
              </a:solidFill>
              <a:effectLst/>
              <a:latin typeface="+mn-lt"/>
              <a:ea typeface="+mn-ea"/>
              <a:cs typeface="+mn-cs"/>
            </a:rPr>
            <a:t>しても</a:t>
          </a:r>
          <a:r>
            <a:rPr lang="ja-JP" altLang="ja-JP" sz="1200" b="0" i="0" baseline="0">
              <a:solidFill>
                <a:schemeClr val="dk1"/>
              </a:solidFill>
              <a:effectLst/>
              <a:latin typeface="+mn-lt"/>
              <a:ea typeface="+mn-ea"/>
              <a:cs typeface="+mn-cs"/>
            </a:rPr>
            <a:t>良好となっている。今後も、各種団体等への補助金について、事業内容や決算の状況等を精査し、</a:t>
          </a:r>
          <a:r>
            <a:rPr lang="ja-JP" altLang="en-US" sz="1200" b="0" i="0" baseline="0">
              <a:solidFill>
                <a:schemeClr val="dk1"/>
              </a:solidFill>
              <a:effectLst/>
              <a:latin typeface="+mn-lt"/>
              <a:ea typeface="+mn-ea"/>
              <a:cs typeface="+mn-cs"/>
            </a:rPr>
            <a:t>継続した</a:t>
          </a:r>
          <a:r>
            <a:rPr lang="ja-JP" altLang="ja-JP" sz="1200" b="0" i="0" baseline="0">
              <a:solidFill>
                <a:schemeClr val="dk1"/>
              </a:solidFill>
              <a:effectLst/>
              <a:latin typeface="+mn-lt"/>
              <a:ea typeface="+mn-ea"/>
              <a:cs typeface="+mn-cs"/>
            </a:rPr>
            <a:t>見直しを行っていく。</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36</xdr:row>
      <xdr:rowOff>142240</xdr:rowOff>
    </xdr:to>
    <xdr:cxnSp macro="">
      <xdr:nvCxnSpPr>
        <xdr:cNvPr id="306" name="直線コネクタ 305"/>
        <xdr:cNvCxnSpPr/>
      </xdr:nvCxnSpPr>
      <xdr:spPr>
        <a:xfrm>
          <a:off x="15671800" y="6314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142240</xdr:rowOff>
    </xdr:from>
    <xdr:to>
      <xdr:col>22</xdr:col>
      <xdr:colOff>565150</xdr:colOff>
      <xdr:row>36</xdr:row>
      <xdr:rowOff>149860</xdr:rowOff>
    </xdr:to>
    <xdr:cxnSp macro="">
      <xdr:nvCxnSpPr>
        <xdr:cNvPr id="309" name="直線コネクタ 308"/>
        <xdr:cNvCxnSpPr/>
      </xdr:nvCxnSpPr>
      <xdr:spPr>
        <a:xfrm flipV="1">
          <a:off x="14782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69850</xdr:rowOff>
    </xdr:to>
    <xdr:cxnSp macro="">
      <xdr:nvCxnSpPr>
        <xdr:cNvPr id="312" name="直線コネクタ 311"/>
        <xdr:cNvCxnSpPr/>
      </xdr:nvCxnSpPr>
      <xdr:spPr>
        <a:xfrm flipV="1">
          <a:off x="13893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77470</xdr:rowOff>
    </xdr:to>
    <xdr:cxnSp macro="">
      <xdr:nvCxnSpPr>
        <xdr:cNvPr id="315" name="直線コネクタ 314"/>
        <xdr:cNvCxnSpPr/>
      </xdr:nvCxnSpPr>
      <xdr:spPr>
        <a:xfrm flipV="1">
          <a:off x="13004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6" name="フローチャート : 判断 31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7" name="テキスト ボックス 31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18" name="フローチャート : 判断 317"/>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19" name="テキスト ボックス 318"/>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25" name="円/楕円 324"/>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63517</xdr:rowOff>
    </xdr:from>
    <xdr:ext cx="762000" cy="259045"/>
    <xdr:sp macro="" textlink="">
      <xdr:nvSpPr>
        <xdr:cNvPr id="326"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91440</xdr:rowOff>
    </xdr:from>
    <xdr:to>
      <xdr:col>22</xdr:col>
      <xdr:colOff>615950</xdr:colOff>
      <xdr:row>37</xdr:row>
      <xdr:rowOff>21590</xdr:rowOff>
    </xdr:to>
    <xdr:sp macro="" textlink="">
      <xdr:nvSpPr>
        <xdr:cNvPr id="327" name="円/楕円 326"/>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6367</xdr:rowOff>
    </xdr:from>
    <xdr:ext cx="736600" cy="259045"/>
    <xdr:sp macro="" textlink="">
      <xdr:nvSpPr>
        <xdr:cNvPr id="328" name="テキスト ボックス 327"/>
        <xdr:cNvSpPr txBox="1"/>
      </xdr:nvSpPr>
      <xdr:spPr>
        <a:xfrm>
          <a:off x="15290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9" name="円/楕円 328"/>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0" name="テキスト ボックス 32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1" name="円/楕円 330"/>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2" name="テキスト ボックス 331"/>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26670</xdr:rowOff>
    </xdr:from>
    <xdr:to>
      <xdr:col>19</xdr:col>
      <xdr:colOff>6350</xdr:colOff>
      <xdr:row>37</xdr:row>
      <xdr:rowOff>128270</xdr:rowOff>
    </xdr:to>
    <xdr:sp macro="" textlink="">
      <xdr:nvSpPr>
        <xdr:cNvPr id="333" name="円/楕円 332"/>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113047</xdr:rowOff>
    </xdr:from>
    <xdr:ext cx="762000" cy="259045"/>
    <xdr:sp macro="" textlink="">
      <xdr:nvSpPr>
        <xdr:cNvPr id="334" name="テキスト ボックス 333"/>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新規地方債の発行抑制等の</a:t>
          </a:r>
          <a:r>
            <a:rPr lang="ja-JP" altLang="en-US" sz="1200" b="0" i="0" baseline="0">
              <a:solidFill>
                <a:schemeClr val="dk1"/>
              </a:solidFill>
              <a:effectLst/>
              <a:latin typeface="+mn-lt"/>
              <a:ea typeface="+mn-ea"/>
              <a:cs typeface="+mn-cs"/>
            </a:rPr>
            <a:t>取組み</a:t>
          </a:r>
          <a:r>
            <a:rPr lang="ja-JP" altLang="ja-JP" sz="1200" b="0" i="0" baseline="0">
              <a:solidFill>
                <a:schemeClr val="dk1"/>
              </a:solidFill>
              <a:effectLst/>
              <a:latin typeface="+mn-lt"/>
              <a:ea typeface="+mn-ea"/>
              <a:cs typeface="+mn-cs"/>
            </a:rPr>
            <a:t>により、公債費の経常収支比率及び下水道事業などの公営企業債元利償還金に係るものなど公債費に類似する経費は年々減少傾向にあり、全国平均及び栃木県内平均と比較しても良好な数値となっている。今後も</a:t>
          </a:r>
          <a:r>
            <a:rPr lang="ja-JP" altLang="en-US" sz="1200" b="0" i="0" baseline="0">
              <a:solidFill>
                <a:schemeClr val="dk1"/>
              </a:solidFill>
              <a:effectLst/>
              <a:latin typeface="+mn-lt"/>
              <a:ea typeface="+mn-ea"/>
              <a:cs typeface="+mn-cs"/>
            </a:rPr>
            <a:t>市債管理計画に基づき適正管理に努める</a:t>
          </a:r>
          <a:r>
            <a:rPr lang="ja-JP" altLang="ja-JP" sz="1200" b="0" i="0" baseline="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52705</xdr:rowOff>
    </xdr:from>
    <xdr:to>
      <xdr:col>7</xdr:col>
      <xdr:colOff>15875</xdr:colOff>
      <xdr:row>75</xdr:row>
      <xdr:rowOff>75565</xdr:rowOff>
    </xdr:to>
    <xdr:cxnSp macro="">
      <xdr:nvCxnSpPr>
        <xdr:cNvPr id="363" name="直線コネクタ 362"/>
        <xdr:cNvCxnSpPr/>
      </xdr:nvCxnSpPr>
      <xdr:spPr>
        <a:xfrm flipV="1">
          <a:off x="3987800" y="129114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4"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75565</xdr:rowOff>
    </xdr:from>
    <xdr:to>
      <xdr:col>5</xdr:col>
      <xdr:colOff>549275</xdr:colOff>
      <xdr:row>75</xdr:row>
      <xdr:rowOff>81280</xdr:rowOff>
    </xdr:to>
    <xdr:cxnSp macro="">
      <xdr:nvCxnSpPr>
        <xdr:cNvPr id="366" name="直線コネクタ 365"/>
        <xdr:cNvCxnSpPr/>
      </xdr:nvCxnSpPr>
      <xdr:spPr>
        <a:xfrm flipV="1">
          <a:off x="3098800" y="12934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42563</xdr:rowOff>
    </xdr:from>
    <xdr:ext cx="736600" cy="259045"/>
    <xdr:sp macro="" textlink="">
      <xdr:nvSpPr>
        <xdr:cNvPr id="368" name="テキスト ボックス 367"/>
        <xdr:cNvSpPr txBox="1"/>
      </xdr:nvSpPr>
      <xdr:spPr>
        <a:xfrm>
          <a:off x="3606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81280</xdr:rowOff>
    </xdr:from>
    <xdr:to>
      <xdr:col>4</xdr:col>
      <xdr:colOff>346075</xdr:colOff>
      <xdr:row>75</xdr:row>
      <xdr:rowOff>104140</xdr:rowOff>
    </xdr:to>
    <xdr:cxnSp macro="">
      <xdr:nvCxnSpPr>
        <xdr:cNvPr id="369" name="直線コネクタ 368"/>
        <xdr:cNvCxnSpPr/>
      </xdr:nvCxnSpPr>
      <xdr:spPr>
        <a:xfrm flipV="1">
          <a:off x="2209800" y="12940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71" name="テキスト ボックス 370"/>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104140</xdr:rowOff>
    </xdr:from>
    <xdr:to>
      <xdr:col>3</xdr:col>
      <xdr:colOff>142875</xdr:colOff>
      <xdr:row>75</xdr:row>
      <xdr:rowOff>161289</xdr:rowOff>
    </xdr:to>
    <xdr:cxnSp macro="">
      <xdr:nvCxnSpPr>
        <xdr:cNvPr id="372" name="直線コネクタ 371"/>
        <xdr:cNvCxnSpPr/>
      </xdr:nvCxnSpPr>
      <xdr:spPr>
        <a:xfrm flipV="1">
          <a:off x="1320800" y="12962890"/>
          <a:ext cx="8890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3" name="フローチャート :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74" name="テキスト ボックス 37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5" name="フローチャート : 判断 374"/>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76" name="テキスト ボックス 375"/>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1905</xdr:rowOff>
    </xdr:from>
    <xdr:to>
      <xdr:col>7</xdr:col>
      <xdr:colOff>66675</xdr:colOff>
      <xdr:row>75</xdr:row>
      <xdr:rowOff>103505</xdr:rowOff>
    </xdr:to>
    <xdr:sp macro="" textlink="">
      <xdr:nvSpPr>
        <xdr:cNvPr id="382" name="円/楕円 381"/>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18432</xdr:rowOff>
    </xdr:from>
    <xdr:ext cx="762000" cy="259045"/>
    <xdr:sp macro="" textlink="">
      <xdr:nvSpPr>
        <xdr:cNvPr id="383" name="公債費該当値テキスト"/>
        <xdr:cNvSpPr txBox="1"/>
      </xdr:nvSpPr>
      <xdr:spPr>
        <a:xfrm>
          <a:off x="4914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24765</xdr:rowOff>
    </xdr:from>
    <xdr:to>
      <xdr:col>5</xdr:col>
      <xdr:colOff>600075</xdr:colOff>
      <xdr:row>75</xdr:row>
      <xdr:rowOff>126365</xdr:rowOff>
    </xdr:to>
    <xdr:sp macro="" textlink="">
      <xdr:nvSpPr>
        <xdr:cNvPr id="384" name="円/楕円 383"/>
        <xdr:cNvSpPr/>
      </xdr:nvSpPr>
      <xdr:spPr>
        <a:xfrm>
          <a:off x="3937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136542</xdr:rowOff>
    </xdr:from>
    <xdr:ext cx="736600" cy="259045"/>
    <xdr:sp macro="" textlink="">
      <xdr:nvSpPr>
        <xdr:cNvPr id="385" name="テキスト ボックス 384"/>
        <xdr:cNvSpPr txBox="1"/>
      </xdr:nvSpPr>
      <xdr:spPr>
        <a:xfrm>
          <a:off x="3606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30480</xdr:rowOff>
    </xdr:from>
    <xdr:to>
      <xdr:col>4</xdr:col>
      <xdr:colOff>396875</xdr:colOff>
      <xdr:row>75</xdr:row>
      <xdr:rowOff>132080</xdr:rowOff>
    </xdr:to>
    <xdr:sp macro="" textlink="">
      <xdr:nvSpPr>
        <xdr:cNvPr id="386" name="円/楕円 385"/>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142257</xdr:rowOff>
    </xdr:from>
    <xdr:ext cx="762000" cy="259045"/>
    <xdr:sp macro="" textlink="">
      <xdr:nvSpPr>
        <xdr:cNvPr id="387" name="テキスト ボックス 386"/>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53340</xdr:rowOff>
    </xdr:from>
    <xdr:to>
      <xdr:col>3</xdr:col>
      <xdr:colOff>193675</xdr:colOff>
      <xdr:row>75</xdr:row>
      <xdr:rowOff>154939</xdr:rowOff>
    </xdr:to>
    <xdr:sp macro="" textlink="">
      <xdr:nvSpPr>
        <xdr:cNvPr id="388" name="円/楕円 387"/>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165117</xdr:rowOff>
    </xdr:from>
    <xdr:ext cx="762000" cy="259045"/>
    <xdr:sp macro="" textlink="">
      <xdr:nvSpPr>
        <xdr:cNvPr id="389" name="テキスト ボックス 388"/>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0" name="円/楕円 389"/>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1" name="テキスト ボックス 390"/>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200" b="0" i="0" baseline="0">
              <a:solidFill>
                <a:schemeClr val="dk1"/>
              </a:solidFill>
              <a:effectLst/>
              <a:latin typeface="+mn-lt"/>
              <a:ea typeface="+mn-ea"/>
              <a:cs typeface="+mn-cs"/>
            </a:rPr>
            <a:t>公債費以外に係る経常収支比率は、類似団体内順位では上位に</a:t>
          </a:r>
          <a:r>
            <a:rPr lang="ja-JP" altLang="en-US" sz="1200" b="0" i="0" baseline="0">
              <a:solidFill>
                <a:schemeClr val="dk1"/>
              </a:solidFill>
              <a:effectLst/>
              <a:latin typeface="+mn-lt"/>
              <a:ea typeface="+mn-ea"/>
              <a:cs typeface="+mn-cs"/>
            </a:rPr>
            <a:t>ランクされ</a:t>
          </a:r>
          <a:r>
            <a:rPr lang="ja-JP" altLang="ja-JP" sz="1200" b="0" i="0" baseline="0">
              <a:solidFill>
                <a:schemeClr val="dk1"/>
              </a:solidFill>
              <a:effectLst/>
              <a:latin typeface="+mn-lt"/>
              <a:ea typeface="+mn-ea"/>
              <a:cs typeface="+mn-cs"/>
            </a:rPr>
            <a:t>ており、全国平均及び栃木県平均と比較しても良い比率となっている。これは、主に職員数の削減による人件費の</a:t>
          </a:r>
          <a:r>
            <a:rPr lang="ja-JP" altLang="en-US" sz="1200" b="0" i="0" baseline="0">
              <a:solidFill>
                <a:schemeClr val="dk1"/>
              </a:solidFill>
              <a:effectLst/>
              <a:latin typeface="+mn-lt"/>
              <a:ea typeface="+mn-ea"/>
              <a:cs typeface="+mn-cs"/>
            </a:rPr>
            <a:t>取組み</a:t>
          </a:r>
          <a:r>
            <a:rPr lang="ja-JP" altLang="ja-JP" sz="1200" b="0" i="0" baseline="0">
              <a:solidFill>
                <a:schemeClr val="dk1"/>
              </a:solidFill>
              <a:effectLst/>
              <a:latin typeface="+mn-lt"/>
              <a:ea typeface="+mn-ea"/>
              <a:cs typeface="+mn-cs"/>
            </a:rPr>
            <a:t>結果によるものである。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75</xdr:row>
      <xdr:rowOff>165863</xdr:rowOff>
    </xdr:to>
    <xdr:cxnSp macro="">
      <xdr:nvCxnSpPr>
        <xdr:cNvPr id="422" name="直線コネクタ 421"/>
        <xdr:cNvCxnSpPr/>
      </xdr:nvCxnSpPr>
      <xdr:spPr>
        <a:xfrm>
          <a:off x="15671800" y="130063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75</xdr:row>
      <xdr:rowOff>147574</xdr:rowOff>
    </xdr:to>
    <xdr:cxnSp macro="">
      <xdr:nvCxnSpPr>
        <xdr:cNvPr id="425" name="直線コネクタ 424"/>
        <xdr:cNvCxnSpPr/>
      </xdr:nvCxnSpPr>
      <xdr:spPr>
        <a:xfrm>
          <a:off x="14782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7" name="テキスト ボックス 42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124714</xdr:rowOff>
    </xdr:from>
    <xdr:to>
      <xdr:col>21</xdr:col>
      <xdr:colOff>361950</xdr:colOff>
      <xdr:row>76</xdr:row>
      <xdr:rowOff>35561</xdr:rowOff>
    </xdr:to>
    <xdr:cxnSp macro="">
      <xdr:nvCxnSpPr>
        <xdr:cNvPr id="428" name="直線コネクタ 427"/>
        <xdr:cNvCxnSpPr/>
      </xdr:nvCxnSpPr>
      <xdr:spPr>
        <a:xfrm flipV="1">
          <a:off x="13893800" y="12983464"/>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53848</xdr:rowOff>
    </xdr:to>
    <xdr:cxnSp macro="">
      <xdr:nvCxnSpPr>
        <xdr:cNvPr id="431" name="直線コネクタ 430"/>
        <xdr:cNvCxnSpPr/>
      </xdr:nvCxnSpPr>
      <xdr:spPr>
        <a:xfrm flipV="1">
          <a:off x="13004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2" name="フローチャート : 判断 431"/>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33" name="テキスト ボックス 432"/>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4" name="フローチャート : 判断 433"/>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35" name="テキスト ボックス 434"/>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41" name="円/楕円 440"/>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42"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96774</xdr:rowOff>
    </xdr:from>
    <xdr:to>
      <xdr:col>22</xdr:col>
      <xdr:colOff>615950</xdr:colOff>
      <xdr:row>76</xdr:row>
      <xdr:rowOff>26924</xdr:rowOff>
    </xdr:to>
    <xdr:sp macro="" textlink="">
      <xdr:nvSpPr>
        <xdr:cNvPr id="443" name="円/楕円 442"/>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37101</xdr:rowOff>
    </xdr:from>
    <xdr:ext cx="736600" cy="259045"/>
    <xdr:sp macro="" textlink="">
      <xdr:nvSpPr>
        <xdr:cNvPr id="444" name="テキスト ボックス 443"/>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73914</xdr:rowOff>
    </xdr:from>
    <xdr:to>
      <xdr:col>21</xdr:col>
      <xdr:colOff>412750</xdr:colOff>
      <xdr:row>76</xdr:row>
      <xdr:rowOff>4065</xdr:rowOff>
    </xdr:to>
    <xdr:sp macro="" textlink="">
      <xdr:nvSpPr>
        <xdr:cNvPr id="445" name="円/楕円 444"/>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14241</xdr:rowOff>
    </xdr:from>
    <xdr:ext cx="762000" cy="259045"/>
    <xdr:sp macro="" textlink="">
      <xdr:nvSpPr>
        <xdr:cNvPr id="446" name="テキスト ボックス 445"/>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47" name="円/楕円 44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48" name="テキスト ボックス 447"/>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49" name="円/楕円 448"/>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114825</xdr:rowOff>
    </xdr:from>
    <xdr:ext cx="762000" cy="259045"/>
    <xdr:sp macro="" textlink="">
      <xdr:nvSpPr>
        <xdr:cNvPr id="450" name="テキスト ボックス 449"/>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162921</xdr:rowOff>
    </xdr:from>
    <xdr:to>
      <xdr:col>4</xdr:col>
      <xdr:colOff>1117600</xdr:colOff>
      <xdr:row>17</xdr:row>
      <xdr:rowOff>67755</xdr:rowOff>
    </xdr:to>
    <xdr:cxnSp macro="">
      <xdr:nvCxnSpPr>
        <xdr:cNvPr id="48" name="直線コネクタ 47"/>
        <xdr:cNvCxnSpPr/>
      </xdr:nvCxnSpPr>
      <xdr:spPr bwMode="auto">
        <a:xfrm>
          <a:off x="5003800" y="2953746"/>
          <a:ext cx="647700" cy="76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102410</xdr:rowOff>
    </xdr:from>
    <xdr:to>
      <xdr:col>4</xdr:col>
      <xdr:colOff>469900</xdr:colOff>
      <xdr:row>16</xdr:row>
      <xdr:rowOff>162921</xdr:rowOff>
    </xdr:to>
    <xdr:cxnSp macro="">
      <xdr:nvCxnSpPr>
        <xdr:cNvPr id="51" name="直線コネクタ 50"/>
        <xdr:cNvCxnSpPr/>
      </xdr:nvCxnSpPr>
      <xdr:spPr bwMode="auto">
        <a:xfrm>
          <a:off x="4305300" y="2893235"/>
          <a:ext cx="698500" cy="6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84899</xdr:rowOff>
    </xdr:from>
    <xdr:to>
      <xdr:col>3</xdr:col>
      <xdr:colOff>904875</xdr:colOff>
      <xdr:row>16</xdr:row>
      <xdr:rowOff>102410</xdr:rowOff>
    </xdr:to>
    <xdr:cxnSp macro="">
      <xdr:nvCxnSpPr>
        <xdr:cNvPr id="54" name="直線コネクタ 53"/>
        <xdr:cNvCxnSpPr/>
      </xdr:nvCxnSpPr>
      <xdr:spPr bwMode="auto">
        <a:xfrm>
          <a:off x="3606800" y="2875724"/>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27521</xdr:rowOff>
    </xdr:from>
    <xdr:to>
      <xdr:col>3</xdr:col>
      <xdr:colOff>206375</xdr:colOff>
      <xdr:row>16</xdr:row>
      <xdr:rowOff>84899</xdr:rowOff>
    </xdr:to>
    <xdr:cxnSp macro="">
      <xdr:nvCxnSpPr>
        <xdr:cNvPr id="57" name="直線コネクタ 56"/>
        <xdr:cNvCxnSpPr/>
      </xdr:nvCxnSpPr>
      <xdr:spPr bwMode="auto">
        <a:xfrm>
          <a:off x="2908300" y="2818346"/>
          <a:ext cx="698500" cy="5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166085</xdr:rowOff>
    </xdr:from>
    <xdr:ext cx="762000" cy="259045"/>
    <xdr:sp macro="" textlink="">
      <xdr:nvSpPr>
        <xdr:cNvPr id="59" name="テキスト ボックス 58"/>
        <xdr:cNvSpPr txBox="1"/>
      </xdr:nvSpPr>
      <xdr:spPr>
        <a:xfrm>
          <a:off x="32258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148277</xdr:rowOff>
    </xdr:from>
    <xdr:ext cx="762000" cy="259045"/>
    <xdr:sp macro="" textlink="">
      <xdr:nvSpPr>
        <xdr:cNvPr id="61" name="テキスト ボックス 60"/>
        <xdr:cNvSpPr txBox="1"/>
      </xdr:nvSpPr>
      <xdr:spPr>
        <a:xfrm>
          <a:off x="2527300" y="24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16955</xdr:rowOff>
    </xdr:from>
    <xdr:to>
      <xdr:col>5</xdr:col>
      <xdr:colOff>34925</xdr:colOff>
      <xdr:row>17</xdr:row>
      <xdr:rowOff>118555</xdr:rowOff>
    </xdr:to>
    <xdr:sp macro="" textlink="">
      <xdr:nvSpPr>
        <xdr:cNvPr id="67" name="円/楕円 66"/>
        <xdr:cNvSpPr/>
      </xdr:nvSpPr>
      <xdr:spPr bwMode="auto">
        <a:xfrm>
          <a:off x="5600700" y="297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160482</xdr:rowOff>
    </xdr:from>
    <xdr:ext cx="762000" cy="259045"/>
    <xdr:sp macro="" textlink="">
      <xdr:nvSpPr>
        <xdr:cNvPr id="68" name="人口1人当たり決算額の推移該当値テキスト130"/>
        <xdr:cNvSpPr txBox="1"/>
      </xdr:nvSpPr>
      <xdr:spPr>
        <a:xfrm>
          <a:off x="5740400" y="29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112121</xdr:rowOff>
    </xdr:from>
    <xdr:to>
      <xdr:col>4</xdr:col>
      <xdr:colOff>520700</xdr:colOff>
      <xdr:row>17</xdr:row>
      <xdr:rowOff>42271</xdr:rowOff>
    </xdr:to>
    <xdr:sp macro="" textlink="">
      <xdr:nvSpPr>
        <xdr:cNvPr id="69" name="円/楕円 68"/>
        <xdr:cNvSpPr/>
      </xdr:nvSpPr>
      <xdr:spPr bwMode="auto">
        <a:xfrm>
          <a:off x="4953000" y="290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52448</xdr:rowOff>
    </xdr:from>
    <xdr:ext cx="736600" cy="259045"/>
    <xdr:sp macro="" textlink="">
      <xdr:nvSpPr>
        <xdr:cNvPr id="70" name="テキスト ボックス 69"/>
        <xdr:cNvSpPr txBox="1"/>
      </xdr:nvSpPr>
      <xdr:spPr>
        <a:xfrm>
          <a:off x="4622800" y="267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51610</xdr:rowOff>
    </xdr:from>
    <xdr:to>
      <xdr:col>3</xdr:col>
      <xdr:colOff>955675</xdr:colOff>
      <xdr:row>16</xdr:row>
      <xdr:rowOff>153210</xdr:rowOff>
    </xdr:to>
    <xdr:sp macro="" textlink="">
      <xdr:nvSpPr>
        <xdr:cNvPr id="71" name="円/楕円 70"/>
        <xdr:cNvSpPr/>
      </xdr:nvSpPr>
      <xdr:spPr bwMode="auto">
        <a:xfrm>
          <a:off x="4254500" y="284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163387</xdr:rowOff>
    </xdr:from>
    <xdr:ext cx="762000" cy="259045"/>
    <xdr:sp macro="" textlink="">
      <xdr:nvSpPr>
        <xdr:cNvPr id="72" name="テキスト ボックス 71"/>
        <xdr:cNvSpPr txBox="1"/>
      </xdr:nvSpPr>
      <xdr:spPr>
        <a:xfrm>
          <a:off x="3924300" y="261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34099</xdr:rowOff>
    </xdr:from>
    <xdr:to>
      <xdr:col>3</xdr:col>
      <xdr:colOff>257175</xdr:colOff>
      <xdr:row>16</xdr:row>
      <xdr:rowOff>135699</xdr:rowOff>
    </xdr:to>
    <xdr:sp macro="" textlink="">
      <xdr:nvSpPr>
        <xdr:cNvPr id="73" name="円/楕円 72"/>
        <xdr:cNvSpPr/>
      </xdr:nvSpPr>
      <xdr:spPr bwMode="auto">
        <a:xfrm>
          <a:off x="3556000" y="282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120476</xdr:rowOff>
    </xdr:from>
    <xdr:ext cx="762000" cy="259045"/>
    <xdr:sp macro="" textlink="">
      <xdr:nvSpPr>
        <xdr:cNvPr id="74" name="テキスト ボックス 73"/>
        <xdr:cNvSpPr txBox="1"/>
      </xdr:nvSpPr>
      <xdr:spPr>
        <a:xfrm>
          <a:off x="3225800" y="291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66,425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148171</xdr:rowOff>
    </xdr:from>
    <xdr:to>
      <xdr:col>2</xdr:col>
      <xdr:colOff>692150</xdr:colOff>
      <xdr:row>16</xdr:row>
      <xdr:rowOff>78321</xdr:rowOff>
    </xdr:to>
    <xdr:sp macro="" textlink="">
      <xdr:nvSpPr>
        <xdr:cNvPr id="75" name="円/楕円 74"/>
        <xdr:cNvSpPr/>
      </xdr:nvSpPr>
      <xdr:spPr bwMode="auto">
        <a:xfrm>
          <a:off x="2857500" y="276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63098</xdr:rowOff>
    </xdr:from>
    <xdr:ext cx="762000" cy="259045"/>
    <xdr:sp macro="" textlink="">
      <xdr:nvSpPr>
        <xdr:cNvPr id="76" name="テキスト ボックス 75"/>
        <xdr:cNvSpPr txBox="1"/>
      </xdr:nvSpPr>
      <xdr:spPr>
        <a:xfrm>
          <a:off x="2527300" y="285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42777</xdr:rowOff>
    </xdr:from>
    <xdr:to>
      <xdr:col>4</xdr:col>
      <xdr:colOff>1117600</xdr:colOff>
      <xdr:row>36</xdr:row>
      <xdr:rowOff>79060</xdr:rowOff>
    </xdr:to>
    <xdr:cxnSp macro="">
      <xdr:nvCxnSpPr>
        <xdr:cNvPr id="111" name="直線コネクタ 110"/>
        <xdr:cNvCxnSpPr/>
      </xdr:nvCxnSpPr>
      <xdr:spPr bwMode="auto">
        <a:xfrm>
          <a:off x="5003800" y="6996027"/>
          <a:ext cx="647700" cy="3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12733</xdr:rowOff>
    </xdr:from>
    <xdr:to>
      <xdr:col>4</xdr:col>
      <xdr:colOff>469900</xdr:colOff>
      <xdr:row>36</xdr:row>
      <xdr:rowOff>42777</xdr:rowOff>
    </xdr:to>
    <xdr:cxnSp macro="">
      <xdr:nvCxnSpPr>
        <xdr:cNvPr id="114" name="直線コネクタ 113"/>
        <xdr:cNvCxnSpPr/>
      </xdr:nvCxnSpPr>
      <xdr:spPr bwMode="auto">
        <a:xfrm>
          <a:off x="4305300" y="6965983"/>
          <a:ext cx="698500" cy="3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310697</xdr:rowOff>
    </xdr:from>
    <xdr:to>
      <xdr:col>3</xdr:col>
      <xdr:colOff>904875</xdr:colOff>
      <xdr:row>36</xdr:row>
      <xdr:rowOff>12733</xdr:rowOff>
    </xdr:to>
    <xdr:cxnSp macro="">
      <xdr:nvCxnSpPr>
        <xdr:cNvPr id="117" name="直線コネクタ 116"/>
        <xdr:cNvCxnSpPr/>
      </xdr:nvCxnSpPr>
      <xdr:spPr bwMode="auto">
        <a:xfrm>
          <a:off x="3606800" y="6921047"/>
          <a:ext cx="698500" cy="44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258706</xdr:rowOff>
    </xdr:from>
    <xdr:to>
      <xdr:col>3</xdr:col>
      <xdr:colOff>206375</xdr:colOff>
      <xdr:row>35</xdr:row>
      <xdr:rowOff>310697</xdr:rowOff>
    </xdr:to>
    <xdr:cxnSp macro="">
      <xdr:nvCxnSpPr>
        <xdr:cNvPr id="120" name="直線コネクタ 119"/>
        <xdr:cNvCxnSpPr/>
      </xdr:nvCxnSpPr>
      <xdr:spPr bwMode="auto">
        <a:xfrm>
          <a:off x="2908300" y="6869056"/>
          <a:ext cx="698500" cy="51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63553</xdr:rowOff>
    </xdr:from>
    <xdr:ext cx="762000" cy="259045"/>
    <xdr:sp macro="" textlink="">
      <xdr:nvSpPr>
        <xdr:cNvPr id="122" name="テキスト ボックス 121"/>
        <xdr:cNvSpPr txBox="1"/>
      </xdr:nvSpPr>
      <xdr:spPr>
        <a:xfrm>
          <a:off x="32258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34848</xdr:rowOff>
    </xdr:from>
    <xdr:ext cx="762000" cy="259045"/>
    <xdr:sp macro="" textlink="">
      <xdr:nvSpPr>
        <xdr:cNvPr id="124" name="テキスト ボックス 123"/>
        <xdr:cNvSpPr txBox="1"/>
      </xdr:nvSpPr>
      <xdr:spPr>
        <a:xfrm>
          <a:off x="2527300" y="6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28260</xdr:rowOff>
    </xdr:from>
    <xdr:to>
      <xdr:col>5</xdr:col>
      <xdr:colOff>34925</xdr:colOff>
      <xdr:row>36</xdr:row>
      <xdr:rowOff>129860</xdr:rowOff>
    </xdr:to>
    <xdr:sp macro="" textlink="">
      <xdr:nvSpPr>
        <xdr:cNvPr id="130" name="円/楕円 129"/>
        <xdr:cNvSpPr/>
      </xdr:nvSpPr>
      <xdr:spPr bwMode="auto">
        <a:xfrm>
          <a:off x="5600700" y="698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337</xdr:rowOff>
    </xdr:from>
    <xdr:ext cx="762000" cy="259045"/>
    <xdr:sp macro="" textlink="">
      <xdr:nvSpPr>
        <xdr:cNvPr id="131" name="人口1人当たり決算額の推移該当値テキスト445"/>
        <xdr:cNvSpPr txBox="1"/>
      </xdr:nvSpPr>
      <xdr:spPr>
        <a:xfrm>
          <a:off x="5740400" y="695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334877</xdr:rowOff>
    </xdr:from>
    <xdr:to>
      <xdr:col>4</xdr:col>
      <xdr:colOff>520700</xdr:colOff>
      <xdr:row>36</xdr:row>
      <xdr:rowOff>93577</xdr:rowOff>
    </xdr:to>
    <xdr:sp macro="" textlink="">
      <xdr:nvSpPr>
        <xdr:cNvPr id="132" name="円/楕円 131"/>
        <xdr:cNvSpPr/>
      </xdr:nvSpPr>
      <xdr:spPr bwMode="auto">
        <a:xfrm>
          <a:off x="4953000" y="694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78354</xdr:rowOff>
    </xdr:from>
    <xdr:ext cx="736600" cy="259045"/>
    <xdr:sp macro="" textlink="">
      <xdr:nvSpPr>
        <xdr:cNvPr id="133" name="テキスト ボックス 132"/>
        <xdr:cNvSpPr txBox="1"/>
      </xdr:nvSpPr>
      <xdr:spPr>
        <a:xfrm>
          <a:off x="4622800" y="703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304833</xdr:rowOff>
    </xdr:from>
    <xdr:to>
      <xdr:col>3</xdr:col>
      <xdr:colOff>955675</xdr:colOff>
      <xdr:row>36</xdr:row>
      <xdr:rowOff>63533</xdr:rowOff>
    </xdr:to>
    <xdr:sp macro="" textlink="">
      <xdr:nvSpPr>
        <xdr:cNvPr id="134" name="円/楕円 133"/>
        <xdr:cNvSpPr/>
      </xdr:nvSpPr>
      <xdr:spPr bwMode="auto">
        <a:xfrm>
          <a:off x="4254500" y="691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48310</xdr:rowOff>
    </xdr:from>
    <xdr:ext cx="762000" cy="259045"/>
    <xdr:sp macro="" textlink="">
      <xdr:nvSpPr>
        <xdr:cNvPr id="135" name="テキスト ボックス 134"/>
        <xdr:cNvSpPr txBox="1"/>
      </xdr:nvSpPr>
      <xdr:spPr>
        <a:xfrm>
          <a:off x="3924300" y="700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259897</xdr:rowOff>
    </xdr:from>
    <xdr:to>
      <xdr:col>3</xdr:col>
      <xdr:colOff>257175</xdr:colOff>
      <xdr:row>36</xdr:row>
      <xdr:rowOff>18597</xdr:rowOff>
    </xdr:to>
    <xdr:sp macro="" textlink="">
      <xdr:nvSpPr>
        <xdr:cNvPr id="136" name="円/楕円 135"/>
        <xdr:cNvSpPr/>
      </xdr:nvSpPr>
      <xdr:spPr bwMode="auto">
        <a:xfrm>
          <a:off x="3556000" y="687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3374</xdr:rowOff>
    </xdr:from>
    <xdr:ext cx="762000" cy="259045"/>
    <xdr:sp macro="" textlink="">
      <xdr:nvSpPr>
        <xdr:cNvPr id="137" name="テキスト ボックス 136"/>
        <xdr:cNvSpPr txBox="1"/>
      </xdr:nvSpPr>
      <xdr:spPr>
        <a:xfrm>
          <a:off x="3225800" y="695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207906</xdr:rowOff>
    </xdr:from>
    <xdr:to>
      <xdr:col>2</xdr:col>
      <xdr:colOff>692150</xdr:colOff>
      <xdr:row>35</xdr:row>
      <xdr:rowOff>309506</xdr:rowOff>
    </xdr:to>
    <xdr:sp macro="" textlink="">
      <xdr:nvSpPr>
        <xdr:cNvPr id="138" name="円/楕円 137"/>
        <xdr:cNvSpPr/>
      </xdr:nvSpPr>
      <xdr:spPr bwMode="auto">
        <a:xfrm>
          <a:off x="2857500" y="681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294283</xdr:rowOff>
    </xdr:from>
    <xdr:ext cx="762000" cy="259045"/>
    <xdr:sp macro="" textlink="">
      <xdr:nvSpPr>
        <xdr:cNvPr id="139" name="テキスト ボックス 138"/>
        <xdr:cNvSpPr txBox="1"/>
      </xdr:nvSpPr>
      <xdr:spPr>
        <a:xfrm>
          <a:off x="2527300" y="69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市税全体では、個人</a:t>
          </a:r>
          <a:r>
            <a:rPr lang="ja-JP" altLang="ja-JP" sz="1200" b="0" i="0" baseline="0">
              <a:solidFill>
                <a:schemeClr val="dk1"/>
              </a:solidFill>
              <a:effectLst/>
              <a:latin typeface="+mn-lt"/>
              <a:ea typeface="+mn-ea"/>
              <a:cs typeface="+mn-cs"/>
            </a:rPr>
            <a:t>市民税</a:t>
          </a:r>
          <a:r>
            <a:rPr lang="ja-JP" altLang="en-US" sz="1200" b="0" i="0" baseline="0">
              <a:solidFill>
                <a:schemeClr val="dk1"/>
              </a:solidFill>
              <a:effectLst/>
              <a:latin typeface="+mn-lt"/>
              <a:ea typeface="+mn-ea"/>
              <a:cs typeface="+mn-cs"/>
            </a:rPr>
            <a:t>及び法人市民税の回復により前年度に比べ</a:t>
          </a:r>
          <a:r>
            <a:rPr lang="ja-JP" altLang="ja-JP" sz="1200" b="0" i="0" baseline="0">
              <a:solidFill>
                <a:schemeClr val="dk1"/>
              </a:solidFill>
              <a:effectLst/>
              <a:latin typeface="+mn-lt"/>
              <a:ea typeface="+mn-ea"/>
              <a:cs typeface="+mn-cs"/>
            </a:rPr>
            <a:t>約３．９％</a:t>
          </a:r>
          <a:r>
            <a:rPr lang="ja-JP" altLang="en-US" sz="1200" b="0" i="0" baseline="0">
              <a:solidFill>
                <a:schemeClr val="dk1"/>
              </a:solidFill>
              <a:effectLst/>
              <a:latin typeface="+mn-lt"/>
              <a:ea typeface="+mn-ea"/>
              <a:cs typeface="+mn-cs"/>
            </a:rPr>
            <a:t>  １０</a:t>
          </a:r>
          <a:r>
            <a:rPr lang="ja-JP" altLang="ja-JP" sz="1200" b="0" i="0" baseline="0">
              <a:solidFill>
                <a:schemeClr val="dk1"/>
              </a:solidFill>
              <a:effectLst/>
              <a:latin typeface="+mn-lt"/>
              <a:ea typeface="+mn-ea"/>
              <a:cs typeface="+mn-cs"/>
            </a:rPr>
            <a:t>億円増</a:t>
          </a:r>
          <a:r>
            <a:rPr lang="ja-JP" altLang="en-US" sz="1200" b="0" i="0" baseline="0">
              <a:solidFill>
                <a:schemeClr val="dk1"/>
              </a:solidFill>
              <a:effectLst/>
              <a:latin typeface="+mn-lt"/>
              <a:ea typeface="+mn-ea"/>
              <a:cs typeface="+mn-cs"/>
            </a:rPr>
            <a:t>の２７３億円</a:t>
          </a:r>
          <a:r>
            <a:rPr lang="ja-JP" altLang="ja-JP" sz="1200" b="0" i="0" baseline="0">
              <a:solidFill>
                <a:schemeClr val="dk1"/>
              </a:solidFill>
              <a:effectLst/>
              <a:latin typeface="+mn-lt"/>
              <a:ea typeface="+mn-ea"/>
              <a:cs typeface="+mn-cs"/>
            </a:rPr>
            <a:t>とな</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実質収支は約２０億円の黒字となった。しかし、</a:t>
          </a:r>
          <a:r>
            <a:rPr lang="ja-JP" altLang="ja-JP" sz="1200" b="0" i="0" baseline="0">
              <a:solidFill>
                <a:schemeClr val="dk1"/>
              </a:solidFill>
              <a:effectLst/>
              <a:latin typeface="+mn-lt"/>
              <a:ea typeface="+mn-ea"/>
              <a:cs typeface="+mn-cs"/>
            </a:rPr>
            <a:t>実質単年度収支は、</a:t>
          </a:r>
          <a:r>
            <a:rPr lang="ja-JP" altLang="en-US" sz="1200" b="0" i="0" baseline="0">
              <a:solidFill>
                <a:schemeClr val="dk1"/>
              </a:solidFill>
              <a:effectLst/>
              <a:latin typeface="+mn-lt"/>
              <a:ea typeface="+mn-ea"/>
              <a:cs typeface="+mn-cs"/>
            </a:rPr>
            <a:t>広域保健衛生組合への負担金や大雪被害対策に伴う財政調整基金の取崩しの影響等により２</a:t>
          </a:r>
          <a:r>
            <a:rPr lang="ja-JP" altLang="ja-JP" sz="1200" b="0" i="0" baseline="0">
              <a:solidFill>
                <a:schemeClr val="dk1"/>
              </a:solidFill>
              <a:effectLst/>
              <a:latin typeface="+mn-lt"/>
              <a:ea typeface="+mn-ea"/>
              <a:cs typeface="+mn-cs"/>
            </a:rPr>
            <a:t>億円の赤字となった。今後</a:t>
          </a:r>
          <a:r>
            <a:rPr lang="ja-JP" altLang="en-US" sz="1200" b="0" i="0" baseline="0">
              <a:solidFill>
                <a:schemeClr val="dk1"/>
              </a:solidFill>
              <a:effectLst/>
              <a:latin typeface="+mn-lt"/>
              <a:ea typeface="+mn-ea"/>
              <a:cs typeface="+mn-cs"/>
            </a:rPr>
            <a:t>について</a:t>
          </a:r>
          <a:r>
            <a:rPr lang="ja-JP" altLang="ja-JP" sz="1200" b="0" i="0" baseline="0">
              <a:solidFill>
                <a:schemeClr val="dk1"/>
              </a:solidFill>
              <a:effectLst/>
              <a:latin typeface="+mn-lt"/>
              <a:ea typeface="+mn-ea"/>
              <a:cs typeface="+mn-cs"/>
            </a:rPr>
            <a:t>も行財政改革を推進し、財政健全化に向け努力していく。</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すべての会計において黒字となっており、連結実質赤字</a:t>
          </a:r>
          <a:r>
            <a:rPr lang="ja-JP" altLang="en-US" sz="1200" b="0" i="0" baseline="0">
              <a:solidFill>
                <a:schemeClr val="dk1"/>
              </a:solidFill>
              <a:effectLst/>
              <a:latin typeface="+mn-lt"/>
              <a:ea typeface="+mn-ea"/>
              <a:cs typeface="+mn-cs"/>
            </a:rPr>
            <a:t>比</a:t>
          </a:r>
          <a:r>
            <a:rPr lang="ja-JP" altLang="ja-JP" sz="1200" b="0" i="0" baseline="0">
              <a:solidFill>
                <a:schemeClr val="dk1"/>
              </a:solidFill>
              <a:effectLst/>
              <a:latin typeface="+mn-lt"/>
              <a:ea typeface="+mn-ea"/>
              <a:cs typeface="+mn-cs"/>
            </a:rPr>
            <a:t>率は</a:t>
          </a:r>
          <a:r>
            <a:rPr lang="ja-JP" altLang="en-US" sz="1200" b="0" i="0" baseline="0">
              <a:solidFill>
                <a:schemeClr val="dk1"/>
              </a:solidFill>
              <a:effectLst/>
              <a:latin typeface="+mn-lt"/>
              <a:ea typeface="+mn-ea"/>
              <a:cs typeface="+mn-cs"/>
            </a:rPr>
            <a:t>発生して</a:t>
          </a:r>
          <a:r>
            <a:rPr lang="ja-JP" altLang="ja-JP" sz="1200" b="0" i="0" baseline="0">
              <a:solidFill>
                <a:schemeClr val="dk1"/>
              </a:solidFill>
              <a:effectLst/>
              <a:latin typeface="+mn-lt"/>
              <a:ea typeface="+mn-ea"/>
              <a:cs typeface="+mn-cs"/>
            </a:rPr>
            <a:t>いない。</a:t>
          </a:r>
          <a:endParaRPr lang="ja-JP" altLang="ja-JP" sz="1200">
            <a:effectLst/>
          </a:endParaRPr>
        </a:p>
        <a:p>
          <a:pPr rtl="0"/>
          <a:r>
            <a:rPr lang="ja-JP" altLang="en-US" sz="1200" b="0" i="0" baseline="0">
              <a:solidFill>
                <a:schemeClr val="dk1"/>
              </a:solidFill>
              <a:effectLst/>
              <a:latin typeface="+mn-lt"/>
              <a:ea typeface="+mn-ea"/>
              <a:cs typeface="+mn-cs"/>
            </a:rPr>
            <a:t>　引き続き</a:t>
          </a:r>
          <a:r>
            <a:rPr lang="ja-JP" altLang="en-US" sz="1200" b="0" i="0" baseline="0">
              <a:solidFill>
                <a:sysClr val="windowText" lastClr="000000"/>
              </a:solidFill>
              <a:effectLst/>
              <a:latin typeface="+mn-lt"/>
              <a:ea typeface="+mn-ea"/>
              <a:cs typeface="+mn-cs"/>
            </a:rPr>
            <a:t>一般会計から各会計への繰出金の抑制に努めるとともに、</a:t>
          </a:r>
          <a:r>
            <a:rPr lang="ja-JP" altLang="ja-JP" sz="1200" b="0" i="0" baseline="0">
              <a:solidFill>
                <a:sysClr val="windowText" lastClr="000000"/>
              </a:solidFill>
              <a:effectLst/>
              <a:latin typeface="+mn-lt"/>
              <a:ea typeface="+mn-ea"/>
              <a:cs typeface="+mn-cs"/>
            </a:rPr>
            <a:t>地方公営企業における受益者負担の適正化等によ</a:t>
          </a:r>
          <a:r>
            <a:rPr lang="ja-JP" altLang="en-US" sz="1200" b="0" i="0" baseline="0">
              <a:solidFill>
                <a:sysClr val="windowText" lastClr="000000"/>
              </a:solidFill>
              <a:effectLst/>
              <a:latin typeface="+mn-lt"/>
              <a:ea typeface="+mn-ea"/>
              <a:cs typeface="+mn-cs"/>
            </a:rPr>
            <a:t>る</a:t>
          </a:r>
          <a:r>
            <a:rPr lang="ja-JP" altLang="ja-JP" sz="1200" b="0" i="0" baseline="0">
              <a:solidFill>
                <a:sysClr val="windowText" lastClr="000000"/>
              </a:solidFill>
              <a:effectLst/>
              <a:latin typeface="+mn-lt"/>
              <a:ea typeface="+mn-ea"/>
              <a:cs typeface="+mn-cs"/>
            </a:rPr>
            <a:t>経営改善を図</a:t>
          </a:r>
          <a:r>
            <a:rPr lang="ja-JP" altLang="en-US" sz="1200" b="0" i="0" baseline="0">
              <a:solidFill>
                <a:sysClr val="windowText" lastClr="000000"/>
              </a:solidFill>
              <a:effectLst/>
              <a:latin typeface="+mn-lt"/>
              <a:ea typeface="+mn-ea"/>
              <a:cs typeface="+mn-cs"/>
            </a:rPr>
            <a:t>り</a:t>
          </a:r>
          <a:r>
            <a:rPr lang="ja-JP" altLang="ja-JP" sz="1200" b="0" i="0" baseline="0">
              <a:solidFill>
                <a:sysClr val="windowText" lastClr="000000"/>
              </a:solidFill>
              <a:effectLst/>
              <a:latin typeface="+mn-lt"/>
              <a:ea typeface="+mn-ea"/>
              <a:cs typeface="+mn-cs"/>
            </a:rPr>
            <a:t>、収益の増加に努める。</a:t>
          </a:r>
          <a:endParaRPr lang="ja-JP" altLang="ja-JP" sz="12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元利償還金</a:t>
          </a:r>
          <a:r>
            <a:rPr lang="ja-JP" altLang="en-US" sz="1200" b="0" i="0" baseline="0">
              <a:solidFill>
                <a:schemeClr val="dk1"/>
              </a:solidFill>
              <a:effectLst/>
              <a:latin typeface="+mn-lt"/>
              <a:ea typeface="+mn-ea"/>
              <a:cs typeface="+mn-cs"/>
            </a:rPr>
            <a:t>等（</a:t>
          </a:r>
          <a:r>
            <a:rPr lang="en-US" altLang="ja-JP" sz="1200" b="0" i="0" baseline="0">
              <a:solidFill>
                <a:schemeClr val="dk1"/>
              </a:solidFill>
              <a:effectLst/>
              <a:latin typeface="+mn-lt"/>
              <a:ea typeface="+mn-ea"/>
              <a:cs typeface="+mn-cs"/>
            </a:rPr>
            <a:t>A)</a:t>
          </a:r>
          <a:r>
            <a:rPr lang="ja-JP" altLang="en-US" sz="1200" b="0" i="0" baseline="0">
              <a:solidFill>
                <a:schemeClr val="dk1"/>
              </a:solidFill>
              <a:effectLst/>
              <a:latin typeface="+mn-lt"/>
              <a:ea typeface="+mn-ea"/>
              <a:cs typeface="+mn-cs"/>
            </a:rPr>
            <a:t>の増加については、間々田市民交流センター建設事業債等の大型事業に係る元利金の償還が始まったことや、国の交付税振替措置である臨時財政対策債の元利償還金が増加したことなどによる。</a:t>
          </a:r>
          <a:r>
            <a:rPr lang="ja-JP" altLang="ja-JP" sz="1200" b="0" i="0" baseline="0">
              <a:solidFill>
                <a:schemeClr val="dk1"/>
              </a:solidFill>
              <a:effectLst/>
              <a:latin typeface="+mn-lt"/>
              <a:ea typeface="+mn-ea"/>
              <a:cs typeface="+mn-cs"/>
            </a:rPr>
            <a:t>普通交付税</a:t>
          </a:r>
          <a:r>
            <a:rPr lang="ja-JP" altLang="en-US" sz="1200" b="0" i="0" baseline="0">
              <a:solidFill>
                <a:schemeClr val="dk1"/>
              </a:solidFill>
              <a:effectLst/>
              <a:latin typeface="+mn-lt"/>
              <a:ea typeface="+mn-ea"/>
              <a:cs typeface="+mn-cs"/>
            </a:rPr>
            <a:t>で措置された算入公債費等（</a:t>
          </a:r>
          <a:r>
            <a:rPr lang="en-US" altLang="ja-JP" sz="1200" b="0" i="0" baseline="0">
              <a:solidFill>
                <a:schemeClr val="dk1"/>
              </a:solidFill>
              <a:effectLst/>
              <a:latin typeface="+mn-lt"/>
              <a:ea typeface="+mn-ea"/>
              <a:cs typeface="+mn-cs"/>
            </a:rPr>
            <a:t>B</a:t>
          </a:r>
          <a:r>
            <a:rPr lang="ja-JP" altLang="en-US" sz="1200" b="0" i="0" baseline="0">
              <a:solidFill>
                <a:schemeClr val="dk1"/>
              </a:solidFill>
              <a:effectLst/>
              <a:latin typeface="+mn-lt"/>
              <a:ea typeface="+mn-ea"/>
              <a:cs typeface="+mn-cs"/>
            </a:rPr>
            <a:t>）の増加については</a:t>
          </a:r>
          <a:r>
            <a:rPr lang="ja-JP" altLang="ja-JP" sz="1200" b="0" i="0" baseline="0">
              <a:solidFill>
                <a:schemeClr val="dk1"/>
              </a:solidFill>
              <a:effectLst/>
              <a:latin typeface="+mn-lt"/>
              <a:ea typeface="+mn-ea"/>
              <a:cs typeface="+mn-cs"/>
            </a:rPr>
            <a:t>、臨時財政対策債の</a:t>
          </a:r>
          <a:r>
            <a:rPr lang="ja-JP" altLang="en-US" sz="1200" b="0" i="0" baseline="0">
              <a:solidFill>
                <a:schemeClr val="dk1"/>
              </a:solidFill>
              <a:effectLst/>
              <a:latin typeface="+mn-lt"/>
              <a:ea typeface="+mn-ea"/>
              <a:cs typeface="+mn-cs"/>
            </a:rPr>
            <a:t>償還額の</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により増加し</a:t>
          </a:r>
          <a:r>
            <a:rPr lang="ja-JP" altLang="en-US" sz="1200" b="0" i="0" baseline="0">
              <a:solidFill>
                <a:schemeClr val="dk1"/>
              </a:solidFill>
              <a:effectLst/>
              <a:latin typeface="+mn-lt"/>
              <a:ea typeface="+mn-ea"/>
              <a:cs typeface="+mn-cs"/>
            </a:rPr>
            <a:t>ている</a:t>
          </a:r>
          <a:r>
            <a:rPr lang="ja-JP" altLang="ja-JP" sz="1200" b="0" i="0" baseline="0">
              <a:solidFill>
                <a:schemeClr val="dk1"/>
              </a:solidFill>
              <a:effectLst/>
              <a:latin typeface="+mn-lt"/>
              <a:ea typeface="+mn-ea"/>
              <a:cs typeface="+mn-cs"/>
            </a:rPr>
            <a:t>。その結果、</a:t>
          </a:r>
          <a:r>
            <a:rPr lang="ja-JP" altLang="en-US" sz="1200" b="0" i="0" baseline="0">
              <a:solidFill>
                <a:schemeClr val="dk1"/>
              </a:solidFill>
              <a:effectLst/>
              <a:latin typeface="+mn-lt"/>
              <a:ea typeface="+mn-ea"/>
              <a:cs typeface="+mn-cs"/>
            </a:rPr>
            <a:t>実質公債費</a:t>
          </a:r>
          <a:r>
            <a:rPr lang="ja-JP" altLang="ja-JP" sz="1200" b="0" i="0" baseline="0">
              <a:solidFill>
                <a:schemeClr val="dk1"/>
              </a:solidFill>
              <a:effectLst/>
              <a:latin typeface="+mn-lt"/>
              <a:ea typeface="+mn-ea"/>
              <a:cs typeface="+mn-cs"/>
            </a:rPr>
            <a:t>比率の分子は減少している。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市債管理計画に基づ</a:t>
          </a:r>
          <a:r>
            <a:rPr lang="ja-JP" altLang="en-US" sz="1200" b="0" i="0" baseline="0">
              <a:solidFill>
                <a:schemeClr val="dk1"/>
              </a:solidFill>
              <a:effectLst/>
              <a:latin typeface="+mn-lt"/>
              <a:ea typeface="+mn-ea"/>
              <a:cs typeface="+mn-cs"/>
            </a:rPr>
            <a:t>いて地方債</a:t>
          </a:r>
          <a:r>
            <a:rPr lang="ja-JP" altLang="ja-JP" sz="1200" b="0" i="0" baseline="0">
              <a:solidFill>
                <a:schemeClr val="dk1"/>
              </a:solidFill>
              <a:effectLst/>
              <a:latin typeface="+mn-lt"/>
              <a:ea typeface="+mn-ea"/>
              <a:cs typeface="+mn-cs"/>
            </a:rPr>
            <a:t>発行額</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抑制</a:t>
          </a:r>
          <a:r>
            <a:rPr lang="ja-JP" altLang="en-US" sz="1200" b="0" i="0" baseline="0">
              <a:solidFill>
                <a:schemeClr val="dk1"/>
              </a:solidFill>
              <a:effectLst/>
              <a:latin typeface="+mn-lt"/>
              <a:ea typeface="+mn-ea"/>
              <a:cs typeface="+mn-cs"/>
            </a:rPr>
            <a:t>を図り、地方債残高の減少に努める。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2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mn-lt"/>
              <a:ea typeface="+mn-ea"/>
              <a:cs typeface="+mn-cs"/>
            </a:rPr>
            <a:t>　将来負担額（</a:t>
          </a:r>
          <a:r>
            <a:rPr lang="en-US" altLang="ja-JP" sz="1200" b="0" i="0" baseline="0">
              <a:solidFill>
                <a:schemeClr val="dk1"/>
              </a:solidFill>
              <a:effectLst/>
              <a:latin typeface="+mn-lt"/>
              <a:ea typeface="+mn-ea"/>
              <a:cs typeface="+mn-cs"/>
            </a:rPr>
            <a:t>A</a:t>
          </a:r>
          <a:r>
            <a:rPr lang="ja-JP" altLang="en-US" sz="1200" b="0" i="0" baseline="0">
              <a:solidFill>
                <a:schemeClr val="dk1"/>
              </a:solidFill>
              <a:effectLst/>
              <a:latin typeface="+mn-lt"/>
              <a:ea typeface="+mn-ea"/>
              <a:cs typeface="+mn-cs"/>
            </a:rPr>
            <a:t>）は、平成２５年度一般会計等に係る地方債の現在高が、</a:t>
          </a:r>
          <a:r>
            <a:rPr lang="ja-JP" altLang="ja-JP" sz="1200" b="0" i="0" baseline="0">
              <a:solidFill>
                <a:schemeClr val="dk1"/>
              </a:solidFill>
              <a:effectLst/>
              <a:latin typeface="+mn-lt"/>
              <a:ea typeface="+mn-ea"/>
              <a:cs typeface="+mn-cs"/>
            </a:rPr>
            <a:t>市</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重点事業</a:t>
          </a:r>
          <a:r>
            <a:rPr lang="ja-JP" altLang="en-US" sz="1200" b="0" i="0" baseline="0">
              <a:solidFill>
                <a:schemeClr val="dk1"/>
              </a:solidFill>
              <a:effectLst/>
              <a:latin typeface="+mn-lt"/>
              <a:ea typeface="+mn-ea"/>
              <a:cs typeface="+mn-cs"/>
            </a:rPr>
            <a:t>である</a:t>
          </a:r>
          <a:r>
            <a:rPr lang="ja-JP" altLang="ja-JP" sz="1200" b="0" i="0" baseline="0">
              <a:solidFill>
                <a:schemeClr val="dk1"/>
              </a:solidFill>
              <a:effectLst/>
              <a:latin typeface="+mn-lt"/>
              <a:ea typeface="+mn-ea"/>
              <a:cs typeface="+mn-cs"/>
            </a:rPr>
            <a:t>緑の健康づくりの森整備</a:t>
          </a:r>
          <a:r>
            <a:rPr lang="ja-JP" altLang="en-US" sz="1200" b="0" i="0" baseline="0">
              <a:solidFill>
                <a:schemeClr val="dk1"/>
              </a:solidFill>
              <a:effectLst/>
              <a:latin typeface="+mn-lt"/>
              <a:ea typeface="+mn-ea"/>
              <a:cs typeface="+mn-cs"/>
            </a:rPr>
            <a:t>事業の着工などで</a:t>
          </a:r>
          <a:r>
            <a:rPr lang="ja-JP" altLang="ja-JP" sz="1200" b="0" i="0" baseline="0">
              <a:solidFill>
                <a:schemeClr val="dk1"/>
              </a:solidFill>
              <a:effectLst/>
              <a:latin typeface="+mn-lt"/>
              <a:ea typeface="+mn-ea"/>
              <a:cs typeface="+mn-cs"/>
            </a:rPr>
            <a:t>増加し</a:t>
          </a:r>
          <a:r>
            <a:rPr lang="ja-JP" altLang="en-US" sz="1200" b="0" i="0" baseline="0">
              <a:solidFill>
                <a:schemeClr val="dk1"/>
              </a:solidFill>
              <a:effectLst/>
              <a:latin typeface="+mn-lt"/>
              <a:ea typeface="+mn-ea"/>
              <a:cs typeface="+mn-cs"/>
            </a:rPr>
            <a:t>た。一方、充当可能財源等（</a:t>
          </a:r>
          <a:r>
            <a:rPr lang="en-US" altLang="ja-JP" sz="1200" b="0" i="0" baseline="0">
              <a:solidFill>
                <a:schemeClr val="dk1"/>
              </a:solidFill>
              <a:effectLst/>
              <a:latin typeface="+mn-lt"/>
              <a:ea typeface="+mn-ea"/>
              <a:cs typeface="+mn-cs"/>
            </a:rPr>
            <a:t>B</a:t>
          </a:r>
          <a:r>
            <a:rPr lang="ja-JP" altLang="en-US" sz="1200" b="0" i="0" baseline="0">
              <a:solidFill>
                <a:schemeClr val="dk1"/>
              </a:solidFill>
              <a:effectLst/>
              <a:latin typeface="+mn-lt"/>
              <a:ea typeface="+mn-ea"/>
              <a:cs typeface="+mn-cs"/>
            </a:rPr>
            <a:t>）は、基金の取崩しにより充当可能基金は減少するものの、小山駅中央自由通路整備事業等の大規模な都市計画事業が終了し、充当可能となる都市計画税が増加したことにより全体で増加した。その結果、将来負担比率の分子は減少している。</a:t>
          </a:r>
          <a:endParaRPr lang="en-US" altLang="ja-JP" sz="1200" b="0" i="0" baseline="0">
            <a:solidFill>
              <a:schemeClr val="dk1"/>
            </a:solidFill>
            <a:effectLst/>
            <a:latin typeface="+mn-lt"/>
            <a:ea typeface="+mn-ea"/>
            <a:cs typeface="+mn-cs"/>
          </a:endParaRPr>
        </a:p>
        <a:p>
          <a:pPr rtl="0" fontAlgn="base"/>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今後、新小山市民病院建設</a:t>
          </a:r>
          <a:r>
            <a:rPr lang="ja-JP" altLang="en-US" sz="1200" b="0" i="0" baseline="0">
              <a:solidFill>
                <a:schemeClr val="dk1"/>
              </a:solidFill>
              <a:effectLst/>
              <a:latin typeface="+mn-lt"/>
              <a:ea typeface="+mn-ea"/>
              <a:cs typeface="+mn-cs"/>
            </a:rPr>
            <a:t>などで、</a:t>
          </a:r>
          <a:r>
            <a:rPr lang="ja-JP" altLang="ja-JP" sz="1200" b="0" i="0" baseline="0">
              <a:solidFill>
                <a:schemeClr val="dk1"/>
              </a:solidFill>
              <a:effectLst/>
              <a:latin typeface="+mn-lt"/>
              <a:ea typeface="+mn-ea"/>
              <a:cs typeface="+mn-cs"/>
            </a:rPr>
            <a:t>市債残高</a:t>
          </a:r>
          <a:r>
            <a:rPr lang="ja-JP" altLang="en-US" sz="1200" b="0" i="0" baseline="0">
              <a:solidFill>
                <a:schemeClr val="dk1"/>
              </a:solidFill>
              <a:effectLst/>
              <a:latin typeface="+mn-lt"/>
              <a:ea typeface="+mn-ea"/>
              <a:cs typeface="+mn-cs"/>
            </a:rPr>
            <a:t>は一時的に</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する見込みだが、事業終了後は</a:t>
          </a:r>
          <a:r>
            <a:rPr lang="ja-JP" altLang="ja-JP" sz="1200" b="0" i="0" baseline="0">
              <a:solidFill>
                <a:schemeClr val="dk1"/>
              </a:solidFill>
              <a:effectLst/>
              <a:latin typeface="+mn-lt"/>
              <a:ea typeface="+mn-ea"/>
              <a:cs typeface="+mn-cs"/>
            </a:rPr>
            <a:t>市債管理計画に基づ</a:t>
          </a:r>
          <a:r>
            <a:rPr lang="ja-JP" altLang="en-US" sz="1200" b="0" i="0" baseline="0">
              <a:solidFill>
                <a:schemeClr val="dk1"/>
              </a:solidFill>
              <a:effectLst/>
              <a:latin typeface="+mn-lt"/>
              <a:ea typeface="+mn-ea"/>
              <a:cs typeface="+mn-cs"/>
            </a:rPr>
            <a:t>き再び減少させるよう取り組むとともに、財政調整基金などの充当可能基金の増額に努め将来負担の軽減を図る</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60909362</v>
      </c>
      <c r="BO4" s="349"/>
      <c r="BP4" s="349"/>
      <c r="BQ4" s="349"/>
      <c r="BR4" s="349"/>
      <c r="BS4" s="349"/>
      <c r="BT4" s="349"/>
      <c r="BU4" s="350"/>
      <c r="BV4" s="348">
        <v>58139996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58407809</v>
      </c>
      <c r="BO5" s="386"/>
      <c r="BP5" s="386"/>
      <c r="BQ5" s="386"/>
      <c r="BR5" s="386"/>
      <c r="BS5" s="386"/>
      <c r="BT5" s="386"/>
      <c r="BU5" s="387"/>
      <c r="BV5" s="385">
        <v>56761093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83.3</v>
      </c>
      <c r="CU5" s="383"/>
      <c r="CV5" s="383"/>
      <c r="CW5" s="383"/>
      <c r="CX5" s="383"/>
      <c r="CY5" s="383"/>
      <c r="CZ5" s="383"/>
      <c r="DA5" s="384"/>
      <c r="DB5" s="382">
        <v>83.3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2501553</v>
      </c>
      <c r="BO6" s="386"/>
      <c r="BP6" s="386"/>
      <c r="BQ6" s="386"/>
      <c r="BR6" s="386"/>
      <c r="BS6" s="386"/>
      <c r="BT6" s="386"/>
      <c r="BU6" s="387"/>
      <c r="BV6" s="385">
        <v>1378903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88.9</v>
      </c>
      <c r="CU6" s="423"/>
      <c r="CV6" s="423"/>
      <c r="CW6" s="423"/>
      <c r="CX6" s="423"/>
      <c r="CY6" s="423"/>
      <c r="CZ6" s="423"/>
      <c r="DA6" s="424"/>
      <c r="DB6" s="422">
        <v>89.8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464943</v>
      </c>
      <c r="BO7" s="386"/>
      <c r="BP7" s="386"/>
      <c r="BQ7" s="386"/>
      <c r="BR7" s="386"/>
      <c r="BS7" s="386"/>
      <c r="BT7" s="386"/>
      <c r="BU7" s="387"/>
      <c r="BV7" s="385">
        <v>188871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31320180</v>
      </c>
      <c r="CU7" s="386"/>
      <c r="CV7" s="386"/>
      <c r="CW7" s="386"/>
      <c r="CX7" s="386"/>
      <c r="CY7" s="386"/>
      <c r="CZ7" s="386"/>
      <c r="DA7" s="387"/>
      <c r="DB7" s="385">
        <v>30552649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2036610</v>
      </c>
      <c r="BO8" s="386"/>
      <c r="BP8" s="386"/>
      <c r="BQ8" s="386"/>
      <c r="BR8" s="386"/>
      <c r="BS8" s="386"/>
      <c r="BT8" s="386"/>
      <c r="BU8" s="387"/>
      <c r="BV8" s="385">
        <v>1190032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0.94</v>
      </c>
      <c r="CU8" s="426"/>
      <c r="CV8" s="426"/>
      <c r="CW8" s="426"/>
      <c r="CX8" s="426"/>
      <c r="CY8" s="426"/>
      <c r="CZ8" s="426"/>
      <c r="DA8" s="427"/>
      <c r="DB8" s="425">
        <v>0.93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164454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846578</v>
      </c>
      <c r="BO9" s="386"/>
      <c r="BP9" s="386"/>
      <c r="BQ9" s="386"/>
      <c r="BR9" s="386"/>
      <c r="BS9" s="386"/>
      <c r="BT9" s="386"/>
      <c r="BU9" s="387"/>
      <c r="BV9" s="385">
        <v>-525299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12.1</v>
      </c>
      <c r="CU9" s="383"/>
      <c r="CV9" s="383"/>
      <c r="CW9" s="383"/>
      <c r="CX9" s="383"/>
      <c r="CY9" s="383"/>
      <c r="CZ9" s="383"/>
      <c r="DA9" s="384"/>
      <c r="DB9" s="382">
        <v>12.4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160150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486458</v>
      </c>
      <c r="BO10" s="386"/>
      <c r="BP10" s="386"/>
      <c r="BQ10" s="386"/>
      <c r="BR10" s="386"/>
      <c r="BS10" s="386"/>
      <c r="BT10" s="386"/>
      <c r="BU10" s="387"/>
      <c r="BV10" s="385">
        <v>107735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178400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165465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1709400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160724</v>
      </c>
      <c r="S13" s="467"/>
      <c r="T13" s="467"/>
      <c r="U13" s="467"/>
      <c r="V13" s="468"/>
      <c r="W13" s="401" t="s">
        <v>123</v>
      </c>
      <c r="X13" s="402"/>
      <c r="Y13" s="402"/>
      <c r="Z13" s="402"/>
      <c r="AA13" s="402"/>
      <c r="AB13" s="392"/>
      <c r="AC13" s="436">
        <v>3087</v>
      </c>
      <c r="AD13" s="437"/>
      <c r="AE13" s="437"/>
      <c r="AF13" s="437"/>
      <c r="AG13" s="476"/>
      <c r="AH13" s="436">
        <v>4099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-197964</v>
      </c>
      <c r="BO13" s="386"/>
      <c r="BP13" s="386"/>
      <c r="BQ13" s="386"/>
      <c r="BR13" s="386"/>
      <c r="BS13" s="386"/>
      <c r="BT13" s="386"/>
      <c r="BU13" s="387"/>
      <c r="BV13" s="385">
        <v>-417564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5.2</v>
      </c>
      <c r="CU13" s="383"/>
      <c r="CV13" s="383"/>
      <c r="CW13" s="383"/>
      <c r="CX13" s="383"/>
      <c r="CY13" s="383"/>
      <c r="CZ13" s="383"/>
      <c r="DA13" s="384"/>
      <c r="DB13" s="382">
        <v>5.9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164590</v>
      </c>
      <c r="S14" s="467"/>
      <c r="T14" s="467"/>
      <c r="U14" s="467"/>
      <c r="V14" s="468"/>
      <c r="W14" s="375"/>
      <c r="X14" s="376"/>
      <c r="Y14" s="376"/>
      <c r="Z14" s="376"/>
      <c r="AA14" s="376"/>
      <c r="AB14" s="365"/>
      <c r="AC14" s="469">
        <v>4.0999999999999996</v>
      </c>
      <c r="AD14" s="470"/>
      <c r="AE14" s="470"/>
      <c r="AF14" s="470"/>
      <c r="AG14" s="471"/>
      <c r="AH14" s="469">
        <v>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60.9</v>
      </c>
      <c r="CU14" s="481"/>
      <c r="CV14" s="481"/>
      <c r="CW14" s="481"/>
      <c r="CX14" s="481"/>
      <c r="CY14" s="481"/>
      <c r="CZ14" s="481"/>
      <c r="DA14" s="482"/>
      <c r="DB14" s="480">
        <v>63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159930</v>
      </c>
      <c r="S15" s="467"/>
      <c r="T15" s="467"/>
      <c r="U15" s="467"/>
      <c r="V15" s="468"/>
      <c r="W15" s="401" t="s">
        <v>130</v>
      </c>
      <c r="X15" s="402"/>
      <c r="Y15" s="402"/>
      <c r="Z15" s="402"/>
      <c r="AA15" s="402"/>
      <c r="AB15" s="392"/>
      <c r="AC15" s="436">
        <v>24868</v>
      </c>
      <c r="AD15" s="437"/>
      <c r="AE15" s="437"/>
      <c r="AF15" s="437"/>
      <c r="AG15" s="476"/>
      <c r="AH15" s="436">
        <v>25996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21366757</v>
      </c>
      <c r="BO15" s="349"/>
      <c r="BP15" s="349"/>
      <c r="BQ15" s="349"/>
      <c r="BR15" s="349"/>
      <c r="BS15" s="349"/>
      <c r="BT15" s="349"/>
      <c r="BU15" s="350"/>
      <c r="BV15" s="348">
        <v>20707604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33.299999999999997</v>
      </c>
      <c r="AD16" s="470"/>
      <c r="AE16" s="470"/>
      <c r="AF16" s="470"/>
      <c r="AG16" s="471"/>
      <c r="AH16" s="469">
        <v>32.700000000000003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22687847</v>
      </c>
      <c r="BO16" s="386"/>
      <c r="BP16" s="386"/>
      <c r="BQ16" s="386"/>
      <c r="BR16" s="386"/>
      <c r="BS16" s="386"/>
      <c r="BT16" s="386"/>
      <c r="BU16" s="387"/>
      <c r="BV16" s="385">
        <v>22096361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46715</v>
      </c>
      <c r="AD17" s="437"/>
      <c r="AE17" s="437"/>
      <c r="AF17" s="437"/>
      <c r="AG17" s="476"/>
      <c r="AH17" s="436">
        <v>48014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27776462</v>
      </c>
      <c r="BO17" s="386"/>
      <c r="BP17" s="386"/>
      <c r="BQ17" s="386"/>
      <c r="BR17" s="386"/>
      <c r="BS17" s="386"/>
      <c r="BT17" s="386"/>
      <c r="BU17" s="387"/>
      <c r="BV17" s="385">
        <v>26899651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171.61</v>
      </c>
      <c r="M18" s="498"/>
      <c r="N18" s="498"/>
      <c r="O18" s="498"/>
      <c r="P18" s="498"/>
      <c r="Q18" s="498"/>
      <c r="R18" s="499"/>
      <c r="S18" s="499"/>
      <c r="T18" s="499"/>
      <c r="U18" s="499"/>
      <c r="V18" s="500"/>
      <c r="W18" s="403"/>
      <c r="X18" s="404"/>
      <c r="Y18" s="404"/>
      <c r="Z18" s="404"/>
      <c r="AA18" s="404"/>
      <c r="AB18" s="395"/>
      <c r="AC18" s="501">
        <v>62.6</v>
      </c>
      <c r="AD18" s="502"/>
      <c r="AE18" s="502"/>
      <c r="AF18" s="502"/>
      <c r="AG18" s="503"/>
      <c r="AH18" s="501">
        <v>60.5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26486279</v>
      </c>
      <c r="BO18" s="386"/>
      <c r="BP18" s="386"/>
      <c r="BQ18" s="386"/>
      <c r="BR18" s="386"/>
      <c r="BS18" s="386"/>
      <c r="BT18" s="386"/>
      <c r="BU18" s="387"/>
      <c r="BV18" s="385">
        <v>25818798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958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37621455</v>
      </c>
      <c r="BO19" s="386"/>
      <c r="BP19" s="386"/>
      <c r="BQ19" s="386"/>
      <c r="BR19" s="386"/>
      <c r="BS19" s="386"/>
      <c r="BT19" s="386"/>
      <c r="BU19" s="387"/>
      <c r="BV19" s="385">
        <v>35174638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62844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50578586</v>
      </c>
      <c r="BO23" s="386"/>
      <c r="BP23" s="386"/>
      <c r="BQ23" s="386"/>
      <c r="BR23" s="386"/>
      <c r="BS23" s="386"/>
      <c r="BT23" s="386"/>
      <c r="BU23" s="387"/>
      <c r="BV23" s="385">
        <v>50325449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9700</v>
      </c>
      <c r="R24" s="437"/>
      <c r="S24" s="437"/>
      <c r="T24" s="437"/>
      <c r="U24" s="437"/>
      <c r="V24" s="476"/>
      <c r="W24" s="531"/>
      <c r="X24" s="519"/>
      <c r="Y24" s="520"/>
      <c r="Z24" s="435" t="s">
        <v>153</v>
      </c>
      <c r="AA24" s="415"/>
      <c r="AB24" s="415"/>
      <c r="AC24" s="415"/>
      <c r="AD24" s="415"/>
      <c r="AE24" s="415"/>
      <c r="AF24" s="415"/>
      <c r="AG24" s="416"/>
      <c r="AH24" s="436">
        <v>1016</v>
      </c>
      <c r="AI24" s="437"/>
      <c r="AJ24" s="437"/>
      <c r="AK24" s="437"/>
      <c r="AL24" s="476"/>
      <c r="AM24" s="436">
        <v>3319272</v>
      </c>
      <c r="AN24" s="437"/>
      <c r="AO24" s="437"/>
      <c r="AP24" s="437"/>
      <c r="AQ24" s="437"/>
      <c r="AR24" s="476"/>
      <c r="AS24" s="436">
        <v>3267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23992869</v>
      </c>
      <c r="BO24" s="386"/>
      <c r="BP24" s="386"/>
      <c r="BQ24" s="386"/>
      <c r="BR24" s="386"/>
      <c r="BS24" s="386"/>
      <c r="BT24" s="386"/>
      <c r="BU24" s="387"/>
      <c r="BV24" s="385">
        <v>24881664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8260</v>
      </c>
      <c r="R25" s="437"/>
      <c r="S25" s="437"/>
      <c r="T25" s="437"/>
      <c r="U25" s="437"/>
      <c r="V25" s="476"/>
      <c r="W25" s="531"/>
      <c r="X25" s="519"/>
      <c r="Y25" s="520"/>
      <c r="Z25" s="435" t="s">
        <v>156</v>
      </c>
      <c r="AA25" s="415"/>
      <c r="AB25" s="415"/>
      <c r="AC25" s="415"/>
      <c r="AD25" s="415"/>
      <c r="AE25" s="415"/>
      <c r="AF25" s="415"/>
      <c r="AG25" s="416"/>
      <c r="AH25" s="436">
        <v>191</v>
      </c>
      <c r="AI25" s="437"/>
      <c r="AJ25" s="437"/>
      <c r="AK25" s="437"/>
      <c r="AL25" s="476"/>
      <c r="AM25" s="436">
        <v>602987</v>
      </c>
      <c r="AN25" s="437"/>
      <c r="AO25" s="437"/>
      <c r="AP25" s="437"/>
      <c r="AQ25" s="437"/>
      <c r="AR25" s="476"/>
      <c r="AS25" s="436">
        <v>3157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5704794</v>
      </c>
      <c r="BO25" s="349"/>
      <c r="BP25" s="349"/>
      <c r="BQ25" s="349"/>
      <c r="BR25" s="349"/>
      <c r="BS25" s="349"/>
      <c r="BT25" s="349"/>
      <c r="BU25" s="350"/>
      <c r="BV25" s="348">
        <v>4844390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6930</v>
      </c>
      <c r="R26" s="437"/>
      <c r="S26" s="437"/>
      <c r="T26" s="437"/>
      <c r="U26" s="437"/>
      <c r="V26" s="476"/>
      <c r="W26" s="531"/>
      <c r="X26" s="519"/>
      <c r="Y26" s="520"/>
      <c r="Z26" s="435" t="s">
        <v>159</v>
      </c>
      <c r="AA26" s="539"/>
      <c r="AB26" s="539"/>
      <c r="AC26" s="539"/>
      <c r="AD26" s="539"/>
      <c r="AE26" s="539"/>
      <c r="AF26" s="539"/>
      <c r="AG26" s="540"/>
      <c r="AH26" s="436">
        <v>98</v>
      </c>
      <c r="AI26" s="437"/>
      <c r="AJ26" s="437"/>
      <c r="AK26" s="437"/>
      <c r="AL26" s="476"/>
      <c r="AM26" s="436">
        <v>324576</v>
      </c>
      <c r="AN26" s="437"/>
      <c r="AO26" s="437"/>
      <c r="AP26" s="437"/>
      <c r="AQ26" s="437"/>
      <c r="AR26" s="476"/>
      <c r="AS26" s="436">
        <v>3312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5700</v>
      </c>
      <c r="R27" s="437"/>
      <c r="S27" s="437"/>
      <c r="T27" s="437"/>
      <c r="U27" s="437"/>
      <c r="V27" s="476"/>
      <c r="W27" s="531"/>
      <c r="X27" s="519"/>
      <c r="Y27" s="520"/>
      <c r="Z27" s="435" t="s">
        <v>162</v>
      </c>
      <c r="AA27" s="415"/>
      <c r="AB27" s="415"/>
      <c r="AC27" s="415"/>
      <c r="AD27" s="415"/>
      <c r="AE27" s="415"/>
      <c r="AF27" s="415"/>
      <c r="AG27" s="416"/>
      <c r="AH27" s="436">
        <v>25</v>
      </c>
      <c r="AI27" s="437"/>
      <c r="AJ27" s="437"/>
      <c r="AK27" s="437"/>
      <c r="AL27" s="476"/>
      <c r="AM27" s="436">
        <v>93506</v>
      </c>
      <c r="AN27" s="437"/>
      <c r="AO27" s="437"/>
      <c r="AP27" s="437"/>
      <c r="AQ27" s="437"/>
      <c r="AR27" s="476"/>
      <c r="AS27" s="436">
        <v>3740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632541</v>
      </c>
      <c r="BO27" s="553"/>
      <c r="BP27" s="553"/>
      <c r="BQ27" s="553"/>
      <c r="BR27" s="553"/>
      <c r="BS27" s="553"/>
      <c r="BT27" s="553"/>
      <c r="BU27" s="554"/>
      <c r="BV27" s="552">
        <v>632504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5130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719369</v>
      </c>
      <c r="BO28" s="349"/>
      <c r="BP28" s="349"/>
      <c r="BQ28" s="349"/>
      <c r="BR28" s="349"/>
      <c r="BS28" s="349"/>
      <c r="BT28" s="349"/>
      <c r="BU28" s="350"/>
      <c r="BV28" s="348">
        <v>1942311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28</v>
      </c>
      <c r="M29" s="437"/>
      <c r="N29" s="437"/>
      <c r="O29" s="437"/>
      <c r="P29" s="476"/>
      <c r="Q29" s="436">
        <v>4845</v>
      </c>
      <c r="R29" s="437"/>
      <c r="S29" s="437"/>
      <c r="T29" s="437"/>
      <c r="U29" s="437"/>
      <c r="V29" s="476"/>
      <c r="W29" s="531"/>
      <c r="X29" s="519"/>
      <c r="Y29" s="520"/>
      <c r="Z29" s="435" t="s">
        <v>169</v>
      </c>
      <c r="AA29" s="415"/>
      <c r="AB29" s="415"/>
      <c r="AC29" s="415"/>
      <c r="AD29" s="415"/>
      <c r="AE29" s="415"/>
      <c r="AF29" s="415"/>
      <c r="AG29" s="416"/>
      <c r="AH29" s="436">
        <v>1041</v>
      </c>
      <c r="AI29" s="437"/>
      <c r="AJ29" s="437"/>
      <c r="AK29" s="437"/>
      <c r="AL29" s="476"/>
      <c r="AM29" s="436">
        <v>3412778</v>
      </c>
      <c r="AN29" s="437"/>
      <c r="AO29" s="437"/>
      <c r="AP29" s="437"/>
      <c r="AQ29" s="437"/>
      <c r="AR29" s="476"/>
      <c r="AS29" s="436">
        <v>3278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363753</v>
      </c>
      <c r="BO29" s="386"/>
      <c r="BP29" s="386"/>
      <c r="BQ29" s="386"/>
      <c r="BR29" s="386"/>
      <c r="BS29" s="386"/>
      <c r="BT29" s="386"/>
      <c r="BU29" s="387"/>
      <c r="BV29" s="385">
        <v>363558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3242701</v>
      </c>
      <c r="BO30" s="553"/>
      <c r="BP30" s="553"/>
      <c r="BQ30" s="553"/>
      <c r="BR30" s="553"/>
      <c r="BS30" s="553"/>
      <c r="BT30" s="553"/>
      <c r="BU30" s="554"/>
      <c r="BV30" s="552">
        <v>2603565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小山広域保健衛生組合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渡良瀬遊水地アクリメーション振興財団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墓園やすらぎの森事業特別会計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IF('各会計、関係団体の財政状況及び健全化判断比率'!B33="","",'各会計、関係団体の財政状況及び健全化判断比率'!B33)</f>
        <v>農業集落排水処理事業特別会計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栃木県南公設地方卸売市場事務組合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小山都市開発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与良川水系湛水防除事業特別会計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IF('各会計、関係団体の財政状況及び健全化判断比率'!B34="","",'各会計、関係団体の財政状況及び健全化判断比率'!B34)</f>
        <v>小山第四工業団地造成事業特別会計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栃木県市町村総合事務組合（一般会計）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小山市体育協会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公共用地先行取得事業特別会計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栃木県市町村総合事務組合（特別会計）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小山市農業公社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病院事業債管理事業特別会計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栃木県後期高齢者医療広域連合（一般会計）</v>
      </c>
      <c r="BZ38" s="565"/>
      <c r="CA38" s="565"/>
      <c r="CB38" s="565"/>
      <c r="CC38" s="565"/>
      <c r="CD38" s="565"/>
      <c r="CE38" s="565"/>
      <c r="CF38" s="565"/>
      <c r="CG38" s="565"/>
      <c r="CH38" s="565"/>
      <c r="CI38" s="565"/>
      <c r="CJ38" s="565"/>
      <c r="CK38" s="565"/>
      <c r="CL38" s="565"/>
      <c r="CM38" s="565"/>
      <c r="CN38" s="165"/>
      <c r="CO38" s="564">
        <f t="shared" si="3"/>
        <v>23</v>
      </c>
      <c r="CP38" s="564"/>
      <c r="CQ38" s="565" t="str">
        <f>IF('各会計、関係団体の財政状況及び健全化判断比率'!BS11="","",'各会計、関係団体の財政状況及び健全化判断比率'!BS11)</f>
        <v>小山市勤労者共済サービスセンター</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栃木県後期高齢者医療広域連合（後期高齢者医療特別会計）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f t="shared" si="3"/>
        <v>24</v>
      </c>
      <c r="CP39" s="564"/>
      <c r="CQ39" s="565" t="str">
        <f>IF('各会計、関係団体の財政状況及び健全化判断比率'!BS12="","",'各会計、関係団体の財政状況及び健全化判断比率'!BS12)</f>
        <v>テレビ小山放送</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25</v>
      </c>
      <c r="CP40" s="564"/>
      <c r="CQ40" s="565" t="str">
        <f>IF('各会計、関係団体の財政状況及び健全化判断比率'!BS13="","",'各会計、関係団体の財政状況及び健全化判断比率'!BS13)</f>
        <v>小山市土地開発公社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26</v>
      </c>
      <c r="CP41" s="564"/>
      <c r="CQ41" s="565" t="str">
        <f>IF('各会計、関係団体の財政状況及び健全化判断比率'!BS14="","",'各会計、関係団体の財政状況及び健全化判断比率'!BS14)</f>
        <v>小山ブランド思川</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27</v>
      </c>
      <c r="CP42" s="564"/>
      <c r="CQ42" s="565" t="str">
        <f>IF('各会計、関係団体の財政状況及び健全化判断比率'!BS15="","",'各会計、関係団体の財政状況及び健全化判断比率'!BS15)</f>
        <v>小山市観光協会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28</v>
      </c>
      <c r="CP43" s="564"/>
      <c r="CQ43" s="565" t="str">
        <f>IF('各会計、関係団体の財政状況及び健全化判断比率'!BS16="","",'各会計、関係団体の財政状況及び健全化判断比率'!BS16)</f>
        <v>新小山市民病院</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27318827</v>
      </c>
      <c r="S5" s="581"/>
      <c r="T5" s="581"/>
      <c r="U5" s="581"/>
      <c r="V5" s="581"/>
      <c r="W5" s="581"/>
      <c r="X5" s="581"/>
      <c r="Y5" s="582"/>
      <c r="Z5" s="583">
        <v>44.9</v>
      </c>
      <c r="AA5" s="583"/>
      <c r="AB5" s="583"/>
      <c r="AC5" s="583"/>
      <c r="AD5" s="584">
        <v>25589657</v>
      </c>
      <c r="AE5" s="584"/>
      <c r="AF5" s="584"/>
      <c r="AG5" s="584"/>
      <c r="AH5" s="584"/>
      <c r="AI5" s="584"/>
      <c r="AJ5" s="584"/>
      <c r="AK5" s="584"/>
      <c r="AL5" s="585">
        <v>85.9</v>
      </c>
      <c r="AM5" s="586"/>
      <c r="AN5" s="586"/>
      <c r="AO5" s="587"/>
      <c r="AP5" s="577" t="s">
        <v>207</v>
      </c>
      <c r="AQ5" s="578"/>
      <c r="AR5" s="578"/>
      <c r="AS5" s="578"/>
      <c r="AT5" s="578"/>
      <c r="AU5" s="578"/>
      <c r="AV5" s="578"/>
      <c r="AW5" s="578"/>
      <c r="AX5" s="578"/>
      <c r="AY5" s="578"/>
      <c r="AZ5" s="578"/>
      <c r="BA5" s="578"/>
      <c r="BB5" s="578"/>
      <c r="BC5" s="578"/>
      <c r="BD5" s="578"/>
      <c r="BE5" s="578"/>
      <c r="BF5" s="579"/>
      <c r="BG5" s="591">
        <v>25589289</v>
      </c>
      <c r="BH5" s="592"/>
      <c r="BI5" s="592"/>
      <c r="BJ5" s="592"/>
      <c r="BK5" s="592"/>
      <c r="BL5" s="592"/>
      <c r="BM5" s="592"/>
      <c r="BN5" s="593"/>
      <c r="BO5" s="594">
        <v>93.7</v>
      </c>
      <c r="BP5" s="594"/>
      <c r="BQ5" s="594"/>
      <c r="BR5" s="594"/>
      <c r="BS5" s="595">
        <v>510780</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528071</v>
      </c>
      <c r="S6" s="592"/>
      <c r="T6" s="592"/>
      <c r="U6" s="592"/>
      <c r="V6" s="592"/>
      <c r="W6" s="592"/>
      <c r="X6" s="592"/>
      <c r="Y6" s="593"/>
      <c r="Z6" s="594">
        <v>0.9</v>
      </c>
      <c r="AA6" s="594"/>
      <c r="AB6" s="594"/>
      <c r="AC6" s="594"/>
      <c r="AD6" s="595">
        <v>528071</v>
      </c>
      <c r="AE6" s="595"/>
      <c r="AF6" s="595"/>
      <c r="AG6" s="595"/>
      <c r="AH6" s="595"/>
      <c r="AI6" s="595"/>
      <c r="AJ6" s="595"/>
      <c r="AK6" s="595"/>
      <c r="AL6" s="596">
        <v>1.8</v>
      </c>
      <c r="AM6" s="597"/>
      <c r="AN6" s="597"/>
      <c r="AO6" s="598"/>
      <c r="AP6" s="588" t="s">
        <v>212</v>
      </c>
      <c r="AQ6" s="589"/>
      <c r="AR6" s="589"/>
      <c r="AS6" s="589"/>
      <c r="AT6" s="589"/>
      <c r="AU6" s="589"/>
      <c r="AV6" s="589"/>
      <c r="AW6" s="589"/>
      <c r="AX6" s="589"/>
      <c r="AY6" s="589"/>
      <c r="AZ6" s="589"/>
      <c r="BA6" s="589"/>
      <c r="BB6" s="589"/>
      <c r="BC6" s="589"/>
      <c r="BD6" s="589"/>
      <c r="BE6" s="589"/>
      <c r="BF6" s="590"/>
      <c r="BG6" s="591">
        <v>25589289</v>
      </c>
      <c r="BH6" s="592"/>
      <c r="BI6" s="592"/>
      <c r="BJ6" s="592"/>
      <c r="BK6" s="592"/>
      <c r="BL6" s="592"/>
      <c r="BM6" s="592"/>
      <c r="BN6" s="593"/>
      <c r="BO6" s="594">
        <v>93.7</v>
      </c>
      <c r="BP6" s="594"/>
      <c r="BQ6" s="594"/>
      <c r="BR6" s="594"/>
      <c r="BS6" s="595">
        <v>510780</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424316</v>
      </c>
      <c r="CS6" s="592"/>
      <c r="CT6" s="592"/>
      <c r="CU6" s="592"/>
      <c r="CV6" s="592"/>
      <c r="CW6" s="592"/>
      <c r="CX6" s="592"/>
      <c r="CY6" s="593"/>
      <c r="CZ6" s="594">
        <v>0.7</v>
      </c>
      <c r="DA6" s="594"/>
      <c r="DB6" s="594"/>
      <c r="DC6" s="594"/>
      <c r="DD6" s="600" t="s">
        <v>214</v>
      </c>
      <c r="DE6" s="592"/>
      <c r="DF6" s="592"/>
      <c r="DG6" s="592"/>
      <c r="DH6" s="592"/>
      <c r="DI6" s="592"/>
      <c r="DJ6" s="592"/>
      <c r="DK6" s="592"/>
      <c r="DL6" s="592"/>
      <c r="DM6" s="592"/>
      <c r="DN6" s="592"/>
      <c r="DO6" s="592"/>
      <c r="DP6" s="593"/>
      <c r="DQ6" s="600">
        <v>424316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41601</v>
      </c>
      <c r="S7" s="592"/>
      <c r="T7" s="592"/>
      <c r="U7" s="592"/>
      <c r="V7" s="592"/>
      <c r="W7" s="592"/>
      <c r="X7" s="592"/>
      <c r="Y7" s="593"/>
      <c r="Z7" s="594">
        <v>0.1</v>
      </c>
      <c r="AA7" s="594"/>
      <c r="AB7" s="594"/>
      <c r="AC7" s="594"/>
      <c r="AD7" s="595">
        <v>41601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11690185</v>
      </c>
      <c r="BH7" s="592"/>
      <c r="BI7" s="592"/>
      <c r="BJ7" s="592"/>
      <c r="BK7" s="592"/>
      <c r="BL7" s="592"/>
      <c r="BM7" s="592"/>
      <c r="BN7" s="593"/>
      <c r="BO7" s="594">
        <v>42.8</v>
      </c>
      <c r="BP7" s="594"/>
      <c r="BQ7" s="594"/>
      <c r="BR7" s="594"/>
      <c r="BS7" s="595">
        <v>510780</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7511238</v>
      </c>
      <c r="CS7" s="592"/>
      <c r="CT7" s="592"/>
      <c r="CU7" s="592"/>
      <c r="CV7" s="592"/>
      <c r="CW7" s="592"/>
      <c r="CX7" s="592"/>
      <c r="CY7" s="593"/>
      <c r="CZ7" s="594">
        <v>12.9</v>
      </c>
      <c r="DA7" s="594"/>
      <c r="DB7" s="594"/>
      <c r="DC7" s="594"/>
      <c r="DD7" s="600">
        <v>235474</v>
      </c>
      <c r="DE7" s="592"/>
      <c r="DF7" s="592"/>
      <c r="DG7" s="592"/>
      <c r="DH7" s="592"/>
      <c r="DI7" s="592"/>
      <c r="DJ7" s="592"/>
      <c r="DK7" s="592"/>
      <c r="DL7" s="592"/>
      <c r="DM7" s="592"/>
      <c r="DN7" s="592"/>
      <c r="DO7" s="592"/>
      <c r="DP7" s="593"/>
      <c r="DQ7" s="600">
        <v>4570432</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80320</v>
      </c>
      <c r="S8" s="592"/>
      <c r="T8" s="592"/>
      <c r="U8" s="592"/>
      <c r="V8" s="592"/>
      <c r="W8" s="592"/>
      <c r="X8" s="592"/>
      <c r="Y8" s="593"/>
      <c r="Z8" s="594">
        <v>0.1</v>
      </c>
      <c r="AA8" s="594"/>
      <c r="AB8" s="594"/>
      <c r="AC8" s="594"/>
      <c r="AD8" s="595">
        <v>80320</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235478</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16859979</v>
      </c>
      <c r="CS8" s="592"/>
      <c r="CT8" s="592"/>
      <c r="CU8" s="592"/>
      <c r="CV8" s="592"/>
      <c r="CW8" s="592"/>
      <c r="CX8" s="592"/>
      <c r="CY8" s="593"/>
      <c r="CZ8" s="594">
        <v>28.9</v>
      </c>
      <c r="DA8" s="594"/>
      <c r="DB8" s="594"/>
      <c r="DC8" s="594"/>
      <c r="DD8" s="600">
        <v>196595</v>
      </c>
      <c r="DE8" s="592"/>
      <c r="DF8" s="592"/>
      <c r="DG8" s="592"/>
      <c r="DH8" s="592"/>
      <c r="DI8" s="592"/>
      <c r="DJ8" s="592"/>
      <c r="DK8" s="592"/>
      <c r="DL8" s="592"/>
      <c r="DM8" s="592"/>
      <c r="DN8" s="592"/>
      <c r="DO8" s="592"/>
      <c r="DP8" s="593"/>
      <c r="DQ8" s="600">
        <v>8062667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129393</v>
      </c>
      <c r="S9" s="592"/>
      <c r="T9" s="592"/>
      <c r="U9" s="592"/>
      <c r="V9" s="592"/>
      <c r="W9" s="592"/>
      <c r="X9" s="592"/>
      <c r="Y9" s="593"/>
      <c r="Z9" s="594">
        <v>0.2</v>
      </c>
      <c r="AA9" s="594"/>
      <c r="AB9" s="594"/>
      <c r="AC9" s="594"/>
      <c r="AD9" s="595">
        <v>129393</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8333696</v>
      </c>
      <c r="BH9" s="592"/>
      <c r="BI9" s="592"/>
      <c r="BJ9" s="592"/>
      <c r="BK9" s="592"/>
      <c r="BL9" s="592"/>
      <c r="BM9" s="592"/>
      <c r="BN9" s="593"/>
      <c r="BO9" s="594">
        <v>30.5</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6905625</v>
      </c>
      <c r="CS9" s="592"/>
      <c r="CT9" s="592"/>
      <c r="CU9" s="592"/>
      <c r="CV9" s="592"/>
      <c r="CW9" s="592"/>
      <c r="CX9" s="592"/>
      <c r="CY9" s="593"/>
      <c r="CZ9" s="594">
        <v>11.8</v>
      </c>
      <c r="DA9" s="594"/>
      <c r="DB9" s="594"/>
      <c r="DC9" s="594"/>
      <c r="DD9" s="600">
        <v>275606</v>
      </c>
      <c r="DE9" s="592"/>
      <c r="DF9" s="592"/>
      <c r="DG9" s="592"/>
      <c r="DH9" s="592"/>
      <c r="DI9" s="592"/>
      <c r="DJ9" s="592"/>
      <c r="DK9" s="592"/>
      <c r="DL9" s="592"/>
      <c r="DM9" s="592"/>
      <c r="DN9" s="592"/>
      <c r="DO9" s="592"/>
      <c r="DP9" s="593"/>
      <c r="DQ9" s="600">
        <v>5861154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1610844</v>
      </c>
      <c r="S10" s="592"/>
      <c r="T10" s="592"/>
      <c r="U10" s="592"/>
      <c r="V10" s="592"/>
      <c r="W10" s="592"/>
      <c r="X10" s="592"/>
      <c r="Y10" s="593"/>
      <c r="Z10" s="594">
        <v>2.6</v>
      </c>
      <c r="AA10" s="594"/>
      <c r="AB10" s="594"/>
      <c r="AC10" s="594"/>
      <c r="AD10" s="595">
        <v>1610844</v>
      </c>
      <c r="AE10" s="595"/>
      <c r="AF10" s="595"/>
      <c r="AG10" s="595"/>
      <c r="AH10" s="595"/>
      <c r="AI10" s="595"/>
      <c r="AJ10" s="595"/>
      <c r="AK10" s="595"/>
      <c r="AL10" s="596">
        <v>5.4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700945</v>
      </c>
      <c r="BH10" s="592"/>
      <c r="BI10" s="592"/>
      <c r="BJ10" s="592"/>
      <c r="BK10" s="592"/>
      <c r="BL10" s="592"/>
      <c r="BM10" s="592"/>
      <c r="BN10" s="593"/>
      <c r="BO10" s="594">
        <v>2.6</v>
      </c>
      <c r="BP10" s="594"/>
      <c r="BQ10" s="594"/>
      <c r="BR10" s="594"/>
      <c r="BS10" s="600">
        <v>116560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432336</v>
      </c>
      <c r="CS10" s="592"/>
      <c r="CT10" s="592"/>
      <c r="CU10" s="592"/>
      <c r="CV10" s="592"/>
      <c r="CW10" s="592"/>
      <c r="CX10" s="592"/>
      <c r="CY10" s="593"/>
      <c r="CZ10" s="594">
        <v>0.7</v>
      </c>
      <c r="DA10" s="594"/>
      <c r="DB10" s="594"/>
      <c r="DC10" s="594"/>
      <c r="DD10" s="600" t="s">
        <v>111</v>
      </c>
      <c r="DE10" s="592"/>
      <c r="DF10" s="592"/>
      <c r="DG10" s="592"/>
      <c r="DH10" s="592"/>
      <c r="DI10" s="592"/>
      <c r="DJ10" s="592"/>
      <c r="DK10" s="592"/>
      <c r="DL10" s="592"/>
      <c r="DM10" s="592"/>
      <c r="DN10" s="592"/>
      <c r="DO10" s="592"/>
      <c r="DP10" s="593"/>
      <c r="DQ10" s="600">
        <v>44067</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29358</v>
      </c>
      <c r="S11" s="592"/>
      <c r="T11" s="592"/>
      <c r="U11" s="592"/>
      <c r="V11" s="592"/>
      <c r="W11" s="592"/>
      <c r="X11" s="592"/>
      <c r="Y11" s="593"/>
      <c r="Z11" s="594">
        <v>0</v>
      </c>
      <c r="AA11" s="594"/>
      <c r="AB11" s="594"/>
      <c r="AC11" s="594"/>
      <c r="AD11" s="595">
        <v>29358</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2420066</v>
      </c>
      <c r="BH11" s="592"/>
      <c r="BI11" s="592"/>
      <c r="BJ11" s="592"/>
      <c r="BK11" s="592"/>
      <c r="BL11" s="592"/>
      <c r="BM11" s="592"/>
      <c r="BN11" s="593"/>
      <c r="BO11" s="594">
        <v>8.9</v>
      </c>
      <c r="BP11" s="594"/>
      <c r="BQ11" s="594"/>
      <c r="BR11" s="594"/>
      <c r="BS11" s="600">
        <v>394220</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2009953</v>
      </c>
      <c r="CS11" s="592"/>
      <c r="CT11" s="592"/>
      <c r="CU11" s="592"/>
      <c r="CV11" s="592"/>
      <c r="CW11" s="592"/>
      <c r="CX11" s="592"/>
      <c r="CY11" s="593"/>
      <c r="CZ11" s="594">
        <v>3.4</v>
      </c>
      <c r="DA11" s="594"/>
      <c r="DB11" s="594"/>
      <c r="DC11" s="594"/>
      <c r="DD11" s="600">
        <v>764990</v>
      </c>
      <c r="DE11" s="592"/>
      <c r="DF11" s="592"/>
      <c r="DG11" s="592"/>
      <c r="DH11" s="592"/>
      <c r="DI11" s="592"/>
      <c r="DJ11" s="592"/>
      <c r="DK11" s="592"/>
      <c r="DL11" s="592"/>
      <c r="DM11" s="592"/>
      <c r="DN11" s="592"/>
      <c r="DO11" s="592"/>
      <c r="DP11" s="593"/>
      <c r="DQ11" s="600">
        <v>1304182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12214563</v>
      </c>
      <c r="BH12" s="592"/>
      <c r="BI12" s="592"/>
      <c r="BJ12" s="592"/>
      <c r="BK12" s="592"/>
      <c r="BL12" s="592"/>
      <c r="BM12" s="592"/>
      <c r="BN12" s="593"/>
      <c r="BO12" s="594">
        <v>44.7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4931409</v>
      </c>
      <c r="CS12" s="592"/>
      <c r="CT12" s="592"/>
      <c r="CU12" s="592"/>
      <c r="CV12" s="592"/>
      <c r="CW12" s="592"/>
      <c r="CX12" s="592"/>
      <c r="CY12" s="593"/>
      <c r="CZ12" s="594">
        <v>8.4</v>
      </c>
      <c r="DA12" s="594"/>
      <c r="DB12" s="594"/>
      <c r="DC12" s="594"/>
      <c r="DD12" s="600">
        <v>100298</v>
      </c>
      <c r="DE12" s="592"/>
      <c r="DF12" s="592"/>
      <c r="DG12" s="592"/>
      <c r="DH12" s="592"/>
      <c r="DI12" s="592"/>
      <c r="DJ12" s="592"/>
      <c r="DK12" s="592"/>
      <c r="DL12" s="592"/>
      <c r="DM12" s="592"/>
      <c r="DN12" s="592"/>
      <c r="DO12" s="592"/>
      <c r="DP12" s="593"/>
      <c r="DQ12" s="600">
        <v>730043</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160578</v>
      </c>
      <c r="S13" s="592"/>
      <c r="T13" s="592"/>
      <c r="U13" s="592"/>
      <c r="V13" s="592"/>
      <c r="W13" s="592"/>
      <c r="X13" s="592"/>
      <c r="Y13" s="593"/>
      <c r="Z13" s="594">
        <v>0.3</v>
      </c>
      <c r="AA13" s="594"/>
      <c r="AB13" s="594"/>
      <c r="AC13" s="594"/>
      <c r="AD13" s="595">
        <v>160578</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12196062</v>
      </c>
      <c r="BH13" s="592"/>
      <c r="BI13" s="592"/>
      <c r="BJ13" s="592"/>
      <c r="BK13" s="592"/>
      <c r="BL13" s="592"/>
      <c r="BM13" s="592"/>
      <c r="BN13" s="593"/>
      <c r="BO13" s="594">
        <v>44.6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6304604</v>
      </c>
      <c r="CS13" s="592"/>
      <c r="CT13" s="592"/>
      <c r="CU13" s="592"/>
      <c r="CV13" s="592"/>
      <c r="CW13" s="592"/>
      <c r="CX13" s="592"/>
      <c r="CY13" s="593"/>
      <c r="CZ13" s="594">
        <v>10.8</v>
      </c>
      <c r="DA13" s="594"/>
      <c r="DB13" s="594"/>
      <c r="DC13" s="594"/>
      <c r="DD13" s="600">
        <v>3567593</v>
      </c>
      <c r="DE13" s="592"/>
      <c r="DF13" s="592"/>
      <c r="DG13" s="592"/>
      <c r="DH13" s="592"/>
      <c r="DI13" s="592"/>
      <c r="DJ13" s="592"/>
      <c r="DK13" s="592"/>
      <c r="DL13" s="592"/>
      <c r="DM13" s="592"/>
      <c r="DN13" s="592"/>
      <c r="DO13" s="592"/>
      <c r="DP13" s="593"/>
      <c r="DQ13" s="600">
        <v>3415258</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254779</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2891495</v>
      </c>
      <c r="CS14" s="592"/>
      <c r="CT14" s="592"/>
      <c r="CU14" s="592"/>
      <c r="CV14" s="592"/>
      <c r="CW14" s="592"/>
      <c r="CX14" s="592"/>
      <c r="CY14" s="593"/>
      <c r="CZ14" s="594">
        <v>5</v>
      </c>
      <c r="DA14" s="594"/>
      <c r="DB14" s="594"/>
      <c r="DC14" s="594"/>
      <c r="DD14" s="600">
        <v>1100082</v>
      </c>
      <c r="DE14" s="592"/>
      <c r="DF14" s="592"/>
      <c r="DG14" s="592"/>
      <c r="DH14" s="592"/>
      <c r="DI14" s="592"/>
      <c r="DJ14" s="592"/>
      <c r="DK14" s="592"/>
      <c r="DL14" s="592"/>
      <c r="DM14" s="592"/>
      <c r="DN14" s="592"/>
      <c r="DO14" s="592"/>
      <c r="DP14" s="593"/>
      <c r="DQ14" s="600">
        <v>1861214</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117114</v>
      </c>
      <c r="S15" s="592"/>
      <c r="T15" s="592"/>
      <c r="U15" s="592"/>
      <c r="V15" s="592"/>
      <c r="W15" s="592"/>
      <c r="X15" s="592"/>
      <c r="Y15" s="593"/>
      <c r="Z15" s="594">
        <v>0.2</v>
      </c>
      <c r="AA15" s="594"/>
      <c r="AB15" s="594"/>
      <c r="AC15" s="594"/>
      <c r="AD15" s="595">
        <v>117114</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1429762</v>
      </c>
      <c r="BH15" s="592"/>
      <c r="BI15" s="592"/>
      <c r="BJ15" s="592"/>
      <c r="BK15" s="592"/>
      <c r="BL15" s="592"/>
      <c r="BM15" s="592"/>
      <c r="BN15" s="593"/>
      <c r="BO15" s="594">
        <v>5.2</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5496716</v>
      </c>
      <c r="CS15" s="592"/>
      <c r="CT15" s="592"/>
      <c r="CU15" s="592"/>
      <c r="CV15" s="592"/>
      <c r="CW15" s="592"/>
      <c r="CX15" s="592"/>
      <c r="CY15" s="593"/>
      <c r="CZ15" s="594">
        <v>9.4</v>
      </c>
      <c r="DA15" s="594"/>
      <c r="DB15" s="594"/>
      <c r="DC15" s="594"/>
      <c r="DD15" s="600">
        <v>1117324</v>
      </c>
      <c r="DE15" s="592"/>
      <c r="DF15" s="592"/>
      <c r="DG15" s="592"/>
      <c r="DH15" s="592"/>
      <c r="DI15" s="592"/>
      <c r="DJ15" s="592"/>
      <c r="DK15" s="592"/>
      <c r="DL15" s="592"/>
      <c r="DM15" s="592"/>
      <c r="DN15" s="592"/>
      <c r="DO15" s="592"/>
      <c r="DP15" s="593"/>
      <c r="DQ15" s="600">
        <v>4298506</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1965000</v>
      </c>
      <c r="S16" s="592"/>
      <c r="T16" s="592"/>
      <c r="U16" s="592"/>
      <c r="V16" s="592"/>
      <c r="W16" s="592"/>
      <c r="X16" s="592"/>
      <c r="Y16" s="593"/>
      <c r="Z16" s="594">
        <v>3.2</v>
      </c>
      <c r="AA16" s="594"/>
      <c r="AB16" s="594"/>
      <c r="AC16" s="594"/>
      <c r="AD16" s="595">
        <v>1343242</v>
      </c>
      <c r="AE16" s="595"/>
      <c r="AF16" s="595"/>
      <c r="AG16" s="595"/>
      <c r="AH16" s="595"/>
      <c r="AI16" s="595"/>
      <c r="AJ16" s="595"/>
      <c r="AK16" s="595"/>
      <c r="AL16" s="596">
        <v>4.5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1343242</v>
      </c>
      <c r="S17" s="592"/>
      <c r="T17" s="592"/>
      <c r="U17" s="592"/>
      <c r="V17" s="592"/>
      <c r="W17" s="592"/>
      <c r="X17" s="592"/>
      <c r="Y17" s="593"/>
      <c r="Z17" s="594">
        <v>2.2000000000000002</v>
      </c>
      <c r="AA17" s="594"/>
      <c r="AB17" s="594"/>
      <c r="AC17" s="594"/>
      <c r="AD17" s="595">
        <v>1343242</v>
      </c>
      <c r="AE17" s="595"/>
      <c r="AF17" s="595"/>
      <c r="AG17" s="595"/>
      <c r="AH17" s="595"/>
      <c r="AI17" s="595"/>
      <c r="AJ17" s="595"/>
      <c r="AK17" s="595"/>
      <c r="AL17" s="596">
        <v>4.5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4640138</v>
      </c>
      <c r="CS17" s="592"/>
      <c r="CT17" s="592"/>
      <c r="CU17" s="592"/>
      <c r="CV17" s="592"/>
      <c r="CW17" s="592"/>
      <c r="CX17" s="592"/>
      <c r="CY17" s="593"/>
      <c r="CZ17" s="594">
        <v>7.9</v>
      </c>
      <c r="DA17" s="594"/>
      <c r="DB17" s="594"/>
      <c r="DC17" s="594"/>
      <c r="DD17" s="600" t="s">
        <v>111</v>
      </c>
      <c r="DE17" s="592"/>
      <c r="DF17" s="592"/>
      <c r="DG17" s="592"/>
      <c r="DH17" s="592"/>
      <c r="DI17" s="592"/>
      <c r="DJ17" s="592"/>
      <c r="DK17" s="592"/>
      <c r="DL17" s="592"/>
      <c r="DM17" s="592"/>
      <c r="DN17" s="592"/>
      <c r="DO17" s="592"/>
      <c r="DP17" s="593"/>
      <c r="DQ17" s="600">
        <v>4548063</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501133</v>
      </c>
      <c r="S18" s="592"/>
      <c r="T18" s="592"/>
      <c r="U18" s="592"/>
      <c r="V18" s="592"/>
      <c r="W18" s="592"/>
      <c r="X18" s="592"/>
      <c r="Y18" s="593"/>
      <c r="Z18" s="594">
        <v>0.8</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120625</v>
      </c>
      <c r="S19" s="592"/>
      <c r="T19" s="592"/>
      <c r="U19" s="592"/>
      <c r="V19" s="592"/>
      <c r="W19" s="592"/>
      <c r="X19" s="592"/>
      <c r="Y19" s="593"/>
      <c r="Z19" s="594">
        <v>0.2</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1729538</v>
      </c>
      <c r="BH19" s="592"/>
      <c r="BI19" s="592"/>
      <c r="BJ19" s="592"/>
      <c r="BK19" s="592"/>
      <c r="BL19" s="592"/>
      <c r="BM19" s="592"/>
      <c r="BN19" s="593"/>
      <c r="BO19" s="594">
        <v>6.3</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31981106</v>
      </c>
      <c r="S20" s="592"/>
      <c r="T20" s="592"/>
      <c r="U20" s="592"/>
      <c r="V20" s="592"/>
      <c r="W20" s="592"/>
      <c r="X20" s="592"/>
      <c r="Y20" s="593"/>
      <c r="Z20" s="594">
        <v>52.5</v>
      </c>
      <c r="AA20" s="594"/>
      <c r="AB20" s="594"/>
      <c r="AC20" s="594"/>
      <c r="AD20" s="595">
        <v>29630178</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1729538</v>
      </c>
      <c r="BH20" s="592"/>
      <c r="BI20" s="592"/>
      <c r="BJ20" s="592"/>
      <c r="BK20" s="592"/>
      <c r="BL20" s="592"/>
      <c r="BM20" s="592"/>
      <c r="BN20" s="593"/>
      <c r="BO20" s="594">
        <v>6.3</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58407809</v>
      </c>
      <c r="CS20" s="592"/>
      <c r="CT20" s="592"/>
      <c r="CU20" s="592"/>
      <c r="CV20" s="592"/>
      <c r="CW20" s="592"/>
      <c r="CX20" s="592"/>
      <c r="CY20" s="593"/>
      <c r="CZ20" s="594">
        <v>100</v>
      </c>
      <c r="DA20" s="594"/>
      <c r="DB20" s="594"/>
      <c r="DC20" s="594"/>
      <c r="DD20" s="600">
        <v>7357962</v>
      </c>
      <c r="DE20" s="592"/>
      <c r="DF20" s="592"/>
      <c r="DG20" s="592"/>
      <c r="DH20" s="592"/>
      <c r="DI20" s="592"/>
      <c r="DJ20" s="592"/>
      <c r="DK20" s="592"/>
      <c r="DL20" s="592"/>
      <c r="DM20" s="592"/>
      <c r="DN20" s="592"/>
      <c r="DO20" s="592"/>
      <c r="DP20" s="593"/>
      <c r="DQ20" s="600">
        <v>35119902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26474</v>
      </c>
      <c r="S21" s="592"/>
      <c r="T21" s="592"/>
      <c r="U21" s="592"/>
      <c r="V21" s="592"/>
      <c r="W21" s="592"/>
      <c r="X21" s="592"/>
      <c r="Y21" s="593"/>
      <c r="Z21" s="594">
        <v>0</v>
      </c>
      <c r="AA21" s="594"/>
      <c r="AB21" s="594"/>
      <c r="AC21" s="594"/>
      <c r="AD21" s="595">
        <v>26474</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368</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680413</v>
      </c>
      <c r="S22" s="592"/>
      <c r="T22" s="592"/>
      <c r="U22" s="592"/>
      <c r="V22" s="592"/>
      <c r="W22" s="592"/>
      <c r="X22" s="592"/>
      <c r="Y22" s="593"/>
      <c r="Z22" s="594">
        <v>1.1000000000000001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633511</v>
      </c>
      <c r="S23" s="592"/>
      <c r="T23" s="592"/>
      <c r="U23" s="592"/>
      <c r="V23" s="592"/>
      <c r="W23" s="592"/>
      <c r="X23" s="592"/>
      <c r="Y23" s="593"/>
      <c r="Z23" s="594">
        <v>1</v>
      </c>
      <c r="AA23" s="594"/>
      <c r="AB23" s="594"/>
      <c r="AC23" s="594"/>
      <c r="AD23" s="595">
        <v>69743</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1729170</v>
      </c>
      <c r="BH23" s="592"/>
      <c r="BI23" s="592"/>
      <c r="BJ23" s="592"/>
      <c r="BK23" s="592"/>
      <c r="BL23" s="592"/>
      <c r="BM23" s="592"/>
      <c r="BN23" s="593"/>
      <c r="BO23" s="594">
        <v>6.3</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117989</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24292165</v>
      </c>
      <c r="CS24" s="581"/>
      <c r="CT24" s="581"/>
      <c r="CU24" s="581"/>
      <c r="CV24" s="581"/>
      <c r="CW24" s="581"/>
      <c r="CX24" s="581"/>
      <c r="CY24" s="582"/>
      <c r="CZ24" s="618">
        <v>41.6</v>
      </c>
      <c r="DA24" s="619"/>
      <c r="DB24" s="619"/>
      <c r="DC24" s="620"/>
      <c r="DD24" s="617">
        <v>15718511</v>
      </c>
      <c r="DE24" s="581"/>
      <c r="DF24" s="581"/>
      <c r="DG24" s="581"/>
      <c r="DH24" s="581"/>
      <c r="DI24" s="581"/>
      <c r="DJ24" s="581"/>
      <c r="DK24" s="582"/>
      <c r="DL24" s="617">
        <v>15374078</v>
      </c>
      <c r="DM24" s="581"/>
      <c r="DN24" s="581"/>
      <c r="DO24" s="581"/>
      <c r="DP24" s="581"/>
      <c r="DQ24" s="581"/>
      <c r="DR24" s="581"/>
      <c r="DS24" s="581"/>
      <c r="DT24" s="581"/>
      <c r="DU24" s="581"/>
      <c r="DV24" s="582"/>
      <c r="DW24" s="585">
        <v>48.4</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8382910</v>
      </c>
      <c r="S25" s="592"/>
      <c r="T25" s="592"/>
      <c r="U25" s="592"/>
      <c r="V25" s="592"/>
      <c r="W25" s="592"/>
      <c r="X25" s="592"/>
      <c r="Y25" s="593"/>
      <c r="Z25" s="594">
        <v>13.8</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8997641</v>
      </c>
      <c r="CS25" s="623"/>
      <c r="CT25" s="623"/>
      <c r="CU25" s="623"/>
      <c r="CV25" s="623"/>
      <c r="CW25" s="623"/>
      <c r="CX25" s="623"/>
      <c r="CY25" s="624"/>
      <c r="CZ25" s="625">
        <v>15.4</v>
      </c>
      <c r="DA25" s="626"/>
      <c r="DB25" s="626"/>
      <c r="DC25" s="627"/>
      <c r="DD25" s="600">
        <v>8111623</v>
      </c>
      <c r="DE25" s="623"/>
      <c r="DF25" s="623"/>
      <c r="DG25" s="623"/>
      <c r="DH25" s="623"/>
      <c r="DI25" s="623"/>
      <c r="DJ25" s="623"/>
      <c r="DK25" s="624"/>
      <c r="DL25" s="600">
        <v>8077677</v>
      </c>
      <c r="DM25" s="623"/>
      <c r="DN25" s="623"/>
      <c r="DO25" s="623"/>
      <c r="DP25" s="623"/>
      <c r="DQ25" s="623"/>
      <c r="DR25" s="623"/>
      <c r="DS25" s="623"/>
      <c r="DT25" s="623"/>
      <c r="DU25" s="623"/>
      <c r="DV25" s="624"/>
      <c r="DW25" s="596">
        <v>25.4</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5998092</v>
      </c>
      <c r="CS26" s="592"/>
      <c r="CT26" s="592"/>
      <c r="CU26" s="592"/>
      <c r="CV26" s="592"/>
      <c r="CW26" s="592"/>
      <c r="CX26" s="592"/>
      <c r="CY26" s="593"/>
      <c r="CZ26" s="625">
        <v>10.3</v>
      </c>
      <c r="DA26" s="626"/>
      <c r="DB26" s="626"/>
      <c r="DC26" s="627"/>
      <c r="DD26" s="600">
        <v>5178888</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4153991</v>
      </c>
      <c r="S27" s="592"/>
      <c r="T27" s="592"/>
      <c r="U27" s="592"/>
      <c r="V27" s="592"/>
      <c r="W27" s="592"/>
      <c r="X27" s="592"/>
      <c r="Y27" s="593"/>
      <c r="Z27" s="594">
        <v>6.8</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27318827</v>
      </c>
      <c r="BH27" s="592"/>
      <c r="BI27" s="592"/>
      <c r="BJ27" s="592"/>
      <c r="BK27" s="592"/>
      <c r="BL27" s="592"/>
      <c r="BM27" s="592"/>
      <c r="BN27" s="593"/>
      <c r="BO27" s="594">
        <v>100</v>
      </c>
      <c r="BP27" s="594"/>
      <c r="BQ27" s="594"/>
      <c r="BR27" s="594"/>
      <c r="BS27" s="600">
        <v>510780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10654386</v>
      </c>
      <c r="CS27" s="623"/>
      <c r="CT27" s="623"/>
      <c r="CU27" s="623"/>
      <c r="CV27" s="623"/>
      <c r="CW27" s="623"/>
      <c r="CX27" s="623"/>
      <c r="CY27" s="624"/>
      <c r="CZ27" s="625">
        <v>18.2</v>
      </c>
      <c r="DA27" s="626"/>
      <c r="DB27" s="626"/>
      <c r="DC27" s="627"/>
      <c r="DD27" s="600">
        <v>3058825</v>
      </c>
      <c r="DE27" s="623"/>
      <c r="DF27" s="623"/>
      <c r="DG27" s="623"/>
      <c r="DH27" s="623"/>
      <c r="DI27" s="623"/>
      <c r="DJ27" s="623"/>
      <c r="DK27" s="624"/>
      <c r="DL27" s="600">
        <v>2926738</v>
      </c>
      <c r="DM27" s="623"/>
      <c r="DN27" s="623"/>
      <c r="DO27" s="623"/>
      <c r="DP27" s="623"/>
      <c r="DQ27" s="623"/>
      <c r="DR27" s="623"/>
      <c r="DS27" s="623"/>
      <c r="DT27" s="623"/>
      <c r="DU27" s="623"/>
      <c r="DV27" s="624"/>
      <c r="DW27" s="596">
        <v>9.1999999999999993</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124937</v>
      </c>
      <c r="S28" s="592"/>
      <c r="T28" s="592"/>
      <c r="U28" s="592"/>
      <c r="V28" s="592"/>
      <c r="W28" s="592"/>
      <c r="X28" s="592"/>
      <c r="Y28" s="593"/>
      <c r="Z28" s="594">
        <v>0.2</v>
      </c>
      <c r="AA28" s="594"/>
      <c r="AB28" s="594"/>
      <c r="AC28" s="594"/>
      <c r="AD28" s="595">
        <v>53631</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4640138</v>
      </c>
      <c r="CS28" s="592"/>
      <c r="CT28" s="592"/>
      <c r="CU28" s="592"/>
      <c r="CV28" s="592"/>
      <c r="CW28" s="592"/>
      <c r="CX28" s="592"/>
      <c r="CY28" s="593"/>
      <c r="CZ28" s="625">
        <v>7.9</v>
      </c>
      <c r="DA28" s="626"/>
      <c r="DB28" s="626"/>
      <c r="DC28" s="627"/>
      <c r="DD28" s="600">
        <v>4548063</v>
      </c>
      <c r="DE28" s="592"/>
      <c r="DF28" s="592"/>
      <c r="DG28" s="592"/>
      <c r="DH28" s="592"/>
      <c r="DI28" s="592"/>
      <c r="DJ28" s="592"/>
      <c r="DK28" s="593"/>
      <c r="DL28" s="600">
        <v>4369663</v>
      </c>
      <c r="DM28" s="592"/>
      <c r="DN28" s="592"/>
      <c r="DO28" s="592"/>
      <c r="DP28" s="592"/>
      <c r="DQ28" s="592"/>
      <c r="DR28" s="592"/>
      <c r="DS28" s="592"/>
      <c r="DT28" s="592"/>
      <c r="DU28" s="592"/>
      <c r="DV28" s="593"/>
      <c r="DW28" s="596">
        <v>13.7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81087</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4638963</v>
      </c>
      <c r="CS29" s="623"/>
      <c r="CT29" s="623"/>
      <c r="CU29" s="623"/>
      <c r="CV29" s="623"/>
      <c r="CW29" s="623"/>
      <c r="CX29" s="623"/>
      <c r="CY29" s="624"/>
      <c r="CZ29" s="625">
        <v>7.9</v>
      </c>
      <c r="DA29" s="626"/>
      <c r="DB29" s="626"/>
      <c r="DC29" s="627"/>
      <c r="DD29" s="600">
        <v>4546888</v>
      </c>
      <c r="DE29" s="623"/>
      <c r="DF29" s="623"/>
      <c r="DG29" s="623"/>
      <c r="DH29" s="623"/>
      <c r="DI29" s="623"/>
      <c r="DJ29" s="623"/>
      <c r="DK29" s="624"/>
      <c r="DL29" s="600">
        <v>4368488</v>
      </c>
      <c r="DM29" s="623"/>
      <c r="DN29" s="623"/>
      <c r="DO29" s="623"/>
      <c r="DP29" s="623"/>
      <c r="DQ29" s="623"/>
      <c r="DR29" s="623"/>
      <c r="DS29" s="623"/>
      <c r="DT29" s="623"/>
      <c r="DU29" s="623"/>
      <c r="DV29" s="624"/>
      <c r="DW29" s="596">
        <v>13.7</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1777793</v>
      </c>
      <c r="S30" s="592"/>
      <c r="T30" s="592"/>
      <c r="U30" s="592"/>
      <c r="V30" s="592"/>
      <c r="W30" s="592"/>
      <c r="X30" s="592"/>
      <c r="Y30" s="593"/>
      <c r="Z30" s="594">
        <v>2.9</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97.5</v>
      </c>
      <c r="BH30" s="650"/>
      <c r="BI30" s="650"/>
      <c r="BJ30" s="650"/>
      <c r="BK30" s="650"/>
      <c r="BL30" s="650"/>
      <c r="BM30" s="586">
        <v>89.7</v>
      </c>
      <c r="BN30" s="650"/>
      <c r="BO30" s="650"/>
      <c r="BP30" s="650"/>
      <c r="BQ30" s="651"/>
      <c r="BR30" s="649">
        <v>97.1</v>
      </c>
      <c r="BS30" s="650"/>
      <c r="BT30" s="650"/>
      <c r="BU30" s="650"/>
      <c r="BV30" s="650"/>
      <c r="BW30" s="650"/>
      <c r="BX30" s="586">
        <v>88.7</v>
      </c>
      <c r="BY30" s="650"/>
      <c r="BZ30" s="650"/>
      <c r="CA30" s="650"/>
      <c r="CB30" s="651"/>
      <c r="CD30" s="654"/>
      <c r="CE30" s="655"/>
      <c r="CF30" s="605" t="s">
        <v>290</v>
      </c>
      <c r="CG30" s="606"/>
      <c r="CH30" s="606"/>
      <c r="CI30" s="606"/>
      <c r="CJ30" s="606"/>
      <c r="CK30" s="606"/>
      <c r="CL30" s="606"/>
      <c r="CM30" s="606"/>
      <c r="CN30" s="606"/>
      <c r="CO30" s="606"/>
      <c r="CP30" s="606"/>
      <c r="CQ30" s="607"/>
      <c r="CR30" s="591">
        <v>3955463</v>
      </c>
      <c r="CS30" s="592"/>
      <c r="CT30" s="592"/>
      <c r="CU30" s="592"/>
      <c r="CV30" s="592"/>
      <c r="CW30" s="592"/>
      <c r="CX30" s="592"/>
      <c r="CY30" s="593"/>
      <c r="CZ30" s="625">
        <v>6.8</v>
      </c>
      <c r="DA30" s="626"/>
      <c r="DB30" s="626"/>
      <c r="DC30" s="627"/>
      <c r="DD30" s="600">
        <v>3870822</v>
      </c>
      <c r="DE30" s="592"/>
      <c r="DF30" s="592"/>
      <c r="DG30" s="592"/>
      <c r="DH30" s="592"/>
      <c r="DI30" s="592"/>
      <c r="DJ30" s="592"/>
      <c r="DK30" s="593"/>
      <c r="DL30" s="600">
        <v>3692422</v>
      </c>
      <c r="DM30" s="592"/>
      <c r="DN30" s="592"/>
      <c r="DO30" s="592"/>
      <c r="DP30" s="592"/>
      <c r="DQ30" s="592"/>
      <c r="DR30" s="592"/>
      <c r="DS30" s="592"/>
      <c r="DT30" s="592"/>
      <c r="DU30" s="592"/>
      <c r="DV30" s="593"/>
      <c r="DW30" s="596">
        <v>11.6</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1378903</v>
      </c>
      <c r="S31" s="592"/>
      <c r="T31" s="592"/>
      <c r="U31" s="592"/>
      <c r="V31" s="592"/>
      <c r="W31" s="592"/>
      <c r="X31" s="592"/>
      <c r="Y31" s="593"/>
      <c r="Z31" s="594">
        <v>2.2999999999999998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97.3</v>
      </c>
      <c r="BH31" s="623"/>
      <c r="BI31" s="623"/>
      <c r="BJ31" s="623"/>
      <c r="BK31" s="623"/>
      <c r="BL31" s="623"/>
      <c r="BM31" s="597">
        <v>90</v>
      </c>
      <c r="BN31" s="647"/>
      <c r="BO31" s="647"/>
      <c r="BP31" s="647"/>
      <c r="BQ31" s="648"/>
      <c r="BR31" s="646">
        <v>97</v>
      </c>
      <c r="BS31" s="623"/>
      <c r="BT31" s="623"/>
      <c r="BU31" s="623"/>
      <c r="BV31" s="623"/>
      <c r="BW31" s="623"/>
      <c r="BX31" s="597">
        <v>88.9</v>
      </c>
      <c r="BY31" s="647"/>
      <c r="BZ31" s="647"/>
      <c r="CA31" s="647"/>
      <c r="CB31" s="648"/>
      <c r="CD31" s="654"/>
      <c r="CE31" s="655"/>
      <c r="CF31" s="605" t="s">
        <v>294</v>
      </c>
      <c r="CG31" s="606"/>
      <c r="CH31" s="606"/>
      <c r="CI31" s="606"/>
      <c r="CJ31" s="606"/>
      <c r="CK31" s="606"/>
      <c r="CL31" s="606"/>
      <c r="CM31" s="606"/>
      <c r="CN31" s="606"/>
      <c r="CO31" s="606"/>
      <c r="CP31" s="606"/>
      <c r="CQ31" s="607"/>
      <c r="CR31" s="591">
        <v>683500</v>
      </c>
      <c r="CS31" s="623"/>
      <c r="CT31" s="623"/>
      <c r="CU31" s="623"/>
      <c r="CV31" s="623"/>
      <c r="CW31" s="623"/>
      <c r="CX31" s="623"/>
      <c r="CY31" s="624"/>
      <c r="CZ31" s="625">
        <v>1.2</v>
      </c>
      <c r="DA31" s="626"/>
      <c r="DB31" s="626"/>
      <c r="DC31" s="627"/>
      <c r="DD31" s="600">
        <v>676066</v>
      </c>
      <c r="DE31" s="623"/>
      <c r="DF31" s="623"/>
      <c r="DG31" s="623"/>
      <c r="DH31" s="623"/>
      <c r="DI31" s="623"/>
      <c r="DJ31" s="623"/>
      <c r="DK31" s="624"/>
      <c r="DL31" s="600">
        <v>676066</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7361648</v>
      </c>
      <c r="S32" s="592"/>
      <c r="T32" s="592"/>
      <c r="U32" s="592"/>
      <c r="V32" s="592"/>
      <c r="W32" s="592"/>
      <c r="X32" s="592"/>
      <c r="Y32" s="593"/>
      <c r="Z32" s="594">
        <v>12.1</v>
      </c>
      <c r="AA32" s="594"/>
      <c r="AB32" s="594"/>
      <c r="AC32" s="594"/>
      <c r="AD32" s="595">
        <v>5545</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97.4</v>
      </c>
      <c r="BH32" s="659"/>
      <c r="BI32" s="659"/>
      <c r="BJ32" s="659"/>
      <c r="BK32" s="659"/>
      <c r="BL32" s="659"/>
      <c r="BM32" s="660">
        <v>88.5</v>
      </c>
      <c r="BN32" s="659"/>
      <c r="BO32" s="659"/>
      <c r="BP32" s="659"/>
      <c r="BQ32" s="661"/>
      <c r="BR32" s="658">
        <v>97</v>
      </c>
      <c r="BS32" s="659"/>
      <c r="BT32" s="659"/>
      <c r="BU32" s="659"/>
      <c r="BV32" s="659"/>
      <c r="BW32" s="659"/>
      <c r="BX32" s="660">
        <v>87.7</v>
      </c>
      <c r="BY32" s="659"/>
      <c r="BZ32" s="659"/>
      <c r="CA32" s="659"/>
      <c r="CB32" s="661"/>
      <c r="CD32" s="656"/>
      <c r="CE32" s="657"/>
      <c r="CF32" s="605" t="s">
        <v>297</v>
      </c>
      <c r="CG32" s="606"/>
      <c r="CH32" s="606"/>
      <c r="CI32" s="606"/>
      <c r="CJ32" s="606"/>
      <c r="CK32" s="606"/>
      <c r="CL32" s="606"/>
      <c r="CM32" s="606"/>
      <c r="CN32" s="606"/>
      <c r="CO32" s="606"/>
      <c r="CP32" s="606"/>
      <c r="CQ32" s="607"/>
      <c r="CR32" s="591">
        <v>1175</v>
      </c>
      <c r="CS32" s="592"/>
      <c r="CT32" s="592"/>
      <c r="CU32" s="592"/>
      <c r="CV32" s="592"/>
      <c r="CW32" s="592"/>
      <c r="CX32" s="592"/>
      <c r="CY32" s="593"/>
      <c r="CZ32" s="625">
        <v>0</v>
      </c>
      <c r="DA32" s="626"/>
      <c r="DB32" s="626"/>
      <c r="DC32" s="627"/>
      <c r="DD32" s="600">
        <v>1175</v>
      </c>
      <c r="DE32" s="592"/>
      <c r="DF32" s="592"/>
      <c r="DG32" s="592"/>
      <c r="DH32" s="592"/>
      <c r="DI32" s="592"/>
      <c r="DJ32" s="592"/>
      <c r="DK32" s="593"/>
      <c r="DL32" s="600">
        <v>1175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4208600</v>
      </c>
      <c r="S33" s="592"/>
      <c r="T33" s="592"/>
      <c r="U33" s="592"/>
      <c r="V33" s="592"/>
      <c r="W33" s="592"/>
      <c r="X33" s="592"/>
      <c r="Y33" s="593"/>
      <c r="Z33" s="594">
        <v>6.9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26757682</v>
      </c>
      <c r="CS33" s="623"/>
      <c r="CT33" s="623"/>
      <c r="CU33" s="623"/>
      <c r="CV33" s="623"/>
      <c r="CW33" s="623"/>
      <c r="CX33" s="623"/>
      <c r="CY33" s="624"/>
      <c r="CZ33" s="625">
        <v>45.8</v>
      </c>
      <c r="DA33" s="626"/>
      <c r="DB33" s="626"/>
      <c r="DC33" s="627"/>
      <c r="DD33" s="600">
        <v>16953174</v>
      </c>
      <c r="DE33" s="623"/>
      <c r="DF33" s="623"/>
      <c r="DG33" s="623"/>
      <c r="DH33" s="623"/>
      <c r="DI33" s="623"/>
      <c r="DJ33" s="623"/>
      <c r="DK33" s="624"/>
      <c r="DL33" s="600">
        <v>11112201</v>
      </c>
      <c r="DM33" s="623"/>
      <c r="DN33" s="623"/>
      <c r="DO33" s="623"/>
      <c r="DP33" s="623"/>
      <c r="DQ33" s="623"/>
      <c r="DR33" s="623"/>
      <c r="DS33" s="623"/>
      <c r="DT33" s="623"/>
      <c r="DU33" s="623"/>
      <c r="DV33" s="624"/>
      <c r="DW33" s="596">
        <v>35</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5884679</v>
      </c>
      <c r="CS34" s="592"/>
      <c r="CT34" s="592"/>
      <c r="CU34" s="592"/>
      <c r="CV34" s="592"/>
      <c r="CW34" s="592"/>
      <c r="CX34" s="592"/>
      <c r="CY34" s="593"/>
      <c r="CZ34" s="625">
        <v>10.1</v>
      </c>
      <c r="DA34" s="626"/>
      <c r="DB34" s="626"/>
      <c r="DC34" s="627"/>
      <c r="DD34" s="600">
        <v>5130203</v>
      </c>
      <c r="DE34" s="592"/>
      <c r="DF34" s="592"/>
      <c r="DG34" s="592"/>
      <c r="DH34" s="592"/>
      <c r="DI34" s="592"/>
      <c r="DJ34" s="592"/>
      <c r="DK34" s="593"/>
      <c r="DL34" s="600">
        <v>3608464</v>
      </c>
      <c r="DM34" s="592"/>
      <c r="DN34" s="592"/>
      <c r="DO34" s="592"/>
      <c r="DP34" s="592"/>
      <c r="DQ34" s="592"/>
      <c r="DR34" s="592"/>
      <c r="DS34" s="592"/>
      <c r="DT34" s="592"/>
      <c r="DU34" s="592"/>
      <c r="DV34" s="593"/>
      <c r="DW34" s="596">
        <v>11.4</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2000000</v>
      </c>
      <c r="S35" s="592"/>
      <c r="T35" s="592"/>
      <c r="U35" s="592"/>
      <c r="V35" s="592"/>
      <c r="W35" s="592"/>
      <c r="X35" s="592"/>
      <c r="Y35" s="593"/>
      <c r="Z35" s="594">
        <v>3.3</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6122023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1087408</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192120</v>
      </c>
      <c r="CS35" s="623"/>
      <c r="CT35" s="623"/>
      <c r="CU35" s="623"/>
      <c r="CV35" s="623"/>
      <c r="CW35" s="623"/>
      <c r="CX35" s="623"/>
      <c r="CY35" s="624"/>
      <c r="CZ35" s="625">
        <v>0.3</v>
      </c>
      <c r="DA35" s="626"/>
      <c r="DB35" s="626"/>
      <c r="DC35" s="627"/>
      <c r="DD35" s="600">
        <v>183973</v>
      </c>
      <c r="DE35" s="623"/>
      <c r="DF35" s="623"/>
      <c r="DG35" s="623"/>
      <c r="DH35" s="623"/>
      <c r="DI35" s="623"/>
      <c r="DJ35" s="623"/>
      <c r="DK35" s="624"/>
      <c r="DL35" s="600">
        <v>183973</v>
      </c>
      <c r="DM35" s="623"/>
      <c r="DN35" s="623"/>
      <c r="DO35" s="623"/>
      <c r="DP35" s="623"/>
      <c r="DQ35" s="623"/>
      <c r="DR35" s="623"/>
      <c r="DS35" s="623"/>
      <c r="DT35" s="623"/>
      <c r="DU35" s="623"/>
      <c r="DV35" s="624"/>
      <c r="DW35" s="596">
        <v>0.6</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60909362</v>
      </c>
      <c r="S36" s="664"/>
      <c r="T36" s="664"/>
      <c r="U36" s="664"/>
      <c r="V36" s="664"/>
      <c r="W36" s="664"/>
      <c r="X36" s="664"/>
      <c r="Y36" s="665"/>
      <c r="Z36" s="666">
        <v>100</v>
      </c>
      <c r="AA36" s="666"/>
      <c r="AB36" s="666"/>
      <c r="AC36" s="666"/>
      <c r="AD36" s="667">
        <v>29785571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1778000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972694</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8329864</v>
      </c>
      <c r="CS36" s="592"/>
      <c r="CT36" s="592"/>
      <c r="CU36" s="592"/>
      <c r="CV36" s="592"/>
      <c r="CW36" s="592"/>
      <c r="CX36" s="592"/>
      <c r="CY36" s="593"/>
      <c r="CZ36" s="625">
        <v>14.3</v>
      </c>
      <c r="DA36" s="626"/>
      <c r="DB36" s="626"/>
      <c r="DC36" s="627"/>
      <c r="DD36" s="600">
        <v>6170512</v>
      </c>
      <c r="DE36" s="592"/>
      <c r="DF36" s="592"/>
      <c r="DG36" s="592"/>
      <c r="DH36" s="592"/>
      <c r="DI36" s="592"/>
      <c r="DJ36" s="592"/>
      <c r="DK36" s="593"/>
      <c r="DL36" s="600">
        <v>2772352</v>
      </c>
      <c r="DM36" s="592"/>
      <c r="DN36" s="592"/>
      <c r="DO36" s="592"/>
      <c r="DP36" s="592"/>
      <c r="DQ36" s="592"/>
      <c r="DR36" s="592"/>
      <c r="DS36" s="592"/>
      <c r="DT36" s="592"/>
      <c r="DU36" s="592"/>
      <c r="DV36" s="593"/>
      <c r="DW36" s="596">
        <v>8.6999999999999993</v>
      </c>
      <c r="DX36" s="621"/>
      <c r="DY36" s="621"/>
      <c r="DZ36" s="621"/>
      <c r="EA36" s="621"/>
      <c r="EB36" s="621"/>
      <c r="EC36" s="622"/>
    </row>
    <row r="37" spans="2:133" ht="11.25" customHeight="1">
      <c r="AQ37" s="670" t="s">
        <v>312</v>
      </c>
      <c r="AR37" s="671"/>
      <c r="AS37" s="671"/>
      <c r="AT37" s="671"/>
      <c r="AU37" s="671"/>
      <c r="AV37" s="671"/>
      <c r="AW37" s="671"/>
      <c r="AX37" s="671"/>
      <c r="AY37" s="672"/>
      <c r="AZ37" s="591">
        <v>457839</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36023</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3196246</v>
      </c>
      <c r="CS37" s="623"/>
      <c r="CT37" s="623"/>
      <c r="CU37" s="623"/>
      <c r="CV37" s="623"/>
      <c r="CW37" s="623"/>
      <c r="CX37" s="623"/>
      <c r="CY37" s="624"/>
      <c r="CZ37" s="625">
        <v>5.5</v>
      </c>
      <c r="DA37" s="626"/>
      <c r="DB37" s="626"/>
      <c r="DC37" s="627"/>
      <c r="DD37" s="600">
        <v>3196246</v>
      </c>
      <c r="DE37" s="623"/>
      <c r="DF37" s="623"/>
      <c r="DG37" s="623"/>
      <c r="DH37" s="623"/>
      <c r="DI37" s="623"/>
      <c r="DJ37" s="623"/>
      <c r="DK37" s="624"/>
      <c r="DL37" s="600">
        <v>1338286</v>
      </c>
      <c r="DM37" s="623"/>
      <c r="DN37" s="623"/>
      <c r="DO37" s="623"/>
      <c r="DP37" s="623"/>
      <c r="DQ37" s="623"/>
      <c r="DR37" s="623"/>
      <c r="DS37" s="623"/>
      <c r="DT37" s="623"/>
      <c r="DU37" s="623"/>
      <c r="DV37" s="624"/>
      <c r="DW37" s="596">
        <v>4.2</v>
      </c>
      <c r="DX37" s="621"/>
      <c r="DY37" s="621"/>
      <c r="DZ37" s="621"/>
      <c r="EA37" s="621"/>
      <c r="EB37" s="621"/>
      <c r="EC37" s="622"/>
    </row>
    <row r="38" spans="2:133" ht="11.25" customHeight="1">
      <c r="AQ38" s="670" t="s">
        <v>315</v>
      </c>
      <c r="AR38" s="671"/>
      <c r="AS38" s="671"/>
      <c r="AT38" s="671"/>
      <c r="AU38" s="671"/>
      <c r="AV38" s="671"/>
      <c r="AW38" s="671"/>
      <c r="AX38" s="671"/>
      <c r="AY38" s="672"/>
      <c r="AZ38" s="591">
        <v>252870</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45571</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5647632</v>
      </c>
      <c r="CS38" s="592"/>
      <c r="CT38" s="592"/>
      <c r="CU38" s="592"/>
      <c r="CV38" s="592"/>
      <c r="CW38" s="592"/>
      <c r="CX38" s="592"/>
      <c r="CY38" s="593"/>
      <c r="CZ38" s="625">
        <v>9.6999999999999993</v>
      </c>
      <c r="DA38" s="626"/>
      <c r="DB38" s="626"/>
      <c r="DC38" s="627"/>
      <c r="DD38" s="600">
        <v>4926615</v>
      </c>
      <c r="DE38" s="592"/>
      <c r="DF38" s="592"/>
      <c r="DG38" s="592"/>
      <c r="DH38" s="592"/>
      <c r="DI38" s="592"/>
      <c r="DJ38" s="592"/>
      <c r="DK38" s="593"/>
      <c r="DL38" s="600">
        <v>4547412</v>
      </c>
      <c r="DM38" s="592"/>
      <c r="DN38" s="592"/>
      <c r="DO38" s="592"/>
      <c r="DP38" s="592"/>
      <c r="DQ38" s="592"/>
      <c r="DR38" s="592"/>
      <c r="DS38" s="592"/>
      <c r="DT38" s="592"/>
      <c r="DU38" s="592"/>
      <c r="DV38" s="593"/>
      <c r="DW38" s="596">
        <v>14.3</v>
      </c>
      <c r="DX38" s="621"/>
      <c r="DY38" s="621"/>
      <c r="DZ38" s="621"/>
      <c r="EA38" s="621"/>
      <c r="EB38" s="621"/>
      <c r="EC38" s="622"/>
    </row>
    <row r="39" spans="2:133" ht="11.25" customHeight="1">
      <c r="AQ39" s="670" t="s">
        <v>318</v>
      </c>
      <c r="AR39" s="671"/>
      <c r="AS39" s="671"/>
      <c r="AT39" s="671"/>
      <c r="AU39" s="671"/>
      <c r="AV39" s="671"/>
      <c r="AW39" s="671"/>
      <c r="AX39" s="671"/>
      <c r="AY39" s="672"/>
      <c r="AZ39" s="591">
        <v>16552</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109</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1194182</v>
      </c>
      <c r="CS39" s="623"/>
      <c r="CT39" s="623"/>
      <c r="CU39" s="623"/>
      <c r="CV39" s="623"/>
      <c r="CW39" s="623"/>
      <c r="CX39" s="623"/>
      <c r="CY39" s="624"/>
      <c r="CZ39" s="625">
        <v>2</v>
      </c>
      <c r="DA39" s="626"/>
      <c r="DB39" s="626"/>
      <c r="DC39" s="627"/>
      <c r="DD39" s="600">
        <v>539010</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1007754</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5509205</v>
      </c>
      <c r="CS40" s="592"/>
      <c r="CT40" s="592"/>
      <c r="CU40" s="592"/>
      <c r="CV40" s="592"/>
      <c r="CW40" s="592"/>
      <c r="CX40" s="592"/>
      <c r="CY40" s="593"/>
      <c r="CZ40" s="625">
        <v>9.4</v>
      </c>
      <c r="DA40" s="626"/>
      <c r="DB40" s="626"/>
      <c r="DC40" s="627"/>
      <c r="DD40" s="600">
        <v>2861</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2609008</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231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7357962</v>
      </c>
      <c r="CS42" s="592"/>
      <c r="CT42" s="592"/>
      <c r="CU42" s="592"/>
      <c r="CV42" s="592"/>
      <c r="CW42" s="592"/>
      <c r="CX42" s="592"/>
      <c r="CY42" s="593"/>
      <c r="CZ42" s="625">
        <v>12.6</v>
      </c>
      <c r="DA42" s="674"/>
      <c r="DB42" s="674"/>
      <c r="DC42" s="675"/>
      <c r="DD42" s="600">
        <v>2448217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567056</v>
      </c>
      <c r="CS43" s="623"/>
      <c r="CT43" s="623"/>
      <c r="CU43" s="623"/>
      <c r="CV43" s="623"/>
      <c r="CW43" s="623"/>
      <c r="CX43" s="623"/>
      <c r="CY43" s="624"/>
      <c r="CZ43" s="625">
        <v>1</v>
      </c>
      <c r="DA43" s="626"/>
      <c r="DB43" s="626"/>
      <c r="DC43" s="627"/>
      <c r="DD43" s="600">
        <v>565119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7357962</v>
      </c>
      <c r="CS44" s="592"/>
      <c r="CT44" s="592"/>
      <c r="CU44" s="592"/>
      <c r="CV44" s="592"/>
      <c r="CW44" s="592"/>
      <c r="CX44" s="592"/>
      <c r="CY44" s="593"/>
      <c r="CZ44" s="625">
        <v>12.6</v>
      </c>
      <c r="DA44" s="674"/>
      <c r="DB44" s="674"/>
      <c r="DC44" s="675"/>
      <c r="DD44" s="600">
        <v>2448217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3701060</v>
      </c>
      <c r="CS45" s="623"/>
      <c r="CT45" s="623"/>
      <c r="CU45" s="623"/>
      <c r="CV45" s="623"/>
      <c r="CW45" s="623"/>
      <c r="CX45" s="623"/>
      <c r="CY45" s="624"/>
      <c r="CZ45" s="625">
        <v>6.3</v>
      </c>
      <c r="DA45" s="626"/>
      <c r="DB45" s="626"/>
      <c r="DC45" s="627"/>
      <c r="DD45" s="600">
        <v>268463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3560475</v>
      </c>
      <c r="CS46" s="592"/>
      <c r="CT46" s="592"/>
      <c r="CU46" s="592"/>
      <c r="CV46" s="592"/>
      <c r="CW46" s="592"/>
      <c r="CX46" s="592"/>
      <c r="CY46" s="593"/>
      <c r="CZ46" s="625">
        <v>6.1</v>
      </c>
      <c r="DA46" s="674"/>
      <c r="DB46" s="674"/>
      <c r="DC46" s="675"/>
      <c r="DD46" s="600">
        <v>2155037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322</v>
      </c>
      <c r="CS47" s="623"/>
      <c r="CT47" s="623"/>
      <c r="CU47" s="623"/>
      <c r="CV47" s="623"/>
      <c r="CW47" s="623"/>
      <c r="CX47" s="623"/>
      <c r="CY47" s="624"/>
      <c r="CZ47" s="625" t="s">
        <v>322</v>
      </c>
      <c r="DA47" s="626"/>
      <c r="DB47" s="626"/>
      <c r="DC47" s="627"/>
      <c r="DD47" s="600" t="s">
        <v>322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58407809</v>
      </c>
      <c r="CS49" s="659"/>
      <c r="CT49" s="659"/>
      <c r="CU49" s="659"/>
      <c r="CV49" s="659"/>
      <c r="CW49" s="659"/>
      <c r="CX49" s="659"/>
      <c r="CY49" s="686"/>
      <c r="CZ49" s="687">
        <v>100</v>
      </c>
      <c r="DA49" s="688"/>
      <c r="DB49" s="688"/>
      <c r="DC49" s="689"/>
      <c r="DD49" s="690">
        <v>35119902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24" zoomScale="62" zoomScaleNormal="62" zoomScaleSheetLayoutView="70" workbookViewId="0">
      <selection activeCell="DG9" sqref="DG9:DK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62340</v>
      </c>
      <c r="R7" s="721"/>
      <c r="S7" s="721"/>
      <c r="T7" s="721"/>
      <c r="U7" s="721"/>
      <c r="V7" s="721">
        <v>59931</v>
      </c>
      <c r="W7" s="721"/>
      <c r="X7" s="721"/>
      <c r="Y7" s="721"/>
      <c r="Z7" s="721"/>
      <c r="AA7" s="721">
        <v>2409</v>
      </c>
      <c r="AB7" s="721"/>
      <c r="AC7" s="721"/>
      <c r="AD7" s="721"/>
      <c r="AE7" s="722"/>
      <c r="AF7" s="723">
        <v>1944</v>
      </c>
      <c r="AG7" s="724"/>
      <c r="AH7" s="724"/>
      <c r="AI7" s="724"/>
      <c r="AJ7" s="725"/>
      <c r="AK7" s="760">
        <v>1778</v>
      </c>
      <c r="AL7" s="761"/>
      <c r="AM7" s="761"/>
      <c r="AN7" s="761"/>
      <c r="AO7" s="761"/>
      <c r="AP7" s="761">
        <v>50151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43</v>
      </c>
      <c r="CI7" s="758"/>
      <c r="CJ7" s="758"/>
      <c r="CK7" s="758"/>
      <c r="CL7" s="759"/>
      <c r="CM7" s="757">
        <v>641</v>
      </c>
      <c r="CN7" s="758"/>
      <c r="CO7" s="758"/>
      <c r="CP7" s="758"/>
      <c r="CQ7" s="759"/>
      <c r="CR7" s="757">
        <v>22</v>
      </c>
      <c r="CS7" s="758"/>
      <c r="CT7" s="758"/>
      <c r="CU7" s="758"/>
      <c r="CV7" s="759"/>
      <c r="CW7" s="757" t="s">
        <v>555</v>
      </c>
      <c r="CX7" s="758"/>
      <c r="CY7" s="758"/>
      <c r="CZ7" s="758"/>
      <c r="DA7" s="759"/>
      <c r="DB7" s="757" t="s">
        <v>555</v>
      </c>
      <c r="DC7" s="758"/>
      <c r="DD7" s="758"/>
      <c r="DE7" s="758"/>
      <c r="DF7" s="759"/>
      <c r="DG7" s="757" t="s">
        <v>555</v>
      </c>
      <c r="DH7" s="758"/>
      <c r="DI7" s="758"/>
      <c r="DJ7" s="758"/>
      <c r="DK7" s="759"/>
      <c r="DL7" s="757">
        <v>685</v>
      </c>
      <c r="DM7" s="758"/>
      <c r="DN7" s="758"/>
      <c r="DO7" s="758"/>
      <c r="DP7" s="759"/>
      <c r="DQ7" s="757">
        <v>11</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189</v>
      </c>
      <c r="R8" s="745"/>
      <c r="S8" s="745"/>
      <c r="T8" s="745"/>
      <c r="U8" s="745"/>
      <c r="V8" s="745">
        <v>102</v>
      </c>
      <c r="W8" s="745"/>
      <c r="X8" s="745"/>
      <c r="Y8" s="745"/>
      <c r="Z8" s="745"/>
      <c r="AA8" s="745">
        <v>87</v>
      </c>
      <c r="AB8" s="745"/>
      <c r="AC8" s="745"/>
      <c r="AD8" s="745"/>
      <c r="AE8" s="746"/>
      <c r="AF8" s="747">
        <v>87</v>
      </c>
      <c r="AG8" s="748"/>
      <c r="AH8" s="748"/>
      <c r="AI8" s="748"/>
      <c r="AJ8" s="749"/>
      <c r="AK8" s="750" t="s">
        <v>537</v>
      </c>
      <c r="AL8" s="751"/>
      <c r="AM8" s="751"/>
      <c r="AN8" s="751"/>
      <c r="AO8" s="751"/>
      <c r="AP8" s="751">
        <v>258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30</v>
      </c>
      <c r="CI8" s="768"/>
      <c r="CJ8" s="768"/>
      <c r="CK8" s="768"/>
      <c r="CL8" s="769"/>
      <c r="CM8" s="767">
        <v>1149</v>
      </c>
      <c r="CN8" s="768"/>
      <c r="CO8" s="768"/>
      <c r="CP8" s="768"/>
      <c r="CQ8" s="769"/>
      <c r="CR8" s="767">
        <v>1133</v>
      </c>
      <c r="CS8" s="768"/>
      <c r="CT8" s="768"/>
      <c r="CU8" s="768"/>
      <c r="CV8" s="769"/>
      <c r="CW8" s="767" t="s">
        <v>555</v>
      </c>
      <c r="CX8" s="768"/>
      <c r="CY8" s="768"/>
      <c r="CZ8" s="768"/>
      <c r="DA8" s="769"/>
      <c r="DB8" s="767">
        <v>615</v>
      </c>
      <c r="DC8" s="768"/>
      <c r="DD8" s="768"/>
      <c r="DE8" s="768"/>
      <c r="DF8" s="769"/>
      <c r="DG8" s="767" t="s">
        <v>555</v>
      </c>
      <c r="DH8" s="768"/>
      <c r="DI8" s="768"/>
      <c r="DJ8" s="768"/>
      <c r="DK8" s="769"/>
      <c r="DL8" s="767" t="s">
        <v>555</v>
      </c>
      <c r="DM8" s="768"/>
      <c r="DN8" s="768"/>
      <c r="DO8" s="768"/>
      <c r="DP8" s="769"/>
      <c r="DQ8" s="767" t="s">
        <v>555</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37</v>
      </c>
      <c r="R9" s="745"/>
      <c r="S9" s="745"/>
      <c r="T9" s="745"/>
      <c r="U9" s="745"/>
      <c r="V9" s="745">
        <v>32</v>
      </c>
      <c r="W9" s="745"/>
      <c r="X9" s="745"/>
      <c r="Y9" s="745"/>
      <c r="Z9" s="745"/>
      <c r="AA9" s="745">
        <v>6</v>
      </c>
      <c r="AB9" s="745"/>
      <c r="AC9" s="745"/>
      <c r="AD9" s="745"/>
      <c r="AE9" s="746"/>
      <c r="AF9" s="747">
        <v>6</v>
      </c>
      <c r="AG9" s="748"/>
      <c r="AH9" s="748"/>
      <c r="AI9" s="748"/>
      <c r="AJ9" s="749"/>
      <c r="AK9" s="750">
        <v>27</v>
      </c>
      <c r="AL9" s="751"/>
      <c r="AM9" s="751"/>
      <c r="AN9" s="751"/>
      <c r="AO9" s="751"/>
      <c r="AP9" s="751" t="s">
        <v>537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v>0</v>
      </c>
      <c r="CI9" s="768"/>
      <c r="CJ9" s="768"/>
      <c r="CK9" s="768"/>
      <c r="CL9" s="769"/>
      <c r="CM9" s="767">
        <v>176</v>
      </c>
      <c r="CN9" s="768"/>
      <c r="CO9" s="768"/>
      <c r="CP9" s="768"/>
      <c r="CQ9" s="769"/>
      <c r="CR9" s="767">
        <v>50</v>
      </c>
      <c r="CS9" s="768"/>
      <c r="CT9" s="768"/>
      <c r="CU9" s="768"/>
      <c r="CV9" s="769"/>
      <c r="CW9" s="767">
        <v>35</v>
      </c>
      <c r="CX9" s="768"/>
      <c r="CY9" s="768"/>
      <c r="CZ9" s="768"/>
      <c r="DA9" s="769"/>
      <c r="DB9" s="767" t="s">
        <v>555</v>
      </c>
      <c r="DC9" s="768"/>
      <c r="DD9" s="768"/>
      <c r="DE9" s="768"/>
      <c r="DF9" s="769"/>
      <c r="DG9" s="767" t="s">
        <v>555</v>
      </c>
      <c r="DH9" s="768"/>
      <c r="DI9" s="768"/>
      <c r="DJ9" s="768"/>
      <c r="DK9" s="769"/>
      <c r="DL9" s="767" t="s">
        <v>555</v>
      </c>
      <c r="DM9" s="768"/>
      <c r="DN9" s="768"/>
      <c r="DO9" s="768"/>
      <c r="DP9" s="769"/>
      <c r="DQ9" s="767" t="s">
        <v>555</v>
      </c>
      <c r="DR9" s="768"/>
      <c r="DS9" s="768"/>
      <c r="DT9" s="768"/>
      <c r="DU9" s="769"/>
      <c r="DV9" s="770"/>
      <c r="DW9" s="771"/>
      <c r="DX9" s="771"/>
      <c r="DY9" s="771"/>
      <c r="DZ9" s="772"/>
      <c r="EA9" s="205"/>
    </row>
    <row r="10" spans="1:131" s="206" customFormat="1" ht="26.25" customHeight="1">
      <c r="A10" s="212">
        <v>4</v>
      </c>
      <c r="B10" s="741" t="s">
        <v>366</v>
      </c>
      <c r="C10" s="742"/>
      <c r="D10" s="742"/>
      <c r="E10" s="742"/>
      <c r="F10" s="742"/>
      <c r="G10" s="742"/>
      <c r="H10" s="742"/>
      <c r="I10" s="742"/>
      <c r="J10" s="742"/>
      <c r="K10" s="742"/>
      <c r="L10" s="742"/>
      <c r="M10" s="742"/>
      <c r="N10" s="742"/>
      <c r="O10" s="742"/>
      <c r="P10" s="743"/>
      <c r="Q10" s="744">
        <v>182</v>
      </c>
      <c r="R10" s="745"/>
      <c r="S10" s="745"/>
      <c r="T10" s="745"/>
      <c r="U10" s="745"/>
      <c r="V10" s="745">
        <v>182</v>
      </c>
      <c r="W10" s="745"/>
      <c r="X10" s="745"/>
      <c r="Y10" s="745"/>
      <c r="Z10" s="745"/>
      <c r="AA10" s="745">
        <v>0</v>
      </c>
      <c r="AB10" s="745"/>
      <c r="AC10" s="745"/>
      <c r="AD10" s="745"/>
      <c r="AE10" s="746"/>
      <c r="AF10" s="747">
        <v>0</v>
      </c>
      <c r="AG10" s="748"/>
      <c r="AH10" s="748"/>
      <c r="AI10" s="748"/>
      <c r="AJ10" s="749"/>
      <c r="AK10" s="750">
        <v>182</v>
      </c>
      <c r="AL10" s="751"/>
      <c r="AM10" s="751"/>
      <c r="AN10" s="751"/>
      <c r="AO10" s="751"/>
      <c r="AP10" s="751">
        <v>169</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547</v>
      </c>
      <c r="BT10" s="755"/>
      <c r="BU10" s="755"/>
      <c r="BV10" s="755"/>
      <c r="BW10" s="755"/>
      <c r="BX10" s="755"/>
      <c r="BY10" s="755"/>
      <c r="BZ10" s="755"/>
      <c r="CA10" s="755"/>
      <c r="CB10" s="755"/>
      <c r="CC10" s="755"/>
      <c r="CD10" s="755"/>
      <c r="CE10" s="755"/>
      <c r="CF10" s="755"/>
      <c r="CG10" s="756"/>
      <c r="CH10" s="767">
        <v>-5</v>
      </c>
      <c r="CI10" s="768"/>
      <c r="CJ10" s="768"/>
      <c r="CK10" s="768"/>
      <c r="CL10" s="769"/>
      <c r="CM10" s="767">
        <v>33</v>
      </c>
      <c r="CN10" s="768"/>
      <c r="CO10" s="768"/>
      <c r="CP10" s="768"/>
      <c r="CQ10" s="769"/>
      <c r="CR10" s="767">
        <v>20</v>
      </c>
      <c r="CS10" s="768"/>
      <c r="CT10" s="768"/>
      <c r="CU10" s="768"/>
      <c r="CV10" s="769"/>
      <c r="CW10" s="767" t="s">
        <v>555</v>
      </c>
      <c r="CX10" s="768"/>
      <c r="CY10" s="768"/>
      <c r="CZ10" s="768"/>
      <c r="DA10" s="769"/>
      <c r="DB10" s="767" t="s">
        <v>555</v>
      </c>
      <c r="DC10" s="768"/>
      <c r="DD10" s="768"/>
      <c r="DE10" s="768"/>
      <c r="DF10" s="769"/>
      <c r="DG10" s="767" t="s">
        <v>555</v>
      </c>
      <c r="DH10" s="768"/>
      <c r="DI10" s="768"/>
      <c r="DJ10" s="768"/>
      <c r="DK10" s="769"/>
      <c r="DL10" s="767" t="s">
        <v>555</v>
      </c>
      <c r="DM10" s="768"/>
      <c r="DN10" s="768"/>
      <c r="DO10" s="768"/>
      <c r="DP10" s="769"/>
      <c r="DQ10" s="767" t="s">
        <v>555</v>
      </c>
      <c r="DR10" s="768"/>
      <c r="DS10" s="768"/>
      <c r="DT10" s="768"/>
      <c r="DU10" s="769"/>
      <c r="DV10" s="770"/>
      <c r="DW10" s="771"/>
      <c r="DX10" s="771"/>
      <c r="DY10" s="771"/>
      <c r="DZ10" s="772"/>
      <c r="EA10" s="205"/>
    </row>
    <row r="11" spans="1:131" s="206" customFormat="1" ht="26.25" customHeight="1">
      <c r="A11" s="212">
        <v>5</v>
      </c>
      <c r="B11" s="741" t="s">
        <v>367</v>
      </c>
      <c r="C11" s="742"/>
      <c r="D11" s="742"/>
      <c r="E11" s="742"/>
      <c r="F11" s="742"/>
      <c r="G11" s="742"/>
      <c r="H11" s="742"/>
      <c r="I11" s="742"/>
      <c r="J11" s="742"/>
      <c r="K11" s="742"/>
      <c r="L11" s="742"/>
      <c r="M11" s="742"/>
      <c r="N11" s="742"/>
      <c r="O11" s="742"/>
      <c r="P11" s="743"/>
      <c r="Q11" s="744">
        <v>442</v>
      </c>
      <c r="R11" s="745"/>
      <c r="S11" s="745"/>
      <c r="T11" s="745"/>
      <c r="U11" s="745"/>
      <c r="V11" s="745">
        <v>442</v>
      </c>
      <c r="W11" s="745"/>
      <c r="X11" s="745"/>
      <c r="Y11" s="745"/>
      <c r="Z11" s="745"/>
      <c r="AA11" s="745" t="s">
        <v>537</v>
      </c>
      <c r="AB11" s="745"/>
      <c r="AC11" s="745"/>
      <c r="AD11" s="745"/>
      <c r="AE11" s="746"/>
      <c r="AF11" s="747" t="s">
        <v>111</v>
      </c>
      <c r="AG11" s="748"/>
      <c r="AH11" s="748"/>
      <c r="AI11" s="748"/>
      <c r="AJ11" s="749"/>
      <c r="AK11" s="750" t="s">
        <v>537</v>
      </c>
      <c r="AL11" s="751"/>
      <c r="AM11" s="751"/>
      <c r="AN11" s="751"/>
      <c r="AO11" s="751"/>
      <c r="AP11" s="751">
        <v>789</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548</v>
      </c>
      <c r="BT11" s="755"/>
      <c r="BU11" s="755"/>
      <c r="BV11" s="755"/>
      <c r="BW11" s="755"/>
      <c r="BX11" s="755"/>
      <c r="BY11" s="755"/>
      <c r="BZ11" s="755"/>
      <c r="CA11" s="755"/>
      <c r="CB11" s="755"/>
      <c r="CC11" s="755"/>
      <c r="CD11" s="755"/>
      <c r="CE11" s="755"/>
      <c r="CF11" s="755"/>
      <c r="CG11" s="756"/>
      <c r="CH11" s="767">
        <v>6</v>
      </c>
      <c r="CI11" s="768"/>
      <c r="CJ11" s="768"/>
      <c r="CK11" s="768"/>
      <c r="CL11" s="769"/>
      <c r="CM11" s="767">
        <v>103</v>
      </c>
      <c r="CN11" s="768"/>
      <c r="CO11" s="768"/>
      <c r="CP11" s="768"/>
      <c r="CQ11" s="769"/>
      <c r="CR11" s="767">
        <v>20</v>
      </c>
      <c r="CS11" s="768"/>
      <c r="CT11" s="768"/>
      <c r="CU11" s="768"/>
      <c r="CV11" s="769"/>
      <c r="CW11" s="767">
        <v>10</v>
      </c>
      <c r="CX11" s="768"/>
      <c r="CY11" s="768"/>
      <c r="CZ11" s="768"/>
      <c r="DA11" s="769"/>
      <c r="DB11" s="767" t="s">
        <v>555</v>
      </c>
      <c r="DC11" s="768"/>
      <c r="DD11" s="768"/>
      <c r="DE11" s="768"/>
      <c r="DF11" s="769"/>
      <c r="DG11" s="767" t="s">
        <v>555</v>
      </c>
      <c r="DH11" s="768"/>
      <c r="DI11" s="768"/>
      <c r="DJ11" s="768"/>
      <c r="DK11" s="769"/>
      <c r="DL11" s="767" t="s">
        <v>558</v>
      </c>
      <c r="DM11" s="768"/>
      <c r="DN11" s="768"/>
      <c r="DO11" s="768"/>
      <c r="DP11" s="769"/>
      <c r="DQ11" s="767" t="s">
        <v>555</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549</v>
      </c>
      <c r="BT12" s="755"/>
      <c r="BU12" s="755"/>
      <c r="BV12" s="755"/>
      <c r="BW12" s="755"/>
      <c r="BX12" s="755"/>
      <c r="BY12" s="755"/>
      <c r="BZ12" s="755"/>
      <c r="CA12" s="755"/>
      <c r="CB12" s="755"/>
      <c r="CC12" s="755"/>
      <c r="CD12" s="755"/>
      <c r="CE12" s="755"/>
      <c r="CF12" s="755"/>
      <c r="CG12" s="756"/>
      <c r="CH12" s="767">
        <v>85</v>
      </c>
      <c r="CI12" s="768"/>
      <c r="CJ12" s="768"/>
      <c r="CK12" s="768"/>
      <c r="CL12" s="769"/>
      <c r="CM12" s="767">
        <v>267</v>
      </c>
      <c r="CN12" s="768"/>
      <c r="CO12" s="768"/>
      <c r="CP12" s="768"/>
      <c r="CQ12" s="769"/>
      <c r="CR12" s="767">
        <v>9</v>
      </c>
      <c r="CS12" s="768"/>
      <c r="CT12" s="768"/>
      <c r="CU12" s="768"/>
      <c r="CV12" s="769"/>
      <c r="CW12" s="767" t="s">
        <v>555</v>
      </c>
      <c r="CX12" s="768"/>
      <c r="CY12" s="768"/>
      <c r="CZ12" s="768"/>
      <c r="DA12" s="769"/>
      <c r="DB12" s="767">
        <v>534</v>
      </c>
      <c r="DC12" s="768"/>
      <c r="DD12" s="768"/>
      <c r="DE12" s="768"/>
      <c r="DF12" s="769"/>
      <c r="DG12" s="767" t="s">
        <v>555</v>
      </c>
      <c r="DH12" s="768"/>
      <c r="DI12" s="768"/>
      <c r="DJ12" s="768"/>
      <c r="DK12" s="769"/>
      <c r="DL12" s="767" t="s">
        <v>555</v>
      </c>
      <c r="DM12" s="768"/>
      <c r="DN12" s="768"/>
      <c r="DO12" s="768"/>
      <c r="DP12" s="769"/>
      <c r="DQ12" s="767" t="s">
        <v>555</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550</v>
      </c>
      <c r="BT13" s="755"/>
      <c r="BU13" s="755"/>
      <c r="BV13" s="755"/>
      <c r="BW13" s="755"/>
      <c r="BX13" s="755"/>
      <c r="BY13" s="755"/>
      <c r="BZ13" s="755"/>
      <c r="CA13" s="755"/>
      <c r="CB13" s="755"/>
      <c r="CC13" s="755"/>
      <c r="CD13" s="755"/>
      <c r="CE13" s="755"/>
      <c r="CF13" s="755"/>
      <c r="CG13" s="756"/>
      <c r="CH13" s="767">
        <v>31</v>
      </c>
      <c r="CI13" s="768"/>
      <c r="CJ13" s="768"/>
      <c r="CK13" s="768"/>
      <c r="CL13" s="769"/>
      <c r="CM13" s="767">
        <v>462</v>
      </c>
      <c r="CN13" s="768"/>
      <c r="CO13" s="768"/>
      <c r="CP13" s="768"/>
      <c r="CQ13" s="769"/>
      <c r="CR13" s="767">
        <v>5</v>
      </c>
      <c r="CS13" s="768"/>
      <c r="CT13" s="768"/>
      <c r="CU13" s="768"/>
      <c r="CV13" s="769"/>
      <c r="CW13" s="767" t="s">
        <v>555</v>
      </c>
      <c r="CX13" s="768"/>
      <c r="CY13" s="768"/>
      <c r="CZ13" s="768"/>
      <c r="DA13" s="769"/>
      <c r="DB13" s="767" t="s">
        <v>555</v>
      </c>
      <c r="DC13" s="768"/>
      <c r="DD13" s="768"/>
      <c r="DE13" s="768"/>
      <c r="DF13" s="769"/>
      <c r="DG13" s="767">
        <v>1251</v>
      </c>
      <c r="DH13" s="768"/>
      <c r="DI13" s="768"/>
      <c r="DJ13" s="768"/>
      <c r="DK13" s="769"/>
      <c r="DL13" s="767" t="s">
        <v>555</v>
      </c>
      <c r="DM13" s="768"/>
      <c r="DN13" s="768"/>
      <c r="DO13" s="768"/>
      <c r="DP13" s="769"/>
      <c r="DQ13" s="767" t="s">
        <v>555</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551</v>
      </c>
      <c r="BT14" s="755"/>
      <c r="BU14" s="755"/>
      <c r="BV14" s="755"/>
      <c r="BW14" s="755"/>
      <c r="BX14" s="755"/>
      <c r="BY14" s="755"/>
      <c r="BZ14" s="755"/>
      <c r="CA14" s="755"/>
      <c r="CB14" s="755"/>
      <c r="CC14" s="755"/>
      <c r="CD14" s="755"/>
      <c r="CE14" s="755"/>
      <c r="CF14" s="755"/>
      <c r="CG14" s="756"/>
      <c r="CH14" s="767">
        <v>27</v>
      </c>
      <c r="CI14" s="768"/>
      <c r="CJ14" s="768"/>
      <c r="CK14" s="768"/>
      <c r="CL14" s="769"/>
      <c r="CM14" s="767">
        <v>242</v>
      </c>
      <c r="CN14" s="768"/>
      <c r="CO14" s="768"/>
      <c r="CP14" s="768"/>
      <c r="CQ14" s="769"/>
      <c r="CR14" s="767">
        <v>35</v>
      </c>
      <c r="CS14" s="768"/>
      <c r="CT14" s="768"/>
      <c r="CU14" s="768"/>
      <c r="CV14" s="769"/>
      <c r="CW14" s="767" t="s">
        <v>555</v>
      </c>
      <c r="CX14" s="768"/>
      <c r="CY14" s="768"/>
      <c r="CZ14" s="768"/>
      <c r="DA14" s="769"/>
      <c r="DB14" s="767" t="s">
        <v>555</v>
      </c>
      <c r="DC14" s="768"/>
      <c r="DD14" s="768"/>
      <c r="DE14" s="768"/>
      <c r="DF14" s="769"/>
      <c r="DG14" s="767" t="s">
        <v>555</v>
      </c>
      <c r="DH14" s="768"/>
      <c r="DI14" s="768"/>
      <c r="DJ14" s="768"/>
      <c r="DK14" s="769"/>
      <c r="DL14" s="767" t="s">
        <v>555</v>
      </c>
      <c r="DM14" s="768"/>
      <c r="DN14" s="768"/>
      <c r="DO14" s="768"/>
      <c r="DP14" s="769"/>
      <c r="DQ14" s="767" t="s">
        <v>555</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557</v>
      </c>
      <c r="BT15" s="755"/>
      <c r="BU15" s="755"/>
      <c r="BV15" s="755"/>
      <c r="BW15" s="755"/>
      <c r="BX15" s="755"/>
      <c r="BY15" s="755"/>
      <c r="BZ15" s="755"/>
      <c r="CA15" s="755"/>
      <c r="CB15" s="755"/>
      <c r="CC15" s="755"/>
      <c r="CD15" s="755"/>
      <c r="CE15" s="755"/>
      <c r="CF15" s="755"/>
      <c r="CG15" s="756"/>
      <c r="CH15" s="767">
        <v>-6</v>
      </c>
      <c r="CI15" s="768"/>
      <c r="CJ15" s="768"/>
      <c r="CK15" s="768"/>
      <c r="CL15" s="769"/>
      <c r="CM15" s="767">
        <v>12</v>
      </c>
      <c r="CN15" s="768"/>
      <c r="CO15" s="768"/>
      <c r="CP15" s="768"/>
      <c r="CQ15" s="769"/>
      <c r="CR15" s="767">
        <v>3</v>
      </c>
      <c r="CS15" s="768"/>
      <c r="CT15" s="768"/>
      <c r="CU15" s="768"/>
      <c r="CV15" s="769"/>
      <c r="CW15" s="767">
        <v>18</v>
      </c>
      <c r="CX15" s="768"/>
      <c r="CY15" s="768"/>
      <c r="CZ15" s="768"/>
      <c r="DA15" s="769"/>
      <c r="DB15" s="767" t="s">
        <v>555</v>
      </c>
      <c r="DC15" s="768"/>
      <c r="DD15" s="768"/>
      <c r="DE15" s="768"/>
      <c r="DF15" s="769"/>
      <c r="DG15" s="767" t="s">
        <v>555</v>
      </c>
      <c r="DH15" s="768"/>
      <c r="DI15" s="768"/>
      <c r="DJ15" s="768"/>
      <c r="DK15" s="769"/>
      <c r="DL15" s="767" t="s">
        <v>555</v>
      </c>
      <c r="DM15" s="768"/>
      <c r="DN15" s="768"/>
      <c r="DO15" s="768"/>
      <c r="DP15" s="769"/>
      <c r="DQ15" s="767" t="s">
        <v>558</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554</v>
      </c>
      <c r="BT16" s="755"/>
      <c r="BU16" s="755"/>
      <c r="BV16" s="755"/>
      <c r="BW16" s="755"/>
      <c r="BX16" s="755"/>
      <c r="BY16" s="755"/>
      <c r="BZ16" s="755"/>
      <c r="CA16" s="755"/>
      <c r="CB16" s="755"/>
      <c r="CC16" s="755"/>
      <c r="CD16" s="755"/>
      <c r="CE16" s="755"/>
      <c r="CF16" s="755"/>
      <c r="CG16" s="756"/>
      <c r="CH16" s="767">
        <v>222</v>
      </c>
      <c r="CI16" s="768"/>
      <c r="CJ16" s="768"/>
      <c r="CK16" s="768"/>
      <c r="CL16" s="769"/>
      <c r="CM16" s="767">
        <v>933</v>
      </c>
      <c r="CN16" s="768"/>
      <c r="CO16" s="768"/>
      <c r="CP16" s="768"/>
      <c r="CQ16" s="769"/>
      <c r="CR16" s="767">
        <v>735</v>
      </c>
      <c r="CS16" s="768"/>
      <c r="CT16" s="768"/>
      <c r="CU16" s="768"/>
      <c r="CV16" s="769"/>
      <c r="CW16" s="767">
        <v>496</v>
      </c>
      <c r="CX16" s="768"/>
      <c r="CY16" s="768"/>
      <c r="CZ16" s="768"/>
      <c r="DA16" s="769"/>
      <c r="DB16" s="767">
        <v>649</v>
      </c>
      <c r="DC16" s="768"/>
      <c r="DD16" s="768"/>
      <c r="DE16" s="768"/>
      <c r="DF16" s="769"/>
      <c r="DG16" s="767" t="s">
        <v>558</v>
      </c>
      <c r="DH16" s="768"/>
      <c r="DI16" s="768"/>
      <c r="DJ16" s="768"/>
      <c r="DK16" s="769"/>
      <c r="DL16" s="767" t="s">
        <v>555</v>
      </c>
      <c r="DM16" s="768"/>
      <c r="DN16" s="768"/>
      <c r="DO16" s="768"/>
      <c r="DP16" s="769"/>
      <c r="DQ16" s="767" t="s">
        <v>555</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2037</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17253</v>
      </c>
      <c r="R28" s="809"/>
      <c r="S28" s="809"/>
      <c r="T28" s="809"/>
      <c r="U28" s="809"/>
      <c r="V28" s="809">
        <v>16166</v>
      </c>
      <c r="W28" s="809"/>
      <c r="X28" s="809"/>
      <c r="Y28" s="809"/>
      <c r="Z28" s="809"/>
      <c r="AA28" s="809">
        <v>1087</v>
      </c>
      <c r="AB28" s="809"/>
      <c r="AC28" s="809"/>
      <c r="AD28" s="809"/>
      <c r="AE28" s="810"/>
      <c r="AF28" s="811">
        <v>1087</v>
      </c>
      <c r="AG28" s="809"/>
      <c r="AH28" s="809"/>
      <c r="AI28" s="809"/>
      <c r="AJ28" s="812"/>
      <c r="AK28" s="813">
        <v>869</v>
      </c>
      <c r="AL28" s="804"/>
      <c r="AM28" s="804"/>
      <c r="AN28" s="804"/>
      <c r="AO28" s="804"/>
      <c r="AP28" s="804" t="s">
        <v>537</v>
      </c>
      <c r="AQ28" s="804"/>
      <c r="AR28" s="804"/>
      <c r="AS28" s="804"/>
      <c r="AT28" s="804"/>
      <c r="AU28" s="804" t="s">
        <v>555</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9229</v>
      </c>
      <c r="R29" s="745"/>
      <c r="S29" s="745"/>
      <c r="T29" s="745"/>
      <c r="U29" s="745"/>
      <c r="V29" s="745">
        <v>9030</v>
      </c>
      <c r="W29" s="745"/>
      <c r="X29" s="745"/>
      <c r="Y29" s="745"/>
      <c r="Z29" s="745"/>
      <c r="AA29" s="745">
        <v>199</v>
      </c>
      <c r="AB29" s="745"/>
      <c r="AC29" s="745"/>
      <c r="AD29" s="745"/>
      <c r="AE29" s="746"/>
      <c r="AF29" s="747">
        <v>199</v>
      </c>
      <c r="AG29" s="748"/>
      <c r="AH29" s="748"/>
      <c r="AI29" s="748"/>
      <c r="AJ29" s="749"/>
      <c r="AK29" s="816">
        <v>1655</v>
      </c>
      <c r="AL29" s="817"/>
      <c r="AM29" s="817"/>
      <c r="AN29" s="817"/>
      <c r="AO29" s="817"/>
      <c r="AP29" s="817" t="s">
        <v>537</v>
      </c>
      <c r="AQ29" s="817"/>
      <c r="AR29" s="817"/>
      <c r="AS29" s="817"/>
      <c r="AT29" s="817"/>
      <c r="AU29" s="817" t="s">
        <v>556</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1302</v>
      </c>
      <c r="R30" s="745"/>
      <c r="S30" s="745"/>
      <c r="T30" s="745"/>
      <c r="U30" s="745"/>
      <c r="V30" s="745">
        <v>1297</v>
      </c>
      <c r="W30" s="745"/>
      <c r="X30" s="745"/>
      <c r="Y30" s="745"/>
      <c r="Z30" s="745"/>
      <c r="AA30" s="745">
        <v>5</v>
      </c>
      <c r="AB30" s="745"/>
      <c r="AC30" s="745"/>
      <c r="AD30" s="745"/>
      <c r="AE30" s="746"/>
      <c r="AF30" s="747">
        <v>5</v>
      </c>
      <c r="AG30" s="748"/>
      <c r="AH30" s="748"/>
      <c r="AI30" s="748"/>
      <c r="AJ30" s="749"/>
      <c r="AK30" s="816">
        <v>297</v>
      </c>
      <c r="AL30" s="817"/>
      <c r="AM30" s="817"/>
      <c r="AN30" s="817"/>
      <c r="AO30" s="817"/>
      <c r="AP30" s="817" t="s">
        <v>537</v>
      </c>
      <c r="AQ30" s="817"/>
      <c r="AR30" s="817"/>
      <c r="AS30" s="817"/>
      <c r="AT30" s="817"/>
      <c r="AU30" s="817" t="s">
        <v>555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4015</v>
      </c>
      <c r="R31" s="745"/>
      <c r="S31" s="745"/>
      <c r="T31" s="745"/>
      <c r="U31" s="745"/>
      <c r="V31" s="745">
        <v>310</v>
      </c>
      <c r="W31" s="745"/>
      <c r="X31" s="745"/>
      <c r="Y31" s="745"/>
      <c r="Z31" s="745"/>
      <c r="AA31" s="745">
        <v>3705</v>
      </c>
      <c r="AB31" s="745"/>
      <c r="AC31" s="745"/>
      <c r="AD31" s="745"/>
      <c r="AE31" s="746"/>
      <c r="AF31" s="747">
        <v>3705</v>
      </c>
      <c r="AG31" s="748"/>
      <c r="AH31" s="748"/>
      <c r="AI31" s="748"/>
      <c r="AJ31" s="749"/>
      <c r="AK31" s="816">
        <v>61</v>
      </c>
      <c r="AL31" s="817"/>
      <c r="AM31" s="817"/>
      <c r="AN31" s="817"/>
      <c r="AO31" s="817"/>
      <c r="AP31" s="817">
        <v>7569</v>
      </c>
      <c r="AQ31" s="817"/>
      <c r="AR31" s="817"/>
      <c r="AS31" s="817"/>
      <c r="AT31" s="817"/>
      <c r="AU31" s="817">
        <v>23</v>
      </c>
      <c r="AV31" s="817"/>
      <c r="AW31" s="817"/>
      <c r="AX31" s="817"/>
      <c r="AY31" s="817"/>
      <c r="AZ31" s="818" t="s">
        <v>537</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4781</v>
      </c>
      <c r="R32" s="745"/>
      <c r="S32" s="745"/>
      <c r="T32" s="745"/>
      <c r="U32" s="745"/>
      <c r="V32" s="745">
        <v>4624</v>
      </c>
      <c r="W32" s="745"/>
      <c r="X32" s="745"/>
      <c r="Y32" s="745"/>
      <c r="Z32" s="745"/>
      <c r="AA32" s="745">
        <v>157</v>
      </c>
      <c r="AB32" s="745"/>
      <c r="AC32" s="745"/>
      <c r="AD32" s="745"/>
      <c r="AE32" s="746"/>
      <c r="AF32" s="747">
        <v>152</v>
      </c>
      <c r="AG32" s="748"/>
      <c r="AH32" s="748"/>
      <c r="AI32" s="748"/>
      <c r="AJ32" s="749"/>
      <c r="AK32" s="816">
        <v>1350</v>
      </c>
      <c r="AL32" s="817"/>
      <c r="AM32" s="817"/>
      <c r="AN32" s="817"/>
      <c r="AO32" s="817"/>
      <c r="AP32" s="817">
        <v>29508</v>
      </c>
      <c r="AQ32" s="817"/>
      <c r="AR32" s="817"/>
      <c r="AS32" s="817"/>
      <c r="AT32" s="817"/>
      <c r="AU32" s="817">
        <v>19918</v>
      </c>
      <c r="AV32" s="817"/>
      <c r="AW32" s="817"/>
      <c r="AX32" s="817"/>
      <c r="AY32" s="817"/>
      <c r="AZ32" s="818" t="s">
        <v>537</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542</v>
      </c>
      <c r="R33" s="745"/>
      <c r="S33" s="745"/>
      <c r="T33" s="745"/>
      <c r="U33" s="745"/>
      <c r="V33" s="745">
        <v>537</v>
      </c>
      <c r="W33" s="745"/>
      <c r="X33" s="745"/>
      <c r="Y33" s="745"/>
      <c r="Z33" s="745"/>
      <c r="AA33" s="745">
        <v>5</v>
      </c>
      <c r="AB33" s="745"/>
      <c r="AC33" s="745"/>
      <c r="AD33" s="745"/>
      <c r="AE33" s="746"/>
      <c r="AF33" s="747">
        <v>5</v>
      </c>
      <c r="AG33" s="748"/>
      <c r="AH33" s="748"/>
      <c r="AI33" s="748"/>
      <c r="AJ33" s="749"/>
      <c r="AK33" s="816">
        <v>428</v>
      </c>
      <c r="AL33" s="817"/>
      <c r="AM33" s="817"/>
      <c r="AN33" s="817"/>
      <c r="AO33" s="817"/>
      <c r="AP33" s="817">
        <v>5778</v>
      </c>
      <c r="AQ33" s="817"/>
      <c r="AR33" s="817"/>
      <c r="AS33" s="817"/>
      <c r="AT33" s="817"/>
      <c r="AU33" s="817">
        <v>5691</v>
      </c>
      <c r="AV33" s="817"/>
      <c r="AW33" s="817"/>
      <c r="AX33" s="817"/>
      <c r="AY33" s="817"/>
      <c r="AZ33" s="818" t="s">
        <v>537</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290</v>
      </c>
      <c r="R34" s="745"/>
      <c r="S34" s="745"/>
      <c r="T34" s="745"/>
      <c r="U34" s="745"/>
      <c r="V34" s="745">
        <v>290</v>
      </c>
      <c r="W34" s="745"/>
      <c r="X34" s="745"/>
      <c r="Y34" s="745"/>
      <c r="Z34" s="745"/>
      <c r="AA34" s="745" t="s">
        <v>537</v>
      </c>
      <c r="AB34" s="745"/>
      <c r="AC34" s="745"/>
      <c r="AD34" s="745"/>
      <c r="AE34" s="746"/>
      <c r="AF34" s="747" t="s">
        <v>111</v>
      </c>
      <c r="AG34" s="748"/>
      <c r="AH34" s="748"/>
      <c r="AI34" s="748"/>
      <c r="AJ34" s="749"/>
      <c r="AK34" s="816">
        <v>942</v>
      </c>
      <c r="AL34" s="817"/>
      <c r="AM34" s="817"/>
      <c r="AN34" s="817"/>
      <c r="AO34" s="817"/>
      <c r="AP34" s="817" t="s">
        <v>537</v>
      </c>
      <c r="AQ34" s="817"/>
      <c r="AR34" s="817"/>
      <c r="AS34" s="817"/>
      <c r="AT34" s="817"/>
      <c r="AU34" s="817" t="s">
        <v>537</v>
      </c>
      <c r="AV34" s="817"/>
      <c r="AW34" s="817"/>
      <c r="AX34" s="817"/>
      <c r="AY34" s="817"/>
      <c r="AZ34" s="818" t="s">
        <v>537</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5153</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394</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538</v>
      </c>
      <c r="C68" s="856"/>
      <c r="D68" s="856"/>
      <c r="E68" s="856"/>
      <c r="F68" s="856"/>
      <c r="G68" s="856"/>
      <c r="H68" s="856"/>
      <c r="I68" s="856"/>
      <c r="J68" s="856"/>
      <c r="K68" s="856"/>
      <c r="L68" s="856"/>
      <c r="M68" s="856"/>
      <c r="N68" s="856"/>
      <c r="O68" s="856"/>
      <c r="P68" s="857"/>
      <c r="Q68" s="858">
        <v>8384</v>
      </c>
      <c r="R68" s="852"/>
      <c r="S68" s="852"/>
      <c r="T68" s="852"/>
      <c r="U68" s="852"/>
      <c r="V68" s="852">
        <v>7834</v>
      </c>
      <c r="W68" s="852"/>
      <c r="X68" s="852"/>
      <c r="Y68" s="852"/>
      <c r="Z68" s="852"/>
      <c r="AA68" s="852">
        <v>550</v>
      </c>
      <c r="AB68" s="852"/>
      <c r="AC68" s="852"/>
      <c r="AD68" s="852"/>
      <c r="AE68" s="852"/>
      <c r="AF68" s="852">
        <v>543</v>
      </c>
      <c r="AG68" s="852"/>
      <c r="AH68" s="852"/>
      <c r="AI68" s="852"/>
      <c r="AJ68" s="852"/>
      <c r="AK68" s="852">
        <v>2521</v>
      </c>
      <c r="AL68" s="852"/>
      <c r="AM68" s="852"/>
      <c r="AN68" s="852"/>
      <c r="AO68" s="852"/>
      <c r="AP68" s="852">
        <v>1408</v>
      </c>
      <c r="AQ68" s="852"/>
      <c r="AR68" s="852"/>
      <c r="AS68" s="852"/>
      <c r="AT68" s="852"/>
      <c r="AU68" s="852">
        <v>646</v>
      </c>
      <c r="AV68" s="852"/>
      <c r="AW68" s="852"/>
      <c r="AX68" s="852"/>
      <c r="AY68" s="852"/>
      <c r="AZ68" s="853" t="s">
        <v>552</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590</v>
      </c>
      <c r="R69" s="817"/>
      <c r="S69" s="817"/>
      <c r="T69" s="817"/>
      <c r="U69" s="817"/>
      <c r="V69" s="817">
        <v>552</v>
      </c>
      <c r="W69" s="817"/>
      <c r="X69" s="817"/>
      <c r="Y69" s="817"/>
      <c r="Z69" s="817"/>
      <c r="AA69" s="817">
        <v>39</v>
      </c>
      <c r="AB69" s="817"/>
      <c r="AC69" s="817"/>
      <c r="AD69" s="817"/>
      <c r="AE69" s="817"/>
      <c r="AF69" s="817">
        <v>39</v>
      </c>
      <c r="AG69" s="817"/>
      <c r="AH69" s="817"/>
      <c r="AI69" s="817"/>
      <c r="AJ69" s="817"/>
      <c r="AK69" s="817">
        <v>0</v>
      </c>
      <c r="AL69" s="817"/>
      <c r="AM69" s="817"/>
      <c r="AN69" s="817"/>
      <c r="AO69" s="817"/>
      <c r="AP69" s="817">
        <v>1329</v>
      </c>
      <c r="AQ69" s="817"/>
      <c r="AR69" s="817"/>
      <c r="AS69" s="817"/>
      <c r="AT69" s="817"/>
      <c r="AU69" s="817">
        <v>682</v>
      </c>
      <c r="AV69" s="817"/>
      <c r="AW69" s="817"/>
      <c r="AX69" s="817"/>
      <c r="AY69" s="817"/>
      <c r="AZ69" s="863" t="s">
        <v>553</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540</v>
      </c>
      <c r="C70" s="860"/>
      <c r="D70" s="860"/>
      <c r="E70" s="860"/>
      <c r="F70" s="860"/>
      <c r="G70" s="860"/>
      <c r="H70" s="860"/>
      <c r="I70" s="860"/>
      <c r="J70" s="860"/>
      <c r="K70" s="860"/>
      <c r="L70" s="860"/>
      <c r="M70" s="860"/>
      <c r="N70" s="860"/>
      <c r="O70" s="860"/>
      <c r="P70" s="861"/>
      <c r="Q70" s="862">
        <v>16031</v>
      </c>
      <c r="R70" s="817"/>
      <c r="S70" s="817"/>
      <c r="T70" s="817"/>
      <c r="U70" s="817"/>
      <c r="V70" s="817">
        <v>15928</v>
      </c>
      <c r="W70" s="817"/>
      <c r="X70" s="817"/>
      <c r="Y70" s="817"/>
      <c r="Z70" s="817"/>
      <c r="AA70" s="817">
        <v>103</v>
      </c>
      <c r="AB70" s="817"/>
      <c r="AC70" s="817"/>
      <c r="AD70" s="817"/>
      <c r="AE70" s="817"/>
      <c r="AF70" s="817">
        <v>103</v>
      </c>
      <c r="AG70" s="817"/>
      <c r="AH70" s="817"/>
      <c r="AI70" s="817"/>
      <c r="AJ70" s="817"/>
      <c r="AK70" s="817">
        <v>5</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541</v>
      </c>
      <c r="C71" s="860"/>
      <c r="D71" s="860"/>
      <c r="E71" s="860"/>
      <c r="F71" s="860"/>
      <c r="G71" s="860"/>
      <c r="H71" s="860"/>
      <c r="I71" s="860"/>
      <c r="J71" s="860"/>
      <c r="K71" s="860"/>
      <c r="L71" s="860"/>
      <c r="M71" s="860"/>
      <c r="N71" s="860"/>
      <c r="O71" s="860"/>
      <c r="P71" s="861"/>
      <c r="Q71" s="862">
        <v>34</v>
      </c>
      <c r="R71" s="817"/>
      <c r="S71" s="817"/>
      <c r="T71" s="817"/>
      <c r="U71" s="817"/>
      <c r="V71" s="817">
        <v>33</v>
      </c>
      <c r="W71" s="817"/>
      <c r="X71" s="817"/>
      <c r="Y71" s="817"/>
      <c r="Z71" s="817"/>
      <c r="AA71" s="817">
        <v>1</v>
      </c>
      <c r="AB71" s="817"/>
      <c r="AC71" s="817"/>
      <c r="AD71" s="817"/>
      <c r="AE71" s="817"/>
      <c r="AF71" s="817">
        <v>1</v>
      </c>
      <c r="AG71" s="817"/>
      <c r="AH71" s="817"/>
      <c r="AI71" s="817"/>
      <c r="AJ71" s="817"/>
      <c r="AK71" s="817">
        <v>2</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542</v>
      </c>
      <c r="C72" s="860"/>
      <c r="D72" s="860"/>
      <c r="E72" s="860"/>
      <c r="F72" s="860"/>
      <c r="G72" s="860"/>
      <c r="H72" s="860"/>
      <c r="I72" s="860"/>
      <c r="J72" s="860"/>
      <c r="K72" s="860"/>
      <c r="L72" s="860"/>
      <c r="M72" s="860"/>
      <c r="N72" s="860"/>
      <c r="O72" s="860"/>
      <c r="P72" s="861"/>
      <c r="Q72" s="862">
        <v>122</v>
      </c>
      <c r="R72" s="817"/>
      <c r="S72" s="817"/>
      <c r="T72" s="817"/>
      <c r="U72" s="817"/>
      <c r="V72" s="817">
        <v>101</v>
      </c>
      <c r="W72" s="817"/>
      <c r="X72" s="817"/>
      <c r="Y72" s="817"/>
      <c r="Z72" s="817"/>
      <c r="AA72" s="817">
        <v>22</v>
      </c>
      <c r="AB72" s="817"/>
      <c r="AC72" s="817"/>
      <c r="AD72" s="817"/>
      <c r="AE72" s="817"/>
      <c r="AF72" s="817">
        <v>22</v>
      </c>
      <c r="AG72" s="817"/>
      <c r="AH72" s="817"/>
      <c r="AI72" s="817"/>
      <c r="AJ72" s="817"/>
      <c r="AK72" s="817">
        <v>1</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188417</v>
      </c>
      <c r="R73" s="817"/>
      <c r="S73" s="817"/>
      <c r="T73" s="817"/>
      <c r="U73" s="817"/>
      <c r="V73" s="817">
        <v>181448</v>
      </c>
      <c r="W73" s="817"/>
      <c r="X73" s="817"/>
      <c r="Y73" s="817"/>
      <c r="Z73" s="817"/>
      <c r="AA73" s="817">
        <v>6969</v>
      </c>
      <c r="AB73" s="817"/>
      <c r="AC73" s="817"/>
      <c r="AD73" s="817"/>
      <c r="AE73" s="817"/>
      <c r="AF73" s="817">
        <v>6969</v>
      </c>
      <c r="AG73" s="817"/>
      <c r="AH73" s="817"/>
      <c r="AI73" s="817"/>
      <c r="AJ73" s="817"/>
      <c r="AK73" s="817">
        <v>1333</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285</v>
      </c>
      <c r="AG109" s="881"/>
      <c r="AH109" s="881"/>
      <c r="AI109" s="881"/>
      <c r="AJ109" s="882"/>
      <c r="AK109" s="880" t="s">
        <v>284</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285</v>
      </c>
      <c r="BW109" s="881"/>
      <c r="BX109" s="881"/>
      <c r="BY109" s="881"/>
      <c r="BZ109" s="882"/>
      <c r="CA109" s="880" t="s">
        <v>284</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285</v>
      </c>
      <c r="DM109" s="881"/>
      <c r="DN109" s="881"/>
      <c r="DO109" s="881"/>
      <c r="DP109" s="882"/>
      <c r="DQ109" s="880" t="s">
        <v>284</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4687412</v>
      </c>
      <c r="AB110" s="888"/>
      <c r="AC110" s="888"/>
      <c r="AD110" s="888"/>
      <c r="AE110" s="889"/>
      <c r="AF110" s="890">
        <v>4519447</v>
      </c>
      <c r="AG110" s="888"/>
      <c r="AH110" s="888"/>
      <c r="AI110" s="888"/>
      <c r="AJ110" s="889"/>
      <c r="AK110" s="890">
        <v>4783708</v>
      </c>
      <c r="AL110" s="888"/>
      <c r="AM110" s="888"/>
      <c r="AN110" s="888"/>
      <c r="AO110" s="889"/>
      <c r="AP110" s="891">
        <v>17.3</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48073817</v>
      </c>
      <c r="BR110" s="925"/>
      <c r="BS110" s="925"/>
      <c r="BT110" s="925"/>
      <c r="BU110" s="925"/>
      <c r="BV110" s="925">
        <v>50325450</v>
      </c>
      <c r="BW110" s="925"/>
      <c r="BX110" s="925"/>
      <c r="BY110" s="925"/>
      <c r="BZ110" s="925"/>
      <c r="CA110" s="925">
        <v>51367946</v>
      </c>
      <c r="CB110" s="925"/>
      <c r="CC110" s="925"/>
      <c r="CD110" s="925"/>
      <c r="CE110" s="925"/>
      <c r="CF110" s="939">
        <v>185.9</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1262487</v>
      </c>
      <c r="BR111" s="918"/>
      <c r="BS111" s="918"/>
      <c r="BT111" s="918"/>
      <c r="BU111" s="918"/>
      <c r="BV111" s="918">
        <v>739341</v>
      </c>
      <c r="BW111" s="918"/>
      <c r="BX111" s="918"/>
      <c r="BY111" s="918"/>
      <c r="BZ111" s="918"/>
      <c r="CA111" s="918">
        <v>742952</v>
      </c>
      <c r="CB111" s="918"/>
      <c r="CC111" s="918"/>
      <c r="CD111" s="918"/>
      <c r="CE111" s="918"/>
      <c r="CF111" s="912">
        <v>2.7</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27481258</v>
      </c>
      <c r="BR112" s="918"/>
      <c r="BS112" s="918"/>
      <c r="BT112" s="918"/>
      <c r="BU112" s="918"/>
      <c r="BV112" s="918">
        <v>26705465</v>
      </c>
      <c r="BW112" s="918"/>
      <c r="BX112" s="918"/>
      <c r="BY112" s="918"/>
      <c r="BZ112" s="918"/>
      <c r="CA112" s="918">
        <v>25631804</v>
      </c>
      <c r="CB112" s="918"/>
      <c r="CC112" s="918"/>
      <c r="CD112" s="918"/>
      <c r="CE112" s="918"/>
      <c r="CF112" s="912">
        <v>92.8</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1858007</v>
      </c>
      <c r="AB113" s="932"/>
      <c r="AC113" s="932"/>
      <c r="AD113" s="932"/>
      <c r="AE113" s="933"/>
      <c r="AF113" s="934">
        <v>1731234</v>
      </c>
      <c r="AG113" s="932"/>
      <c r="AH113" s="932"/>
      <c r="AI113" s="932"/>
      <c r="AJ113" s="933"/>
      <c r="AK113" s="934">
        <v>1589744</v>
      </c>
      <c r="AL113" s="932"/>
      <c r="AM113" s="932"/>
      <c r="AN113" s="932"/>
      <c r="AO113" s="933"/>
      <c r="AP113" s="935">
        <v>5.8</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2176258</v>
      </c>
      <c r="BR113" s="918"/>
      <c r="BS113" s="918"/>
      <c r="BT113" s="918"/>
      <c r="BU113" s="918"/>
      <c r="BV113" s="918">
        <v>1592179</v>
      </c>
      <c r="BW113" s="918"/>
      <c r="BX113" s="918"/>
      <c r="BY113" s="918"/>
      <c r="BZ113" s="918"/>
      <c r="CA113" s="918">
        <v>1327741</v>
      </c>
      <c r="CB113" s="918"/>
      <c r="CC113" s="918"/>
      <c r="CD113" s="918"/>
      <c r="CE113" s="918"/>
      <c r="CF113" s="912">
        <v>4.8</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449640</v>
      </c>
      <c r="AB114" s="957"/>
      <c r="AC114" s="957"/>
      <c r="AD114" s="957"/>
      <c r="AE114" s="958"/>
      <c r="AF114" s="959">
        <v>335946</v>
      </c>
      <c r="AG114" s="957"/>
      <c r="AH114" s="957"/>
      <c r="AI114" s="957"/>
      <c r="AJ114" s="958"/>
      <c r="AK114" s="959">
        <v>304662</v>
      </c>
      <c r="AL114" s="957"/>
      <c r="AM114" s="957"/>
      <c r="AN114" s="957"/>
      <c r="AO114" s="958"/>
      <c r="AP114" s="960">
        <v>1.1000000000000001</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6508185</v>
      </c>
      <c r="BR114" s="918"/>
      <c r="BS114" s="918"/>
      <c r="BT114" s="918"/>
      <c r="BU114" s="918"/>
      <c r="BV114" s="918">
        <v>5178859</v>
      </c>
      <c r="BW114" s="918"/>
      <c r="BX114" s="918"/>
      <c r="BY114" s="918"/>
      <c r="BZ114" s="918"/>
      <c r="CA114" s="918">
        <v>6982842</v>
      </c>
      <c r="CB114" s="918"/>
      <c r="CC114" s="918"/>
      <c r="CD114" s="918"/>
      <c r="CE114" s="918"/>
      <c r="CF114" s="912">
        <v>25.3</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12759</v>
      </c>
      <c r="BR115" s="918"/>
      <c r="BS115" s="918"/>
      <c r="BT115" s="918"/>
      <c r="BU115" s="918"/>
      <c r="BV115" s="918">
        <v>11019</v>
      </c>
      <c r="BW115" s="918"/>
      <c r="BX115" s="918"/>
      <c r="BY115" s="918"/>
      <c r="BZ115" s="918"/>
      <c r="CA115" s="918">
        <v>11213</v>
      </c>
      <c r="CB115" s="918"/>
      <c r="CC115" s="918"/>
      <c r="CD115" s="918"/>
      <c r="CE115" s="918"/>
      <c r="CF115" s="912">
        <v>0</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1262487</v>
      </c>
      <c r="DH115" s="957"/>
      <c r="DI115" s="957"/>
      <c r="DJ115" s="957"/>
      <c r="DK115" s="958"/>
      <c r="DL115" s="959">
        <v>739341</v>
      </c>
      <c r="DM115" s="957"/>
      <c r="DN115" s="957"/>
      <c r="DO115" s="957"/>
      <c r="DP115" s="958"/>
      <c r="DQ115" s="959">
        <v>742952</v>
      </c>
      <c r="DR115" s="957"/>
      <c r="DS115" s="957"/>
      <c r="DT115" s="957"/>
      <c r="DU115" s="958"/>
      <c r="DV115" s="960">
        <v>2.7</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979</v>
      </c>
      <c r="AB116" s="957"/>
      <c r="AC116" s="957"/>
      <c r="AD116" s="957"/>
      <c r="AE116" s="958"/>
      <c r="AF116" s="959">
        <v>995</v>
      </c>
      <c r="AG116" s="957"/>
      <c r="AH116" s="957"/>
      <c r="AI116" s="957"/>
      <c r="AJ116" s="958"/>
      <c r="AK116" s="959">
        <v>684</v>
      </c>
      <c r="AL116" s="957"/>
      <c r="AM116" s="957"/>
      <c r="AN116" s="957"/>
      <c r="AO116" s="958"/>
      <c r="AP116" s="960">
        <v>0</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6996038</v>
      </c>
      <c r="AB117" s="964"/>
      <c r="AC117" s="964"/>
      <c r="AD117" s="964"/>
      <c r="AE117" s="965"/>
      <c r="AF117" s="963">
        <v>6587622</v>
      </c>
      <c r="AG117" s="964"/>
      <c r="AH117" s="964"/>
      <c r="AI117" s="964"/>
      <c r="AJ117" s="965"/>
      <c r="AK117" s="963">
        <v>6678798</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285</v>
      </c>
      <c r="AG118" s="881"/>
      <c r="AH118" s="881"/>
      <c r="AI118" s="881"/>
      <c r="AJ118" s="882"/>
      <c r="AK118" s="880" t="s">
        <v>284</v>
      </c>
      <c r="AL118" s="881"/>
      <c r="AM118" s="881"/>
      <c r="AN118" s="881"/>
      <c r="AO118" s="882"/>
      <c r="AP118" s="988" t="s">
        <v>405</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433</v>
      </c>
      <c r="BP118" s="992"/>
      <c r="BQ118" s="983">
        <v>85514764</v>
      </c>
      <c r="BR118" s="984"/>
      <c r="BS118" s="984"/>
      <c r="BT118" s="984"/>
      <c r="BU118" s="984"/>
      <c r="BV118" s="984">
        <v>84552313</v>
      </c>
      <c r="BW118" s="984"/>
      <c r="BX118" s="984"/>
      <c r="BY118" s="984"/>
      <c r="BZ118" s="984"/>
      <c r="CA118" s="984">
        <v>86064498</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5395725</v>
      </c>
      <c r="BR119" s="925"/>
      <c r="BS119" s="925"/>
      <c r="BT119" s="925"/>
      <c r="BU119" s="925"/>
      <c r="BV119" s="925">
        <v>5271758</v>
      </c>
      <c r="BW119" s="925"/>
      <c r="BX119" s="925"/>
      <c r="BY119" s="925"/>
      <c r="BZ119" s="925"/>
      <c r="CA119" s="925">
        <v>4223095</v>
      </c>
      <c r="CB119" s="925"/>
      <c r="CC119" s="925"/>
      <c r="CD119" s="925"/>
      <c r="CE119" s="925"/>
      <c r="CF119" s="939">
        <v>15.3</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18133176</v>
      </c>
      <c r="BR120" s="918"/>
      <c r="BS120" s="918"/>
      <c r="BT120" s="918"/>
      <c r="BU120" s="918"/>
      <c r="BV120" s="918">
        <v>16555527</v>
      </c>
      <c r="BW120" s="918"/>
      <c r="BX120" s="918"/>
      <c r="BY120" s="918"/>
      <c r="BZ120" s="918"/>
      <c r="CA120" s="918">
        <v>19131095</v>
      </c>
      <c r="CB120" s="918"/>
      <c r="CC120" s="918"/>
      <c r="CD120" s="918"/>
      <c r="CE120" s="918"/>
      <c r="CF120" s="912">
        <v>69.2</v>
      </c>
      <c r="CG120" s="913"/>
      <c r="CH120" s="913"/>
      <c r="CI120" s="913"/>
      <c r="CJ120" s="913"/>
      <c r="CK120" s="1011" t="s">
        <v>439</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21131173</v>
      </c>
      <c r="DH120" s="925"/>
      <c r="DI120" s="925"/>
      <c r="DJ120" s="925"/>
      <c r="DK120" s="925"/>
      <c r="DL120" s="925">
        <v>20279000</v>
      </c>
      <c r="DM120" s="925"/>
      <c r="DN120" s="925"/>
      <c r="DO120" s="925"/>
      <c r="DP120" s="925"/>
      <c r="DQ120" s="925">
        <v>19917732</v>
      </c>
      <c r="DR120" s="925"/>
      <c r="DS120" s="925"/>
      <c r="DT120" s="925"/>
      <c r="DU120" s="925"/>
      <c r="DV120" s="926">
        <v>72.099999999999994</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45709513</v>
      </c>
      <c r="BR121" s="984"/>
      <c r="BS121" s="984"/>
      <c r="BT121" s="984"/>
      <c r="BU121" s="984"/>
      <c r="BV121" s="984">
        <v>45730480</v>
      </c>
      <c r="BW121" s="984"/>
      <c r="BX121" s="984"/>
      <c r="BY121" s="984"/>
      <c r="BZ121" s="984"/>
      <c r="CA121" s="984">
        <v>45865458</v>
      </c>
      <c r="CB121" s="984"/>
      <c r="CC121" s="984"/>
      <c r="CD121" s="984"/>
      <c r="CE121" s="984"/>
      <c r="CF121" s="1022">
        <v>166</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5725104</v>
      </c>
      <c r="DH121" s="918"/>
      <c r="DI121" s="918"/>
      <c r="DJ121" s="918"/>
      <c r="DK121" s="918"/>
      <c r="DL121" s="918">
        <v>5919577</v>
      </c>
      <c r="DM121" s="918"/>
      <c r="DN121" s="918"/>
      <c r="DO121" s="918"/>
      <c r="DP121" s="918"/>
      <c r="DQ121" s="918">
        <v>5691364</v>
      </c>
      <c r="DR121" s="918"/>
      <c r="DS121" s="918"/>
      <c r="DT121" s="918"/>
      <c r="DU121" s="918"/>
      <c r="DV121" s="919">
        <v>20.6</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442</v>
      </c>
      <c r="BP122" s="992"/>
      <c r="BQ122" s="1032">
        <v>69238414</v>
      </c>
      <c r="BR122" s="1033"/>
      <c r="BS122" s="1033"/>
      <c r="BT122" s="1033"/>
      <c r="BU122" s="1033"/>
      <c r="BV122" s="1033">
        <v>67557765</v>
      </c>
      <c r="BW122" s="1033"/>
      <c r="BX122" s="1033"/>
      <c r="BY122" s="1033"/>
      <c r="BZ122" s="1033"/>
      <c r="CA122" s="1033">
        <v>69219648</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160026</v>
      </c>
      <c r="DH122" s="918"/>
      <c r="DI122" s="918"/>
      <c r="DJ122" s="918"/>
      <c r="DK122" s="918"/>
      <c r="DL122" s="918">
        <v>39590</v>
      </c>
      <c r="DM122" s="918"/>
      <c r="DN122" s="918"/>
      <c r="DO122" s="918"/>
      <c r="DP122" s="918"/>
      <c r="DQ122" s="918">
        <v>22708</v>
      </c>
      <c r="DR122" s="918"/>
      <c r="DS122" s="918"/>
      <c r="DT122" s="918"/>
      <c r="DU122" s="918"/>
      <c r="DV122" s="919">
        <v>0.1</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61</v>
      </c>
      <c r="BR123" s="1025"/>
      <c r="BS123" s="1025"/>
      <c r="BT123" s="1025"/>
      <c r="BU123" s="1025"/>
      <c r="BV123" s="1025">
        <v>63</v>
      </c>
      <c r="BW123" s="1025"/>
      <c r="BX123" s="1025"/>
      <c r="BY123" s="1025"/>
      <c r="BZ123" s="1025"/>
      <c r="CA123" s="1025">
        <v>60.9</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v>464955</v>
      </c>
      <c r="DH124" s="996"/>
      <c r="DI124" s="996"/>
      <c r="DJ124" s="996"/>
      <c r="DK124" s="997"/>
      <c r="DL124" s="998">
        <v>467298</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453</v>
      </c>
      <c r="AY127" s="885"/>
      <c r="AZ127" s="885"/>
      <c r="BA127" s="885"/>
      <c r="BB127" s="885"/>
      <c r="BC127" s="885"/>
      <c r="BD127" s="885"/>
      <c r="BE127" s="886"/>
      <c r="BF127" s="1039" t="s">
        <v>111</v>
      </c>
      <c r="BG127" s="1040"/>
      <c r="BH127" s="1040"/>
      <c r="BI127" s="1040"/>
      <c r="BJ127" s="1040"/>
      <c r="BK127" s="1040"/>
      <c r="BL127" s="1049"/>
      <c r="BM127" s="1039">
        <v>11.75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v>12759</v>
      </c>
      <c r="DH127" s="1046"/>
      <c r="DI127" s="1046"/>
      <c r="DJ127" s="1046"/>
      <c r="DK127" s="1046"/>
      <c r="DL127" s="1046">
        <v>11019</v>
      </c>
      <c r="DM127" s="1046"/>
      <c r="DN127" s="1046"/>
      <c r="DO127" s="1046"/>
      <c r="DP127" s="1046"/>
      <c r="DQ127" s="1046">
        <v>11213</v>
      </c>
      <c r="DR127" s="1046"/>
      <c r="DS127" s="1046"/>
      <c r="DT127" s="1046"/>
      <c r="DU127" s="1046"/>
      <c r="DV127" s="1047">
        <v>0</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1845941</v>
      </c>
      <c r="AB128" s="1088"/>
      <c r="AC128" s="1088"/>
      <c r="AD128" s="1088"/>
      <c r="AE128" s="1089"/>
      <c r="AF128" s="1090">
        <v>1546268</v>
      </c>
      <c r="AG128" s="1088"/>
      <c r="AH128" s="1088"/>
      <c r="AI128" s="1088"/>
      <c r="AJ128" s="1089"/>
      <c r="AK128" s="1090">
        <v>1707764</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111</v>
      </c>
      <c r="BG128" s="1065"/>
      <c r="BH128" s="1065"/>
      <c r="BI128" s="1065"/>
      <c r="BJ128" s="1065"/>
      <c r="BK128" s="1065"/>
      <c r="BL128" s="1066"/>
      <c r="BM128" s="1064">
        <v>16.75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30240530</v>
      </c>
      <c r="AB129" s="957"/>
      <c r="AC129" s="957"/>
      <c r="AD129" s="957"/>
      <c r="AE129" s="958"/>
      <c r="AF129" s="959">
        <v>30552649</v>
      </c>
      <c r="AG129" s="957"/>
      <c r="AH129" s="957"/>
      <c r="AI129" s="957"/>
      <c r="AJ129" s="958"/>
      <c r="AK129" s="959">
        <v>31320180</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5.2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3594496</v>
      </c>
      <c r="AB130" s="957"/>
      <c r="AC130" s="957"/>
      <c r="AD130" s="957"/>
      <c r="AE130" s="958"/>
      <c r="AF130" s="959">
        <v>3588145</v>
      </c>
      <c r="AG130" s="957"/>
      <c r="AH130" s="957"/>
      <c r="AI130" s="957"/>
      <c r="AJ130" s="958"/>
      <c r="AK130" s="959">
        <v>3694042</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60.9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26646034</v>
      </c>
      <c r="AB131" s="996"/>
      <c r="AC131" s="996"/>
      <c r="AD131" s="996"/>
      <c r="AE131" s="997"/>
      <c r="AF131" s="998">
        <v>26964504</v>
      </c>
      <c r="AG131" s="996"/>
      <c r="AH131" s="996"/>
      <c r="AI131" s="996"/>
      <c r="AJ131" s="997"/>
      <c r="AK131" s="998">
        <v>27626138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5.8380210149999998</v>
      </c>
      <c r="AB132" s="1102"/>
      <c r="AC132" s="1102"/>
      <c r="AD132" s="1102"/>
      <c r="AE132" s="1103"/>
      <c r="AF132" s="1104">
        <v>5.3893407419999999</v>
      </c>
      <c r="AG132" s="1102"/>
      <c r="AH132" s="1102"/>
      <c r="AI132" s="1102"/>
      <c r="AJ132" s="1103"/>
      <c r="AK132" s="1104">
        <v>4.62240378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6.6</v>
      </c>
      <c r="AB133" s="1109"/>
      <c r="AC133" s="1109"/>
      <c r="AD133" s="1109"/>
      <c r="AE133" s="1110"/>
      <c r="AF133" s="1108">
        <v>5.9</v>
      </c>
      <c r="AG133" s="1109"/>
      <c r="AH133" s="1109"/>
      <c r="AI133" s="1109"/>
      <c r="AJ133" s="1110"/>
      <c r="AK133" s="1108">
        <v>5.2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AC73" sqref="AC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7" zoomScaleNormal="40" zoomScaleSheetLayoutView="55" workbookViewId="0">
      <selection activeCell="AC73" sqref="AC7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election activeCell="AC73" sqref="AC7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8997641</v>
      </c>
      <c r="L9" s="264">
        <v>54378</v>
      </c>
      <c r="M9" s="265">
        <v>57294</v>
      </c>
      <c r="N9" s="266">
        <v>-5.0999999999999996</v>
      </c>
    </row>
    <row r="10" spans="1:16">
      <c r="A10" s="248"/>
      <c r="B10" s="244"/>
      <c r="C10" s="244"/>
      <c r="D10" s="244"/>
      <c r="E10" s="244"/>
      <c r="F10" s="244"/>
      <c r="G10" s="1117" t="s">
        <v>475</v>
      </c>
      <c r="H10" s="1118"/>
      <c r="I10" s="1118"/>
      <c r="J10" s="1119"/>
      <c r="K10" s="267">
        <v>637218</v>
      </c>
      <c r="L10" s="268">
        <v>3851</v>
      </c>
      <c r="M10" s="269">
        <v>3408</v>
      </c>
      <c r="N10" s="270">
        <v>13</v>
      </c>
    </row>
    <row r="11" spans="1:16" ht="13.5" customHeight="1">
      <c r="A11" s="248"/>
      <c r="B11" s="244"/>
      <c r="C11" s="244"/>
      <c r="D11" s="244"/>
      <c r="E11" s="244"/>
      <c r="F11" s="244"/>
      <c r="G11" s="1117" t="s">
        <v>476</v>
      </c>
      <c r="H11" s="1118"/>
      <c r="I11" s="1118"/>
      <c r="J11" s="1119"/>
      <c r="K11" s="267">
        <v>104940</v>
      </c>
      <c r="L11" s="268">
        <v>634</v>
      </c>
      <c r="M11" s="269">
        <v>2192</v>
      </c>
      <c r="N11" s="270">
        <v>-71.099999999999994</v>
      </c>
    </row>
    <row r="12" spans="1:16" ht="13.5" customHeight="1">
      <c r="A12" s="248"/>
      <c r="B12" s="244"/>
      <c r="C12" s="244"/>
      <c r="D12" s="244"/>
      <c r="E12" s="244"/>
      <c r="F12" s="244"/>
      <c r="G12" s="1117" t="s">
        <v>477</v>
      </c>
      <c r="H12" s="1118"/>
      <c r="I12" s="1118"/>
      <c r="J12" s="1119"/>
      <c r="K12" s="267">
        <v>224165</v>
      </c>
      <c r="L12" s="268">
        <v>1355</v>
      </c>
      <c r="M12" s="269">
        <v>715</v>
      </c>
      <c r="N12" s="270">
        <v>89.5</v>
      </c>
    </row>
    <row r="13" spans="1:16" ht="13.5" customHeight="1">
      <c r="A13" s="248"/>
      <c r="B13" s="244"/>
      <c r="C13" s="244"/>
      <c r="D13" s="244"/>
      <c r="E13" s="244"/>
      <c r="F13" s="244"/>
      <c r="G13" s="1117" t="s">
        <v>478</v>
      </c>
      <c r="H13" s="1118"/>
      <c r="I13" s="1118"/>
      <c r="J13" s="1119"/>
      <c r="K13" s="267" t="s">
        <v>479</v>
      </c>
      <c r="L13" s="268" t="s">
        <v>479</v>
      </c>
      <c r="M13" s="269" t="s">
        <v>479</v>
      </c>
      <c r="N13" s="270" t="s">
        <v>479</v>
      </c>
    </row>
    <row r="14" spans="1:16" ht="13.5" customHeight="1">
      <c r="A14" s="248"/>
      <c r="B14" s="244"/>
      <c r="C14" s="244"/>
      <c r="D14" s="244"/>
      <c r="E14" s="244"/>
      <c r="F14" s="244"/>
      <c r="G14" s="1117" t="s">
        <v>480</v>
      </c>
      <c r="H14" s="1118"/>
      <c r="I14" s="1118"/>
      <c r="J14" s="1119"/>
      <c r="K14" s="267">
        <v>364794</v>
      </c>
      <c r="L14" s="268">
        <v>2205</v>
      </c>
      <c r="M14" s="269">
        <v>2255</v>
      </c>
      <c r="N14" s="270">
        <v>-2.2000000000000002</v>
      </c>
    </row>
    <row r="15" spans="1:16" ht="13.5" customHeight="1">
      <c r="A15" s="248"/>
      <c r="B15" s="244"/>
      <c r="C15" s="244"/>
      <c r="D15" s="244"/>
      <c r="E15" s="244"/>
      <c r="F15" s="244"/>
      <c r="G15" s="1117" t="s">
        <v>481</v>
      </c>
      <c r="H15" s="1118"/>
      <c r="I15" s="1118"/>
      <c r="J15" s="1119"/>
      <c r="K15" s="267">
        <v>567056</v>
      </c>
      <c r="L15" s="268">
        <v>3427</v>
      </c>
      <c r="M15" s="269">
        <v>1285</v>
      </c>
      <c r="N15" s="270">
        <v>166.7</v>
      </c>
    </row>
    <row r="16" spans="1:16">
      <c r="A16" s="248"/>
      <c r="B16" s="244"/>
      <c r="C16" s="244"/>
      <c r="D16" s="244"/>
      <c r="E16" s="244"/>
      <c r="F16" s="244"/>
      <c r="G16" s="1120" t="s">
        <v>482</v>
      </c>
      <c r="H16" s="1121"/>
      <c r="I16" s="1121"/>
      <c r="J16" s="1122"/>
      <c r="K16" s="268">
        <v>-1021615</v>
      </c>
      <c r="L16" s="268">
        <v>-6174</v>
      </c>
      <c r="M16" s="269">
        <v>-6247</v>
      </c>
      <c r="N16" s="270">
        <v>-1.2</v>
      </c>
    </row>
    <row r="17" spans="1:16">
      <c r="A17" s="248"/>
      <c r="B17" s="244"/>
      <c r="C17" s="244"/>
      <c r="D17" s="244"/>
      <c r="E17" s="244"/>
      <c r="F17" s="244"/>
      <c r="G17" s="1120" t="s">
        <v>169</v>
      </c>
      <c r="H17" s="1121"/>
      <c r="I17" s="1121"/>
      <c r="J17" s="1122"/>
      <c r="K17" s="268">
        <v>9874199</v>
      </c>
      <c r="L17" s="268">
        <v>59675</v>
      </c>
      <c r="M17" s="269">
        <v>60903</v>
      </c>
      <c r="N17" s="270">
        <v>-2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6.29</v>
      </c>
      <c r="L21" s="281">
        <v>6.11</v>
      </c>
      <c r="M21" s="282">
        <v>0.18</v>
      </c>
      <c r="N21" s="249"/>
      <c r="O21" s="283"/>
      <c r="P21" s="279"/>
    </row>
    <row r="22" spans="1:16" s="284" customFormat="1">
      <c r="A22" s="279"/>
      <c r="B22" s="249"/>
      <c r="C22" s="249"/>
      <c r="D22" s="249"/>
      <c r="E22" s="249"/>
      <c r="F22" s="249"/>
      <c r="G22" s="1112" t="s">
        <v>488</v>
      </c>
      <c r="H22" s="1113"/>
      <c r="I22" s="1113"/>
      <c r="J22" s="1114"/>
      <c r="K22" s="285">
        <v>100</v>
      </c>
      <c r="L22" s="286">
        <v>100</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4783708</v>
      </c>
      <c r="L32" s="294">
        <v>28911</v>
      </c>
      <c r="M32" s="295">
        <v>32245</v>
      </c>
      <c r="N32" s="296">
        <v>-10.3</v>
      </c>
    </row>
    <row r="33" spans="1:16" ht="13.5" customHeight="1">
      <c r="A33" s="248"/>
      <c r="B33" s="244"/>
      <c r="C33" s="244"/>
      <c r="D33" s="244"/>
      <c r="E33" s="244"/>
      <c r="F33" s="244"/>
      <c r="G33" s="1128" t="s">
        <v>493</v>
      </c>
      <c r="H33" s="1129"/>
      <c r="I33" s="1129"/>
      <c r="J33" s="1130"/>
      <c r="K33" s="294" t="s">
        <v>479</v>
      </c>
      <c r="L33" s="294" t="s">
        <v>479</v>
      </c>
      <c r="M33" s="295">
        <v>4</v>
      </c>
      <c r="N33" s="296" t="s">
        <v>479</v>
      </c>
    </row>
    <row r="34" spans="1:16" ht="27" customHeight="1">
      <c r="A34" s="248"/>
      <c r="B34" s="244"/>
      <c r="C34" s="244"/>
      <c r="D34" s="244"/>
      <c r="E34" s="244"/>
      <c r="F34" s="244"/>
      <c r="G34" s="1128" t="s">
        <v>494</v>
      </c>
      <c r="H34" s="1129"/>
      <c r="I34" s="1129"/>
      <c r="J34" s="1130"/>
      <c r="K34" s="294" t="s">
        <v>479</v>
      </c>
      <c r="L34" s="294" t="s">
        <v>479</v>
      </c>
      <c r="M34" s="295">
        <v>33</v>
      </c>
      <c r="N34" s="296" t="s">
        <v>479</v>
      </c>
    </row>
    <row r="35" spans="1:16" ht="27" customHeight="1">
      <c r="A35" s="248"/>
      <c r="B35" s="244"/>
      <c r="C35" s="244"/>
      <c r="D35" s="244"/>
      <c r="E35" s="244"/>
      <c r="F35" s="244"/>
      <c r="G35" s="1128" t="s">
        <v>495</v>
      </c>
      <c r="H35" s="1129"/>
      <c r="I35" s="1129"/>
      <c r="J35" s="1130"/>
      <c r="K35" s="294">
        <v>1589744</v>
      </c>
      <c r="L35" s="294">
        <v>9608</v>
      </c>
      <c r="M35" s="295">
        <v>8277</v>
      </c>
      <c r="N35" s="296">
        <v>16.100000000000001</v>
      </c>
    </row>
    <row r="36" spans="1:16" ht="27" customHeight="1">
      <c r="A36" s="248"/>
      <c r="B36" s="244"/>
      <c r="C36" s="244"/>
      <c r="D36" s="244"/>
      <c r="E36" s="244"/>
      <c r="F36" s="244"/>
      <c r="G36" s="1128" t="s">
        <v>496</v>
      </c>
      <c r="H36" s="1129"/>
      <c r="I36" s="1129"/>
      <c r="J36" s="1130"/>
      <c r="K36" s="294">
        <v>304662</v>
      </c>
      <c r="L36" s="294">
        <v>1841</v>
      </c>
      <c r="M36" s="295">
        <v>932</v>
      </c>
      <c r="N36" s="296">
        <v>97.5</v>
      </c>
    </row>
    <row r="37" spans="1:16" ht="13.5" customHeight="1">
      <c r="A37" s="248"/>
      <c r="B37" s="244"/>
      <c r="C37" s="244"/>
      <c r="D37" s="244"/>
      <c r="E37" s="244"/>
      <c r="F37" s="244"/>
      <c r="G37" s="1128" t="s">
        <v>497</v>
      </c>
      <c r="H37" s="1129"/>
      <c r="I37" s="1129"/>
      <c r="J37" s="1130"/>
      <c r="K37" s="294" t="s">
        <v>479</v>
      </c>
      <c r="L37" s="294" t="s">
        <v>479</v>
      </c>
      <c r="M37" s="295">
        <v>1529</v>
      </c>
      <c r="N37" s="296" t="s">
        <v>479</v>
      </c>
    </row>
    <row r="38" spans="1:16" ht="27" customHeight="1">
      <c r="A38" s="248"/>
      <c r="B38" s="244"/>
      <c r="C38" s="244"/>
      <c r="D38" s="244"/>
      <c r="E38" s="244"/>
      <c r="F38" s="244"/>
      <c r="G38" s="1131" t="s">
        <v>498</v>
      </c>
      <c r="H38" s="1132"/>
      <c r="I38" s="1132"/>
      <c r="J38" s="1133"/>
      <c r="K38" s="297">
        <v>684</v>
      </c>
      <c r="L38" s="297">
        <v>4</v>
      </c>
      <c r="M38" s="298">
        <v>3</v>
      </c>
      <c r="N38" s="299">
        <v>33.299999999999997</v>
      </c>
      <c r="O38" s="293"/>
    </row>
    <row r="39" spans="1:16">
      <c r="A39" s="248"/>
      <c r="B39" s="244"/>
      <c r="C39" s="244"/>
      <c r="D39" s="244"/>
      <c r="E39" s="244"/>
      <c r="F39" s="244"/>
      <c r="G39" s="1131" t="s">
        <v>499</v>
      </c>
      <c r="H39" s="1132"/>
      <c r="I39" s="1132"/>
      <c r="J39" s="1133"/>
      <c r="K39" s="300">
        <v>-1707764</v>
      </c>
      <c r="L39" s="300">
        <v>-10321</v>
      </c>
      <c r="M39" s="301">
        <v>-7647</v>
      </c>
      <c r="N39" s="302">
        <v>35</v>
      </c>
      <c r="O39" s="293"/>
    </row>
    <row r="40" spans="1:16" ht="27" customHeight="1">
      <c r="A40" s="248"/>
      <c r="B40" s="244"/>
      <c r="C40" s="244"/>
      <c r="D40" s="244"/>
      <c r="E40" s="244"/>
      <c r="F40" s="244"/>
      <c r="G40" s="1128" t="s">
        <v>500</v>
      </c>
      <c r="H40" s="1129"/>
      <c r="I40" s="1129"/>
      <c r="J40" s="1130"/>
      <c r="K40" s="300">
        <v>-3694042</v>
      </c>
      <c r="L40" s="300">
        <v>-22325</v>
      </c>
      <c r="M40" s="301">
        <v>-26081</v>
      </c>
      <c r="N40" s="302">
        <v>-14.4</v>
      </c>
      <c r="O40" s="293"/>
    </row>
    <row r="41" spans="1:16">
      <c r="A41" s="248"/>
      <c r="B41" s="244"/>
      <c r="C41" s="244"/>
      <c r="D41" s="244"/>
      <c r="E41" s="244"/>
      <c r="F41" s="244"/>
      <c r="G41" s="1134" t="s">
        <v>279</v>
      </c>
      <c r="H41" s="1135"/>
      <c r="I41" s="1135"/>
      <c r="J41" s="1136"/>
      <c r="K41" s="294">
        <v>1276992</v>
      </c>
      <c r="L41" s="300">
        <v>7718</v>
      </c>
      <c r="M41" s="301">
        <v>9295</v>
      </c>
      <c r="N41" s="302">
        <v>-17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7005349</v>
      </c>
      <c r="J51" s="320">
        <v>44044</v>
      </c>
      <c r="K51" s="321">
        <v>3.3</v>
      </c>
      <c r="L51" s="322">
        <v>51540</v>
      </c>
      <c r="M51" s="323">
        <v>21.4</v>
      </c>
      <c r="N51" s="324">
        <v>-18.100000000000001</v>
      </c>
    </row>
    <row r="52" spans="1:14">
      <c r="A52" s="248"/>
      <c r="B52" s="244"/>
      <c r="C52" s="244"/>
      <c r="D52" s="244"/>
      <c r="E52" s="244"/>
      <c r="F52" s="244"/>
      <c r="G52" s="325"/>
      <c r="H52" s="326" t="s">
        <v>511</v>
      </c>
      <c r="I52" s="327">
        <v>4290691</v>
      </c>
      <c r="J52" s="328">
        <v>26976</v>
      </c>
      <c r="K52" s="329">
        <v>2.6</v>
      </c>
      <c r="L52" s="330">
        <v>32621</v>
      </c>
      <c r="M52" s="331">
        <v>21.3</v>
      </c>
      <c r="N52" s="332">
        <v>-18.7</v>
      </c>
    </row>
    <row r="53" spans="1:14">
      <c r="A53" s="248"/>
      <c r="B53" s="244"/>
      <c r="C53" s="244"/>
      <c r="D53" s="244"/>
      <c r="E53" s="244"/>
      <c r="F53" s="244"/>
      <c r="G53" s="310" t="s">
        <v>512</v>
      </c>
      <c r="H53" s="311"/>
      <c r="I53" s="319">
        <v>7648288</v>
      </c>
      <c r="J53" s="320">
        <v>47966</v>
      </c>
      <c r="K53" s="321">
        <v>8.9</v>
      </c>
      <c r="L53" s="322">
        <v>50804</v>
      </c>
      <c r="M53" s="323">
        <v>-1.4</v>
      </c>
      <c r="N53" s="324">
        <v>10.3</v>
      </c>
    </row>
    <row r="54" spans="1:14">
      <c r="A54" s="248"/>
      <c r="B54" s="244"/>
      <c r="C54" s="244"/>
      <c r="D54" s="244"/>
      <c r="E54" s="244"/>
      <c r="F54" s="244"/>
      <c r="G54" s="325"/>
      <c r="H54" s="326" t="s">
        <v>511</v>
      </c>
      <c r="I54" s="327">
        <v>3370725</v>
      </c>
      <c r="J54" s="328">
        <v>21139</v>
      </c>
      <c r="K54" s="329">
        <v>-21.6</v>
      </c>
      <c r="L54" s="330">
        <v>30480</v>
      </c>
      <c r="M54" s="331">
        <v>-6.6</v>
      </c>
      <c r="N54" s="332">
        <v>-15</v>
      </c>
    </row>
    <row r="55" spans="1:14">
      <c r="A55" s="248"/>
      <c r="B55" s="244"/>
      <c r="C55" s="244"/>
      <c r="D55" s="244"/>
      <c r="E55" s="244"/>
      <c r="F55" s="244"/>
      <c r="G55" s="310" t="s">
        <v>513</v>
      </c>
      <c r="H55" s="311"/>
      <c r="I55" s="319">
        <v>8100903</v>
      </c>
      <c r="J55" s="320">
        <v>50769</v>
      </c>
      <c r="K55" s="321">
        <v>5.8</v>
      </c>
      <c r="L55" s="322">
        <v>38606</v>
      </c>
      <c r="M55" s="323">
        <v>-24</v>
      </c>
      <c r="N55" s="324">
        <v>29.8</v>
      </c>
    </row>
    <row r="56" spans="1:14">
      <c r="A56" s="248"/>
      <c r="B56" s="244"/>
      <c r="C56" s="244"/>
      <c r="D56" s="244"/>
      <c r="E56" s="244"/>
      <c r="F56" s="244"/>
      <c r="G56" s="325"/>
      <c r="H56" s="326" t="s">
        <v>511</v>
      </c>
      <c r="I56" s="327">
        <v>2411019</v>
      </c>
      <c r="J56" s="328">
        <v>15110</v>
      </c>
      <c r="K56" s="329">
        <v>-28.5</v>
      </c>
      <c r="L56" s="330">
        <v>22435</v>
      </c>
      <c r="M56" s="331">
        <v>-26.4</v>
      </c>
      <c r="N56" s="332">
        <v>-2.1</v>
      </c>
    </row>
    <row r="57" spans="1:14">
      <c r="A57" s="248"/>
      <c r="B57" s="244"/>
      <c r="C57" s="244"/>
      <c r="D57" s="244"/>
      <c r="E57" s="244"/>
      <c r="F57" s="244"/>
      <c r="G57" s="310" t="s">
        <v>514</v>
      </c>
      <c r="H57" s="311"/>
      <c r="I57" s="319">
        <v>10230201</v>
      </c>
      <c r="J57" s="320">
        <v>62156</v>
      </c>
      <c r="K57" s="321">
        <v>22.4</v>
      </c>
      <c r="L57" s="322">
        <v>39425</v>
      </c>
      <c r="M57" s="323">
        <v>2.1</v>
      </c>
      <c r="N57" s="324">
        <v>20.3</v>
      </c>
    </row>
    <row r="58" spans="1:14">
      <c r="A58" s="248"/>
      <c r="B58" s="244"/>
      <c r="C58" s="244"/>
      <c r="D58" s="244"/>
      <c r="E58" s="244"/>
      <c r="F58" s="244"/>
      <c r="G58" s="325"/>
      <c r="H58" s="326" t="s">
        <v>511</v>
      </c>
      <c r="I58" s="327">
        <v>4492946</v>
      </c>
      <c r="J58" s="328">
        <v>27298</v>
      </c>
      <c r="K58" s="329">
        <v>80.7</v>
      </c>
      <c r="L58" s="330">
        <v>22414</v>
      </c>
      <c r="M58" s="331">
        <v>-0.1</v>
      </c>
      <c r="N58" s="332">
        <v>80.8</v>
      </c>
    </row>
    <row r="59" spans="1:14">
      <c r="A59" s="248"/>
      <c r="B59" s="244"/>
      <c r="C59" s="244"/>
      <c r="D59" s="244"/>
      <c r="E59" s="244"/>
      <c r="F59" s="244"/>
      <c r="G59" s="310" t="s">
        <v>515</v>
      </c>
      <c r="H59" s="311"/>
      <c r="I59" s="319">
        <v>7357962</v>
      </c>
      <c r="J59" s="320">
        <v>44468</v>
      </c>
      <c r="K59" s="321">
        <v>-28.5</v>
      </c>
      <c r="L59" s="322">
        <v>43141</v>
      </c>
      <c r="M59" s="323">
        <v>9.4</v>
      </c>
      <c r="N59" s="324">
        <v>-37.9</v>
      </c>
    </row>
    <row r="60" spans="1:14">
      <c r="A60" s="248"/>
      <c r="B60" s="244"/>
      <c r="C60" s="244"/>
      <c r="D60" s="244"/>
      <c r="E60" s="244"/>
      <c r="F60" s="244"/>
      <c r="G60" s="325"/>
      <c r="H60" s="326" t="s">
        <v>511</v>
      </c>
      <c r="I60" s="333">
        <v>3560475</v>
      </c>
      <c r="J60" s="328">
        <v>21518</v>
      </c>
      <c r="K60" s="329">
        <v>-21.2</v>
      </c>
      <c r="L60" s="330">
        <v>21887</v>
      </c>
      <c r="M60" s="331">
        <v>-2.4</v>
      </c>
      <c r="N60" s="332">
        <v>-18.8</v>
      </c>
    </row>
    <row r="61" spans="1:14">
      <c r="A61" s="248"/>
      <c r="B61" s="244"/>
      <c r="C61" s="244"/>
      <c r="D61" s="244"/>
      <c r="E61" s="244"/>
      <c r="F61" s="244"/>
      <c r="G61" s="310" t="s">
        <v>516</v>
      </c>
      <c r="H61" s="334"/>
      <c r="I61" s="335">
        <v>8068541</v>
      </c>
      <c r="J61" s="336">
        <v>49881</v>
      </c>
      <c r="K61" s="337">
        <v>2.4</v>
      </c>
      <c r="L61" s="338">
        <v>44703</v>
      </c>
      <c r="M61" s="339">
        <v>1.5</v>
      </c>
      <c r="N61" s="324">
        <v>0.9</v>
      </c>
    </row>
    <row r="62" spans="1:14">
      <c r="A62" s="248"/>
      <c r="B62" s="244"/>
      <c r="C62" s="244"/>
      <c r="D62" s="244"/>
      <c r="E62" s="244"/>
      <c r="F62" s="244"/>
      <c r="G62" s="325"/>
      <c r="H62" s="326" t="s">
        <v>511</v>
      </c>
      <c r="I62" s="327">
        <v>3625171</v>
      </c>
      <c r="J62" s="328">
        <v>22408</v>
      </c>
      <c r="K62" s="329">
        <v>2.4</v>
      </c>
      <c r="L62" s="330">
        <v>25967</v>
      </c>
      <c r="M62" s="331">
        <v>-2.8</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5" zoomScaleSheetLayoutView="100" workbookViewId="0">
      <selection activeCell="L49" sqref="L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5.87</v>
      </c>
      <c r="G47" s="12">
        <v>6.09</v>
      </c>
      <c r="H47" s="12">
        <v>6.07</v>
      </c>
      <c r="I47" s="12">
        <v>6.36</v>
      </c>
      <c r="J47" s="13">
        <v>2.2999999999999998</v>
      </c>
    </row>
    <row r="48" spans="2:10" ht="57.75" customHeight="1">
      <c r="B48" s="14"/>
      <c r="C48" s="1139" t="s">
        <v>4</v>
      </c>
      <c r="D48" s="1139"/>
      <c r="E48" s="1140"/>
      <c r="F48" s="15">
        <v>2.98</v>
      </c>
      <c r="G48" s="16">
        <v>2.48</v>
      </c>
      <c r="H48" s="16">
        <v>5.67</v>
      </c>
      <c r="I48" s="16">
        <v>3.9</v>
      </c>
      <c r="J48" s="17">
        <v>6.5</v>
      </c>
    </row>
    <row r="49" spans="2:10" ht="57.75" customHeight="1" thickBot="1">
      <c r="B49" s="18"/>
      <c r="C49" s="1141" t="s">
        <v>5</v>
      </c>
      <c r="D49" s="1141"/>
      <c r="E49" s="1142"/>
      <c r="F49" s="19" t="s">
        <v>523</v>
      </c>
      <c r="G49" s="20" t="s">
        <v>524</v>
      </c>
      <c r="H49" s="20">
        <v>3.23</v>
      </c>
      <c r="I49" s="20" t="s">
        <v>525</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527</v>
      </c>
      <c r="D34" s="1149"/>
      <c r="E34" s="1150"/>
      <c r="F34" s="32">
        <v>6.22</v>
      </c>
      <c r="G34" s="33">
        <v>5.66</v>
      </c>
      <c r="H34" s="33">
        <v>7.54</v>
      </c>
      <c r="I34" s="33">
        <v>9.7200000000000006</v>
      </c>
      <c r="J34" s="34">
        <v>11.83</v>
      </c>
      <c r="K34" s="22"/>
      <c r="L34" s="22"/>
      <c r="M34" s="22"/>
      <c r="N34" s="22"/>
      <c r="O34" s="22"/>
      <c r="P34" s="22"/>
    </row>
    <row r="35" spans="1:16" ht="39" customHeight="1">
      <c r="A35" s="22"/>
      <c r="B35" s="35"/>
      <c r="C35" s="1143" t="s">
        <v>528</v>
      </c>
      <c r="D35" s="1144"/>
      <c r="E35" s="1145"/>
      <c r="F35" s="36">
        <v>2.88</v>
      </c>
      <c r="G35" s="37">
        <v>2.38</v>
      </c>
      <c r="H35" s="37">
        <v>5.55</v>
      </c>
      <c r="I35" s="37">
        <v>3.63</v>
      </c>
      <c r="J35" s="38">
        <v>6.21</v>
      </c>
      <c r="K35" s="22"/>
      <c r="L35" s="22"/>
      <c r="M35" s="22"/>
      <c r="N35" s="22"/>
      <c r="O35" s="22"/>
      <c r="P35" s="22"/>
    </row>
    <row r="36" spans="1:16" ht="39" customHeight="1">
      <c r="A36" s="22"/>
      <c r="B36" s="35"/>
      <c r="C36" s="1143" t="s">
        <v>529</v>
      </c>
      <c r="D36" s="1144"/>
      <c r="E36" s="1145"/>
      <c r="F36" s="36">
        <v>1.92</v>
      </c>
      <c r="G36" s="37">
        <v>1.78</v>
      </c>
      <c r="H36" s="37">
        <v>1.1499999999999999</v>
      </c>
      <c r="I36" s="37">
        <v>2.31</v>
      </c>
      <c r="J36" s="38">
        <v>3.47</v>
      </c>
      <c r="K36" s="22"/>
      <c r="L36" s="22"/>
      <c r="M36" s="22"/>
      <c r="N36" s="22"/>
      <c r="O36" s="22"/>
      <c r="P36" s="22"/>
    </row>
    <row r="37" spans="1:16" ht="39" customHeight="1">
      <c r="A37" s="22"/>
      <c r="B37" s="35"/>
      <c r="C37" s="1143" t="s">
        <v>530</v>
      </c>
      <c r="D37" s="1144"/>
      <c r="E37" s="1145"/>
      <c r="F37" s="36">
        <v>1.22</v>
      </c>
      <c r="G37" s="37">
        <v>1.42</v>
      </c>
      <c r="H37" s="37">
        <v>0.35</v>
      </c>
      <c r="I37" s="37">
        <v>0.19</v>
      </c>
      <c r="J37" s="38">
        <v>0.64</v>
      </c>
      <c r="K37" s="22"/>
      <c r="L37" s="22"/>
      <c r="M37" s="22"/>
      <c r="N37" s="22"/>
      <c r="O37" s="22"/>
      <c r="P37" s="22"/>
    </row>
    <row r="38" spans="1:16" ht="39" customHeight="1">
      <c r="A38" s="22"/>
      <c r="B38" s="35"/>
      <c r="C38" s="1143" t="s">
        <v>531</v>
      </c>
      <c r="D38" s="1144"/>
      <c r="E38" s="1145"/>
      <c r="F38" s="36">
        <v>0.28999999999999998</v>
      </c>
      <c r="G38" s="37">
        <v>0.34</v>
      </c>
      <c r="H38" s="37">
        <v>0.32</v>
      </c>
      <c r="I38" s="37">
        <v>0.46</v>
      </c>
      <c r="J38" s="38">
        <v>0.48</v>
      </c>
      <c r="K38" s="22"/>
      <c r="L38" s="22"/>
      <c r="M38" s="22"/>
      <c r="N38" s="22"/>
      <c r="O38" s="22"/>
      <c r="P38" s="22"/>
    </row>
    <row r="39" spans="1:16" ht="39" customHeight="1">
      <c r="A39" s="22"/>
      <c r="B39" s="35"/>
      <c r="C39" s="1143" t="s">
        <v>532</v>
      </c>
      <c r="D39" s="1144"/>
      <c r="E39" s="1145"/>
      <c r="F39" s="36">
        <v>7.0000000000000007E-2</v>
      </c>
      <c r="G39" s="37">
        <v>7.0000000000000007E-2</v>
      </c>
      <c r="H39" s="37">
        <v>0.1</v>
      </c>
      <c r="I39" s="37">
        <v>0.25</v>
      </c>
      <c r="J39" s="38">
        <v>0.28000000000000003</v>
      </c>
      <c r="K39" s="22"/>
      <c r="L39" s="22"/>
      <c r="M39" s="22"/>
      <c r="N39" s="22"/>
      <c r="O39" s="22"/>
      <c r="P39" s="22"/>
    </row>
    <row r="40" spans="1:16" ht="39" customHeight="1">
      <c r="A40" s="22"/>
      <c r="B40" s="35"/>
      <c r="C40" s="1143" t="s">
        <v>533</v>
      </c>
      <c r="D40" s="1144"/>
      <c r="E40" s="1145"/>
      <c r="F40" s="36">
        <v>0.03</v>
      </c>
      <c r="G40" s="37">
        <v>0.03</v>
      </c>
      <c r="H40" s="37">
        <v>0.02</v>
      </c>
      <c r="I40" s="37">
        <v>0.02</v>
      </c>
      <c r="J40" s="38">
        <v>0.02</v>
      </c>
      <c r="K40" s="22"/>
      <c r="L40" s="22"/>
      <c r="M40" s="22"/>
      <c r="N40" s="22"/>
      <c r="O40" s="22"/>
      <c r="P40" s="22"/>
    </row>
    <row r="41" spans="1:16" ht="39" customHeight="1">
      <c r="A41" s="22"/>
      <c r="B41" s="35"/>
      <c r="C41" s="1143" t="s">
        <v>534</v>
      </c>
      <c r="D41" s="1144"/>
      <c r="E41" s="1145"/>
      <c r="F41" s="36">
        <v>0.01</v>
      </c>
      <c r="G41" s="37">
        <v>0.04</v>
      </c>
      <c r="H41" s="37">
        <v>0.02</v>
      </c>
      <c r="I41" s="37">
        <v>0.02</v>
      </c>
      <c r="J41" s="38">
        <v>0.02</v>
      </c>
      <c r="K41" s="22"/>
      <c r="L41" s="22"/>
      <c r="M41" s="22"/>
      <c r="N41" s="22"/>
      <c r="O41" s="22"/>
      <c r="P41" s="22"/>
    </row>
    <row r="42" spans="1:16" ht="39" customHeight="1">
      <c r="A42" s="22"/>
      <c r="B42" s="39"/>
      <c r="C42" s="1143" t="s">
        <v>535</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536</v>
      </c>
      <c r="D43" s="1147"/>
      <c r="E43" s="1148"/>
      <c r="F43" s="41">
        <v>1.99</v>
      </c>
      <c r="G43" s="42">
        <v>2.1</v>
      </c>
      <c r="H43" s="42">
        <v>1.1100000000000001</v>
      </c>
      <c r="I43" s="42">
        <v>1.77</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U51" sqref="U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4841</v>
      </c>
      <c r="L45" s="60">
        <v>4632</v>
      </c>
      <c r="M45" s="60">
        <v>4687</v>
      </c>
      <c r="N45" s="60">
        <v>4519</v>
      </c>
      <c r="O45" s="61">
        <v>4784</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1824</v>
      </c>
      <c r="L48" s="64">
        <v>1773</v>
      </c>
      <c r="M48" s="64">
        <v>1858</v>
      </c>
      <c r="N48" s="64">
        <v>1731</v>
      </c>
      <c r="O48" s="65">
        <v>1590</v>
      </c>
      <c r="P48" s="48"/>
      <c r="Q48" s="48"/>
      <c r="R48" s="48"/>
      <c r="S48" s="48"/>
      <c r="T48" s="48"/>
      <c r="U48" s="48"/>
    </row>
    <row r="49" spans="1:21" ht="30.75" customHeight="1">
      <c r="A49" s="48"/>
      <c r="B49" s="1161"/>
      <c r="C49" s="1162"/>
      <c r="D49" s="62"/>
      <c r="E49" s="1153" t="s">
        <v>16</v>
      </c>
      <c r="F49" s="1153"/>
      <c r="G49" s="1153"/>
      <c r="H49" s="1153"/>
      <c r="I49" s="1153"/>
      <c r="J49" s="1154"/>
      <c r="K49" s="63">
        <v>624</v>
      </c>
      <c r="L49" s="64">
        <v>591</v>
      </c>
      <c r="M49" s="64">
        <v>450</v>
      </c>
      <c r="N49" s="64">
        <v>336</v>
      </c>
      <c r="O49" s="65">
        <v>305</v>
      </c>
      <c r="P49" s="48"/>
      <c r="Q49" s="48"/>
      <c r="R49" s="48"/>
      <c r="S49" s="48"/>
      <c r="T49" s="48"/>
      <c r="U49" s="48"/>
    </row>
    <row r="50" spans="1:21" ht="30.75" customHeight="1">
      <c r="A50" s="48"/>
      <c r="B50" s="1161"/>
      <c r="C50" s="1162"/>
      <c r="D50" s="62"/>
      <c r="E50" s="1153" t="s">
        <v>17</v>
      </c>
      <c r="F50" s="1153"/>
      <c r="G50" s="1153"/>
      <c r="H50" s="1153"/>
      <c r="I50" s="1153"/>
      <c r="J50" s="1154"/>
      <c r="K50" s="63" t="s">
        <v>479</v>
      </c>
      <c r="L50" s="64">
        <v>68</v>
      </c>
      <c r="M50" s="64" t="s">
        <v>479</v>
      </c>
      <c r="N50" s="64" t="s">
        <v>479</v>
      </c>
      <c r="O50" s="65" t="s">
        <v>479</v>
      </c>
      <c r="P50" s="48"/>
      <c r="Q50" s="48"/>
      <c r="R50" s="48"/>
      <c r="S50" s="48"/>
      <c r="T50" s="48"/>
      <c r="U50" s="48"/>
    </row>
    <row r="51" spans="1:21" ht="30.75" customHeight="1">
      <c r="A51" s="48"/>
      <c r="B51" s="1163"/>
      <c r="C51" s="1164"/>
      <c r="D51" s="66"/>
      <c r="E51" s="1153" t="s">
        <v>18</v>
      </c>
      <c r="F51" s="1153"/>
      <c r="G51" s="1153"/>
      <c r="H51" s="1153"/>
      <c r="I51" s="1153"/>
      <c r="J51" s="1154"/>
      <c r="K51" s="63">
        <v>2</v>
      </c>
      <c r="L51" s="64">
        <v>1</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5268</v>
      </c>
      <c r="L52" s="64">
        <v>5292</v>
      </c>
      <c r="M52" s="64">
        <v>5439</v>
      </c>
      <c r="N52" s="64">
        <v>5135</v>
      </c>
      <c r="O52" s="65">
        <v>5402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2023</v>
      </c>
      <c r="L53" s="69">
        <v>1773</v>
      </c>
      <c r="M53" s="69">
        <v>1557</v>
      </c>
      <c r="N53" s="69">
        <v>1452</v>
      </c>
      <c r="O53" s="70">
        <v>1278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5"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48229</v>
      </c>
      <c r="J41" s="83">
        <v>47670</v>
      </c>
      <c r="K41" s="83">
        <v>48074</v>
      </c>
      <c r="L41" s="83">
        <v>50325</v>
      </c>
      <c r="M41" s="84">
        <v>51368</v>
      </c>
    </row>
    <row r="42" spans="2:13" ht="27.75" customHeight="1">
      <c r="B42" s="1169"/>
      <c r="C42" s="1170"/>
      <c r="D42" s="85"/>
      <c r="E42" s="1175" t="s">
        <v>26</v>
      </c>
      <c r="F42" s="1175"/>
      <c r="G42" s="1175"/>
      <c r="H42" s="1176"/>
      <c r="I42" s="86">
        <v>1324</v>
      </c>
      <c r="J42" s="87">
        <v>1221</v>
      </c>
      <c r="K42" s="87">
        <v>1262</v>
      </c>
      <c r="L42" s="87">
        <v>739</v>
      </c>
      <c r="M42" s="88">
        <v>743</v>
      </c>
    </row>
    <row r="43" spans="2:13" ht="27.75" customHeight="1">
      <c r="B43" s="1169"/>
      <c r="C43" s="1170"/>
      <c r="D43" s="85"/>
      <c r="E43" s="1175" t="s">
        <v>27</v>
      </c>
      <c r="F43" s="1175"/>
      <c r="G43" s="1175"/>
      <c r="H43" s="1176"/>
      <c r="I43" s="86">
        <v>29635</v>
      </c>
      <c r="J43" s="87">
        <v>28772</v>
      </c>
      <c r="K43" s="87">
        <v>27481</v>
      </c>
      <c r="L43" s="87">
        <v>26705</v>
      </c>
      <c r="M43" s="88">
        <v>25632</v>
      </c>
    </row>
    <row r="44" spans="2:13" ht="27.75" customHeight="1">
      <c r="B44" s="1169"/>
      <c r="C44" s="1170"/>
      <c r="D44" s="85"/>
      <c r="E44" s="1175" t="s">
        <v>28</v>
      </c>
      <c r="F44" s="1175"/>
      <c r="G44" s="1175"/>
      <c r="H44" s="1176"/>
      <c r="I44" s="86">
        <v>2939</v>
      </c>
      <c r="J44" s="87">
        <v>2405</v>
      </c>
      <c r="K44" s="87">
        <v>2176</v>
      </c>
      <c r="L44" s="87">
        <v>1592</v>
      </c>
      <c r="M44" s="88">
        <v>1328</v>
      </c>
    </row>
    <row r="45" spans="2:13" ht="27.75" customHeight="1">
      <c r="B45" s="1169"/>
      <c r="C45" s="1170"/>
      <c r="D45" s="85"/>
      <c r="E45" s="1175" t="s">
        <v>29</v>
      </c>
      <c r="F45" s="1175"/>
      <c r="G45" s="1175"/>
      <c r="H45" s="1176"/>
      <c r="I45" s="86">
        <v>7386</v>
      </c>
      <c r="J45" s="87">
        <v>6818</v>
      </c>
      <c r="K45" s="87">
        <v>6508</v>
      </c>
      <c r="L45" s="87">
        <v>5179</v>
      </c>
      <c r="M45" s="88">
        <v>6983</v>
      </c>
    </row>
    <row r="46" spans="2:13" ht="27.75" customHeight="1">
      <c r="B46" s="1169"/>
      <c r="C46" s="1170"/>
      <c r="D46" s="85"/>
      <c r="E46" s="1175" t="s">
        <v>30</v>
      </c>
      <c r="F46" s="1175"/>
      <c r="G46" s="1175"/>
      <c r="H46" s="1176"/>
      <c r="I46" s="86">
        <v>12</v>
      </c>
      <c r="J46" s="87">
        <v>12</v>
      </c>
      <c r="K46" s="87">
        <v>13</v>
      </c>
      <c r="L46" s="87">
        <v>11</v>
      </c>
      <c r="M46" s="88">
        <v>11</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5050</v>
      </c>
      <c r="J49" s="87">
        <v>4934</v>
      </c>
      <c r="K49" s="87">
        <v>5396</v>
      </c>
      <c r="L49" s="87">
        <v>5272</v>
      </c>
      <c r="M49" s="88">
        <v>4223</v>
      </c>
    </row>
    <row r="50" spans="2:13" ht="27.75" customHeight="1">
      <c r="B50" s="1169"/>
      <c r="C50" s="1170"/>
      <c r="D50" s="85"/>
      <c r="E50" s="1175" t="s">
        <v>35</v>
      </c>
      <c r="F50" s="1175"/>
      <c r="G50" s="1175"/>
      <c r="H50" s="1176"/>
      <c r="I50" s="86">
        <v>18520</v>
      </c>
      <c r="J50" s="87">
        <v>18833</v>
      </c>
      <c r="K50" s="87">
        <v>18133</v>
      </c>
      <c r="L50" s="87">
        <v>16556</v>
      </c>
      <c r="M50" s="88">
        <v>19131</v>
      </c>
    </row>
    <row r="51" spans="2:13" ht="27.75" customHeight="1">
      <c r="B51" s="1171"/>
      <c r="C51" s="1172"/>
      <c r="D51" s="85"/>
      <c r="E51" s="1175" t="s">
        <v>36</v>
      </c>
      <c r="F51" s="1175"/>
      <c r="G51" s="1175"/>
      <c r="H51" s="1176"/>
      <c r="I51" s="86">
        <v>44318</v>
      </c>
      <c r="J51" s="87">
        <v>45169</v>
      </c>
      <c r="K51" s="87">
        <v>45710</v>
      </c>
      <c r="L51" s="87">
        <v>45730</v>
      </c>
      <c r="M51" s="88">
        <v>45865</v>
      </c>
    </row>
    <row r="52" spans="2:13" ht="27.75" customHeight="1" thickBot="1">
      <c r="B52" s="1179" t="s">
        <v>37</v>
      </c>
      <c r="C52" s="1180"/>
      <c r="D52" s="90"/>
      <c r="E52" s="1181" t="s">
        <v>38</v>
      </c>
      <c r="F52" s="1181"/>
      <c r="G52" s="1181"/>
      <c r="H52" s="1182"/>
      <c r="I52" s="91">
        <v>21636</v>
      </c>
      <c r="J52" s="92">
        <v>17963</v>
      </c>
      <c r="K52" s="92">
        <v>16276</v>
      </c>
      <c r="L52" s="92">
        <v>16995</v>
      </c>
      <c r="M52" s="93">
        <v>16845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44044</v>
      </c>
      <c r="E3" s="116"/>
      <c r="F3" s="117">
        <v>51540</v>
      </c>
      <c r="G3" s="118"/>
      <c r="H3" s="119"/>
    </row>
    <row r="4" spans="1:8">
      <c r="A4" s="120"/>
      <c r="B4" s="121"/>
      <c r="C4" s="122"/>
      <c r="D4" s="123">
        <v>26976</v>
      </c>
      <c r="E4" s="124"/>
      <c r="F4" s="125">
        <v>32621</v>
      </c>
      <c r="G4" s="126"/>
      <c r="H4" s="127"/>
    </row>
    <row r="5" spans="1:8">
      <c r="A5" s="108" t="s">
        <v>512</v>
      </c>
      <c r="B5" s="113"/>
      <c r="C5" s="114"/>
      <c r="D5" s="115">
        <v>47966</v>
      </c>
      <c r="E5" s="116"/>
      <c r="F5" s="117">
        <v>50804</v>
      </c>
      <c r="G5" s="118"/>
      <c r="H5" s="119"/>
    </row>
    <row r="6" spans="1:8">
      <c r="A6" s="120"/>
      <c r="B6" s="121"/>
      <c r="C6" s="122"/>
      <c r="D6" s="123">
        <v>21139</v>
      </c>
      <c r="E6" s="124"/>
      <c r="F6" s="125">
        <v>30480</v>
      </c>
      <c r="G6" s="126"/>
      <c r="H6" s="127"/>
    </row>
    <row r="7" spans="1:8">
      <c r="A7" s="108" t="s">
        <v>513</v>
      </c>
      <c r="B7" s="113"/>
      <c r="C7" s="114"/>
      <c r="D7" s="115">
        <v>50769</v>
      </c>
      <c r="E7" s="116"/>
      <c r="F7" s="117">
        <v>38606</v>
      </c>
      <c r="G7" s="118"/>
      <c r="H7" s="119"/>
    </row>
    <row r="8" spans="1:8">
      <c r="A8" s="120"/>
      <c r="B8" s="121"/>
      <c r="C8" s="122"/>
      <c r="D8" s="123">
        <v>15110</v>
      </c>
      <c r="E8" s="124"/>
      <c r="F8" s="125">
        <v>22435</v>
      </c>
      <c r="G8" s="126"/>
      <c r="H8" s="127"/>
    </row>
    <row r="9" spans="1:8">
      <c r="A9" s="108" t="s">
        <v>514</v>
      </c>
      <c r="B9" s="113"/>
      <c r="C9" s="114"/>
      <c r="D9" s="115">
        <v>62156</v>
      </c>
      <c r="E9" s="116"/>
      <c r="F9" s="117">
        <v>39425</v>
      </c>
      <c r="G9" s="118"/>
      <c r="H9" s="119"/>
    </row>
    <row r="10" spans="1:8">
      <c r="A10" s="120"/>
      <c r="B10" s="121"/>
      <c r="C10" s="122"/>
      <c r="D10" s="123">
        <v>27298</v>
      </c>
      <c r="E10" s="124"/>
      <c r="F10" s="125">
        <v>22414</v>
      </c>
      <c r="G10" s="126"/>
      <c r="H10" s="127"/>
    </row>
    <row r="11" spans="1:8">
      <c r="A11" s="108" t="s">
        <v>515</v>
      </c>
      <c r="B11" s="113"/>
      <c r="C11" s="114"/>
      <c r="D11" s="115">
        <v>44468</v>
      </c>
      <c r="E11" s="116"/>
      <c r="F11" s="117">
        <v>43141</v>
      </c>
      <c r="G11" s="118"/>
      <c r="H11" s="119"/>
    </row>
    <row r="12" spans="1:8">
      <c r="A12" s="120"/>
      <c r="B12" s="121"/>
      <c r="C12" s="128"/>
      <c r="D12" s="123">
        <v>21518</v>
      </c>
      <c r="E12" s="124"/>
      <c r="F12" s="125">
        <v>21887</v>
      </c>
      <c r="G12" s="126"/>
      <c r="H12" s="127"/>
    </row>
    <row r="13" spans="1:8">
      <c r="A13" s="108"/>
      <c r="B13" s="113"/>
      <c r="C13" s="129"/>
      <c r="D13" s="130">
        <v>49881</v>
      </c>
      <c r="E13" s="131"/>
      <c r="F13" s="132">
        <v>44703</v>
      </c>
      <c r="G13" s="133"/>
      <c r="H13" s="119"/>
    </row>
    <row r="14" spans="1:8">
      <c r="A14" s="120"/>
      <c r="B14" s="121"/>
      <c r="C14" s="122"/>
      <c r="D14" s="123">
        <v>22408</v>
      </c>
      <c r="E14" s="124"/>
      <c r="F14" s="125">
        <v>25967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2.98</v>
      </c>
      <c r="C19" s="134">
        <f>ROUND(VALUE(SUBSTITUTE(実質収支比率等に係る経年分析!G$48,"▲","-")),2)</f>
        <v>2.48</v>
      </c>
      <c r="D19" s="134">
        <f>ROUND(VALUE(SUBSTITUTE(実質収支比率等に係る経年分析!H$48,"▲","-")),2)</f>
        <v>5.67</v>
      </c>
      <c r="E19" s="134">
        <f>ROUND(VALUE(SUBSTITUTE(実質収支比率等に係る経年分析!I$48,"▲","-")),2)</f>
        <v>3.9</v>
      </c>
      <c r="F19" s="134">
        <f>ROUND(VALUE(SUBSTITUTE(実質収支比率等に係る経年分析!J$48,"▲","-")),2)</f>
        <v>6.5</v>
      </c>
    </row>
    <row r="20" spans="1:11">
      <c r="A20" s="134" t="s">
        <v>43</v>
      </c>
      <c r="B20" s="134">
        <f>ROUND(VALUE(SUBSTITUTE(実質収支比率等に係る経年分析!F$47,"▲","-")),2)</f>
        <v>5.87</v>
      </c>
      <c r="C20" s="134">
        <f>ROUND(VALUE(SUBSTITUTE(実質収支比率等に係る経年分析!G$47,"▲","-")),2)</f>
        <v>6.09</v>
      </c>
      <c r="D20" s="134">
        <f>ROUND(VALUE(SUBSTITUTE(実質収支比率等に係る経年分析!H$47,"▲","-")),2)</f>
        <v>6.07</v>
      </c>
      <c r="E20" s="134">
        <f>ROUND(VALUE(SUBSTITUTE(実質収支比率等に係る経年分析!I$47,"▲","-")),2)</f>
        <v>6.36</v>
      </c>
      <c r="F20" s="134">
        <f>ROUND(VALUE(SUBSTITUTE(実質収支比率等に係る経年分析!J$47,"▲","-")),2)</f>
        <v>2.2999999999999998</v>
      </c>
    </row>
    <row r="21" spans="1:11">
      <c r="A21" s="134" t="s">
        <v>44</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-0.48</v>
      </c>
      <c r="D21" s="134">
        <f>IF(ISNUMBER(VALUE(SUBSTITUTE(実質収支比率等に係る経年分析!H$49,"▲","-"))),ROUND(VALUE(SUBSTITUTE(実質収支比率等に係る経年分析!H$49,"▲","-")),2),NA())</f>
        <v>3.23</v>
      </c>
      <c r="E21" s="134">
        <f>IF(ISNUMBER(VALUE(SUBSTITUTE(実質収支比率等に係る経年分析!I$49,"▲","-"))),ROUND(VALUE(SUBSTITUTE(実質収支比率等に係る経年分析!I$49,"▲","-")),2),NA())</f>
        <v>-1.37</v>
      </c>
      <c r="F21" s="134">
        <f>IF(ISNUMBER(VALUE(SUBSTITUTE(実質収支比率等に係る経年分析!J$49,"▲","-"))),ROUND(VALUE(SUBSTITUTE(実質収支比率等に係る経年分析!J$49,"▲","-")),2),NA())</f>
        <v>-0.63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1.99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1.1100000000000001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1.77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与良川水系湛水防除事業特別会計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墓園やすらぎの森事業特別会計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5268</v>
      </c>
      <c r="E42" s="136"/>
      <c r="F42" s="136"/>
      <c r="G42" s="136">
        <f>'実質公債費比率（分子）の構造'!L$52</f>
        <v>5292</v>
      </c>
      <c r="H42" s="136"/>
      <c r="I42" s="136"/>
      <c r="J42" s="136">
        <f>'実質公債費比率（分子）の構造'!M$52</f>
        <v>5439</v>
      </c>
      <c r="K42" s="136"/>
      <c r="L42" s="136"/>
      <c r="M42" s="136">
        <f>'実質公債費比率（分子）の構造'!N$52</f>
        <v>5135</v>
      </c>
      <c r="N42" s="136"/>
      <c r="O42" s="136"/>
      <c r="P42" s="136">
        <f>'実質公債費比率（分子）の構造'!O$52</f>
        <v>5402</v>
      </c>
    </row>
    <row r="43" spans="1:16">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t="str">
        <f>'実質公債費比率（分子）の構造'!K$50</f>
        <v>-</v>
      </c>
      <c r="C44" s="136"/>
      <c r="D44" s="136"/>
      <c r="E44" s="136">
        <f>'実質公債費比率（分子）の構造'!L$50</f>
        <v>68</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624</v>
      </c>
      <c r="C45" s="136"/>
      <c r="D45" s="136"/>
      <c r="E45" s="136">
        <f>'実質公債費比率（分子）の構造'!L$49</f>
        <v>591</v>
      </c>
      <c r="F45" s="136"/>
      <c r="G45" s="136"/>
      <c r="H45" s="136">
        <f>'実質公債費比率（分子）の構造'!M$49</f>
        <v>450</v>
      </c>
      <c r="I45" s="136"/>
      <c r="J45" s="136"/>
      <c r="K45" s="136">
        <f>'実質公債費比率（分子）の構造'!N$49</f>
        <v>336</v>
      </c>
      <c r="L45" s="136"/>
      <c r="M45" s="136"/>
      <c r="N45" s="136">
        <f>'実質公債費比率（分子）の構造'!O$49</f>
        <v>305</v>
      </c>
      <c r="O45" s="136"/>
      <c r="P45" s="136"/>
    </row>
    <row r="46" spans="1:16">
      <c r="A46" s="136" t="s">
        <v>55</v>
      </c>
      <c r="B46" s="136">
        <f>'実質公債費比率（分子）の構造'!K$48</f>
        <v>1824</v>
      </c>
      <c r="C46" s="136"/>
      <c r="D46" s="136"/>
      <c r="E46" s="136">
        <f>'実質公債費比率（分子）の構造'!L$48</f>
        <v>1773</v>
      </c>
      <c r="F46" s="136"/>
      <c r="G46" s="136"/>
      <c r="H46" s="136">
        <f>'実質公債費比率（分子）の構造'!M$48</f>
        <v>1858</v>
      </c>
      <c r="I46" s="136"/>
      <c r="J46" s="136"/>
      <c r="K46" s="136">
        <f>'実質公債費比率（分子）の構造'!N$48</f>
        <v>1731</v>
      </c>
      <c r="L46" s="136"/>
      <c r="M46" s="136"/>
      <c r="N46" s="136">
        <f>'実質公債費比率（分子）の構造'!O$48</f>
        <v>1590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4841</v>
      </c>
      <c r="C49" s="136"/>
      <c r="D49" s="136"/>
      <c r="E49" s="136">
        <f>'実質公債費比率（分子）の構造'!L$45</f>
        <v>4632</v>
      </c>
      <c r="F49" s="136"/>
      <c r="G49" s="136"/>
      <c r="H49" s="136">
        <f>'実質公債費比率（分子）の構造'!M$45</f>
        <v>4687</v>
      </c>
      <c r="I49" s="136"/>
      <c r="J49" s="136"/>
      <c r="K49" s="136">
        <f>'実質公債費比率（分子）の構造'!N$45</f>
        <v>4519</v>
      </c>
      <c r="L49" s="136"/>
      <c r="M49" s="136"/>
      <c r="N49" s="136">
        <f>'実質公債費比率（分子）の構造'!O$45</f>
        <v>4784</v>
      </c>
      <c r="O49" s="136"/>
      <c r="P49" s="136"/>
    </row>
    <row r="50" spans="1:16">
      <c r="A50" s="136" t="s">
        <v>59</v>
      </c>
      <c r="B50" s="136" t="e">
        <f>NA()</f>
        <v>#N/A</v>
      </c>
      <c r="C50" s="136">
        <f>IF(ISNUMBER('実質公債費比率（分子）の構造'!K$53),'実質公債費比率（分子）の構造'!K$53,NA())</f>
        <v>2023</v>
      </c>
      <c r="D50" s="136" t="e">
        <f>NA()</f>
        <v>#N/A</v>
      </c>
      <c r="E50" s="136" t="e">
        <f>NA()</f>
        <v>#N/A</v>
      </c>
      <c r="F50" s="136">
        <f>IF(ISNUMBER('実質公債費比率（分子）の構造'!L$53),'実質公債費比率（分子）の構造'!L$53,NA())</f>
        <v>1773</v>
      </c>
      <c r="G50" s="136" t="e">
        <f>NA()</f>
        <v>#N/A</v>
      </c>
      <c r="H50" s="136" t="e">
        <f>NA()</f>
        <v>#N/A</v>
      </c>
      <c r="I50" s="136">
        <f>IF(ISNUMBER('実質公債費比率（分子）の構造'!M$53),'実質公債費比率（分子）の構造'!M$53,NA())</f>
        <v>1557</v>
      </c>
      <c r="J50" s="136" t="e">
        <f>NA()</f>
        <v>#N/A</v>
      </c>
      <c r="K50" s="136" t="e">
        <f>NA()</f>
        <v>#N/A</v>
      </c>
      <c r="L50" s="136">
        <f>IF(ISNUMBER('実質公債費比率（分子）の構造'!N$53),'実質公債費比率（分子）の構造'!N$53,NA())</f>
        <v>1452</v>
      </c>
      <c r="M50" s="136" t="e">
        <f>NA()</f>
        <v>#N/A</v>
      </c>
      <c r="N50" s="136" t="e">
        <f>NA()</f>
        <v>#N/A</v>
      </c>
      <c r="O50" s="136">
        <f>IF(ISNUMBER('実質公債費比率（分子）の構造'!O$53),'実質公債費比率（分子）の構造'!O$53,NA())</f>
        <v>1278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44318</v>
      </c>
      <c r="E56" s="135"/>
      <c r="F56" s="135"/>
      <c r="G56" s="135">
        <f>'将来負担比率（分子）の構造'!J$51</f>
        <v>45169</v>
      </c>
      <c r="H56" s="135"/>
      <c r="I56" s="135"/>
      <c r="J56" s="135">
        <f>'将来負担比率（分子）の構造'!K$51</f>
        <v>45710</v>
      </c>
      <c r="K56" s="135"/>
      <c r="L56" s="135"/>
      <c r="M56" s="135">
        <f>'将来負担比率（分子）の構造'!L$51</f>
        <v>45730</v>
      </c>
      <c r="N56" s="135"/>
      <c r="O56" s="135"/>
      <c r="P56" s="135">
        <f>'将来負担比率（分子）の構造'!M$51</f>
        <v>45865</v>
      </c>
    </row>
    <row r="57" spans="1:16">
      <c r="A57" s="135" t="s">
        <v>35</v>
      </c>
      <c r="B57" s="135"/>
      <c r="C57" s="135"/>
      <c r="D57" s="135">
        <f>'将来負担比率（分子）の構造'!I$50</f>
        <v>18520</v>
      </c>
      <c r="E57" s="135"/>
      <c r="F57" s="135"/>
      <c r="G57" s="135">
        <f>'将来負担比率（分子）の構造'!J$50</f>
        <v>18833</v>
      </c>
      <c r="H57" s="135"/>
      <c r="I57" s="135"/>
      <c r="J57" s="135">
        <f>'将来負担比率（分子）の構造'!K$50</f>
        <v>18133</v>
      </c>
      <c r="K57" s="135"/>
      <c r="L57" s="135"/>
      <c r="M57" s="135">
        <f>'将来負担比率（分子）の構造'!L$50</f>
        <v>16556</v>
      </c>
      <c r="N57" s="135"/>
      <c r="O57" s="135"/>
      <c r="P57" s="135">
        <f>'将来負担比率（分子）の構造'!M$50</f>
        <v>19131</v>
      </c>
    </row>
    <row r="58" spans="1:16">
      <c r="A58" s="135" t="s">
        <v>34</v>
      </c>
      <c r="B58" s="135"/>
      <c r="C58" s="135"/>
      <c r="D58" s="135">
        <f>'将来負担比率（分子）の構造'!I$49</f>
        <v>5050</v>
      </c>
      <c r="E58" s="135"/>
      <c r="F58" s="135"/>
      <c r="G58" s="135">
        <f>'将来負担比率（分子）の構造'!J$49</f>
        <v>4934</v>
      </c>
      <c r="H58" s="135"/>
      <c r="I58" s="135"/>
      <c r="J58" s="135">
        <f>'将来負担比率（分子）の構造'!K$49</f>
        <v>5396</v>
      </c>
      <c r="K58" s="135"/>
      <c r="L58" s="135"/>
      <c r="M58" s="135">
        <f>'将来負担比率（分子）の構造'!L$49</f>
        <v>5272</v>
      </c>
      <c r="N58" s="135"/>
      <c r="O58" s="135"/>
      <c r="P58" s="135">
        <f>'将来負担比率（分子）の構造'!M$49</f>
        <v>4223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v>
      </c>
      <c r="C61" s="135"/>
      <c r="D61" s="135"/>
      <c r="E61" s="135">
        <f>'将来負担比率（分子）の構造'!J$46</f>
        <v>12</v>
      </c>
      <c r="F61" s="135"/>
      <c r="G61" s="135"/>
      <c r="H61" s="135">
        <f>'将来負担比率（分子）の構造'!K$46</f>
        <v>13</v>
      </c>
      <c r="I61" s="135"/>
      <c r="J61" s="135"/>
      <c r="K61" s="135">
        <f>'将来負担比率（分子）の構造'!L$46</f>
        <v>11</v>
      </c>
      <c r="L61" s="135"/>
      <c r="M61" s="135"/>
      <c r="N61" s="135">
        <f>'将来負担比率（分子）の構造'!M$46</f>
        <v>11</v>
      </c>
      <c r="O61" s="135"/>
      <c r="P61" s="135"/>
    </row>
    <row r="62" spans="1:16">
      <c r="A62" s="135" t="s">
        <v>29</v>
      </c>
      <c r="B62" s="135">
        <f>'将来負担比率（分子）の構造'!I$45</f>
        <v>7386</v>
      </c>
      <c r="C62" s="135"/>
      <c r="D62" s="135"/>
      <c r="E62" s="135">
        <f>'将来負担比率（分子）の構造'!J$45</f>
        <v>6818</v>
      </c>
      <c r="F62" s="135"/>
      <c r="G62" s="135"/>
      <c r="H62" s="135">
        <f>'将来負担比率（分子）の構造'!K$45</f>
        <v>6508</v>
      </c>
      <c r="I62" s="135"/>
      <c r="J62" s="135"/>
      <c r="K62" s="135">
        <f>'将来負担比率（分子）の構造'!L$45</f>
        <v>5179</v>
      </c>
      <c r="L62" s="135"/>
      <c r="M62" s="135"/>
      <c r="N62" s="135">
        <f>'将来負担比率（分子）の構造'!M$45</f>
        <v>6983</v>
      </c>
      <c r="O62" s="135"/>
      <c r="P62" s="135"/>
    </row>
    <row r="63" spans="1:16">
      <c r="A63" s="135" t="s">
        <v>28</v>
      </c>
      <c r="B63" s="135">
        <f>'将来負担比率（分子）の構造'!I$44</f>
        <v>2939</v>
      </c>
      <c r="C63" s="135"/>
      <c r="D63" s="135"/>
      <c r="E63" s="135">
        <f>'将来負担比率（分子）の構造'!J$44</f>
        <v>2405</v>
      </c>
      <c r="F63" s="135"/>
      <c r="G63" s="135"/>
      <c r="H63" s="135">
        <f>'将来負担比率（分子）の構造'!K$44</f>
        <v>2176</v>
      </c>
      <c r="I63" s="135"/>
      <c r="J63" s="135"/>
      <c r="K63" s="135">
        <f>'将来負担比率（分子）の構造'!L$44</f>
        <v>1592</v>
      </c>
      <c r="L63" s="135"/>
      <c r="M63" s="135"/>
      <c r="N63" s="135">
        <f>'将来負担比率（分子）の構造'!M$44</f>
        <v>1328</v>
      </c>
      <c r="O63" s="135"/>
      <c r="P63" s="135"/>
    </row>
    <row r="64" spans="1:16">
      <c r="A64" s="135" t="s">
        <v>27</v>
      </c>
      <c r="B64" s="135">
        <f>'将来負担比率（分子）の構造'!I$43</f>
        <v>29635</v>
      </c>
      <c r="C64" s="135"/>
      <c r="D64" s="135"/>
      <c r="E64" s="135">
        <f>'将来負担比率（分子）の構造'!J$43</f>
        <v>28772</v>
      </c>
      <c r="F64" s="135"/>
      <c r="G64" s="135"/>
      <c r="H64" s="135">
        <f>'将来負担比率（分子）の構造'!K$43</f>
        <v>27481</v>
      </c>
      <c r="I64" s="135"/>
      <c r="J64" s="135"/>
      <c r="K64" s="135">
        <f>'将来負担比率（分子）の構造'!L$43</f>
        <v>26705</v>
      </c>
      <c r="L64" s="135"/>
      <c r="M64" s="135"/>
      <c r="N64" s="135">
        <f>'将来負担比率（分子）の構造'!M$43</f>
        <v>25632</v>
      </c>
      <c r="O64" s="135"/>
      <c r="P64" s="135"/>
    </row>
    <row r="65" spans="1:16">
      <c r="A65" s="135" t="s">
        <v>26</v>
      </c>
      <c r="B65" s="135">
        <f>'将来負担比率（分子）の構造'!I$42</f>
        <v>1324</v>
      </c>
      <c r="C65" s="135"/>
      <c r="D65" s="135"/>
      <c r="E65" s="135">
        <f>'将来負担比率（分子）の構造'!J$42</f>
        <v>1221</v>
      </c>
      <c r="F65" s="135"/>
      <c r="G65" s="135"/>
      <c r="H65" s="135">
        <f>'将来負担比率（分子）の構造'!K$42</f>
        <v>1262</v>
      </c>
      <c r="I65" s="135"/>
      <c r="J65" s="135"/>
      <c r="K65" s="135">
        <f>'将来負担比率（分子）の構造'!L$42</f>
        <v>739</v>
      </c>
      <c r="L65" s="135"/>
      <c r="M65" s="135"/>
      <c r="N65" s="135">
        <f>'将来負担比率（分子）の構造'!M$42</f>
        <v>743</v>
      </c>
      <c r="O65" s="135"/>
      <c r="P65" s="135"/>
    </row>
    <row r="66" spans="1:16">
      <c r="A66" s="135" t="s">
        <v>25</v>
      </c>
      <c r="B66" s="135">
        <f>'将来負担比率（分子）の構造'!I$41</f>
        <v>48229</v>
      </c>
      <c r="C66" s="135"/>
      <c r="D66" s="135"/>
      <c r="E66" s="135">
        <f>'将来負担比率（分子）の構造'!J$41</f>
        <v>47670</v>
      </c>
      <c r="F66" s="135"/>
      <c r="G66" s="135"/>
      <c r="H66" s="135">
        <f>'将来負担比率（分子）の構造'!K$41</f>
        <v>48074</v>
      </c>
      <c r="I66" s="135"/>
      <c r="J66" s="135"/>
      <c r="K66" s="135">
        <f>'将来負担比率（分子）の構造'!L$41</f>
        <v>50325</v>
      </c>
      <c r="L66" s="135"/>
      <c r="M66" s="135"/>
      <c r="N66" s="135">
        <f>'将来負担比率（分子）の構造'!M$41</f>
        <v>51368</v>
      </c>
      <c r="O66" s="135"/>
      <c r="P66" s="135"/>
    </row>
    <row r="67" spans="1:16">
      <c r="A67" s="135" t="s">
        <v>63</v>
      </c>
      <c r="B67" s="135" t="e">
        <f>NA()</f>
        <v>#N/A</v>
      </c>
      <c r="C67" s="135">
        <f>IF(ISNUMBER('将来負担比率（分子）の構造'!I$52), IF('将来負担比率（分子）の構造'!I$52 &lt; 0, 0, '将来負担比率（分子）の構造'!I$52), NA())</f>
        <v>21636</v>
      </c>
      <c r="D67" s="135" t="e">
        <f>NA()</f>
        <v>#N/A</v>
      </c>
      <c r="E67" s="135" t="e">
        <f>NA()</f>
        <v>#N/A</v>
      </c>
      <c r="F67" s="135">
        <f>IF(ISNUMBER('将来負担比率（分子）の構造'!J$52), IF('将来負担比率（分子）の構造'!J$52 &lt; 0, 0, '将来負担比率（分子）の構造'!J$52), NA())</f>
        <v>17963</v>
      </c>
      <c r="G67" s="135" t="e">
        <f>NA()</f>
        <v>#N/A</v>
      </c>
      <c r="H67" s="135" t="e">
        <f>NA()</f>
        <v>#N/A</v>
      </c>
      <c r="I67" s="135">
        <f>IF(ISNUMBER('将来負担比率（分子）の構造'!K$52), IF('将来負担比率（分子）の構造'!K$52 &lt; 0, 0, '将来負担比率（分子）の構造'!K$52), NA())</f>
        <v>16276</v>
      </c>
      <c r="J67" s="135" t="e">
        <f>NA()</f>
        <v>#N/A</v>
      </c>
      <c r="K67" s="135" t="e">
        <f>NA()</f>
        <v>#N/A</v>
      </c>
      <c r="L67" s="135">
        <f>IF(ISNUMBER('将来負担比率（分子）の構造'!L$52), IF('将来負担比率（分子）の構造'!L$52 &lt; 0, 0, '将来負担比率（分子）の構造'!L$52), NA())</f>
        <v>16995</v>
      </c>
      <c r="M67" s="135" t="e">
        <f>NA()</f>
        <v>#N/A</v>
      </c>
      <c r="N67" s="135" t="e">
        <f>NA()</f>
        <v>#N/A</v>
      </c>
      <c r="O67" s="135">
        <f>IF(ISNUMBER('将来負担比率（分子）の構造'!M$52), IF('将来負担比率（分子）の構造'!M$52 &lt; 0, 0, '将来負担比率（分子）の構造'!M$52), NA())</f>
        <v>16845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master</cp:lastModifiedBy>
  <cp:lastPrinted>2015-04-15T01:42:51Z</cp:lastPrinted>
  <dcterms:created xsi:type="dcterms:W3CDTF">2015-02-17T06:17:43Z</dcterms:created>
  <dcterms:modified xsi:type="dcterms:W3CDTF">2016-04-20T06:37:01Z</dcterms:modified>
  <cp:category/>
</cp:coreProperties>
</file>