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00 財政管理係\z （総務省提出）財政状況一覧表、財政・歳出比較分析表\○H22決算から　財政状況資料集（統一開示）\R2決算財政状況資料集\R4.9.6_令和２年度財政状況資料集の作成について（2回目・地方公会計関係）9.22〆\06_提出データ\"/>
    </mc:Choice>
  </mc:AlternateContent>
  <bookViews>
    <workbookView xWindow="0" yWindow="0" windowWidth="20490" windowHeight="768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<sst xmlns="http://schemas.openxmlformats.org/spreadsheetml/2006/main" count="1132" uniqueCount="619">
  <si>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</si>
  <si>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</si>
  <si>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</si>
  <si>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</si>
  <si>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</si>
  <si>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</si>
  <si>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</si>
  <si>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</si>
  <si>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</si>
  <si>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</si>
  <si>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</si>
  <si>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</si>
  <si>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</si>
  <si>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</si>
  <si>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</si>
  <si>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</si>
  <si>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</si>
  <si>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</si>
  <si>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</si>
  <si>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</si>
  <si>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</si>
  <si>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</si>
  <si>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</si>
  <si>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</si>
  <si>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</si>
  <si>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</si>
  <si>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</si>
  <si>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</si>
  <si>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</si>
  <si>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</si>
  <si>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</si>
  <si>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</si>
  <si>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</si>
  <si>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</si>
  <si>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</si>
  <si>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</si>
  <si>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</si>
  <si>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</si>
  <si>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</si>
  <si>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</si>
  <si>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</si>
  <si>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</si>
  <si>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</si>
  <si>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</si>
  <si>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</si>
  <si>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</si>
  <si>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</si>
  <si>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</si>
  <si>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</si>
  <si>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</si>
  <si>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</si>
  <si>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</si>
  <si>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</si>
  <si>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</si>
  <si>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</si>
  <si>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</si>
  <si>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</si>
  <si>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</si>
  <si>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</si>
  <si>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</si>
  <si>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</si>
  <si>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</si>
  <si>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</si>
  <si>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</si>
  <si>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</si>
  <si>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</si>
  <si>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</si>
  <si>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</si>
  <si>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</si>
  <si>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</si>
  <si>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</si>
  <si>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</si>
  <si>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</si>
  <si>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</si>
  <si>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</si>
  <si>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</si>
  <si>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</si>
  <si>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</si>
  <si>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</si>
  <si>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</si>
  <si>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</si>
  <si>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</si>
  <si>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</si>
  <si>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</si>
  <si>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</si>
  <si>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</si>
  <si>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</si>
  <si>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</si>
  <si>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</si>
  <si>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</si>
  <si>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</si>
  <si>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</si>
  <si>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</si>
  <si>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</si>
  <si>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</si>
  <si>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</si>
  <si>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</si>
  <si>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小山市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</si>
  <si>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</si>
  <si>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</si>
  <si>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</si>
  <si>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</si>
  <si>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</si>
  <si>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</si>
  <si>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</si>
  <si>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</si>
  <si>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</si>
  <si>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</si>
  <si>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</si>
  <si>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</si>
  <si>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</si>
  <si>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</si>
  <si>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</si>
  <si>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</si>
  <si>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</si>
  <si>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</si>
  <si>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</si>
  <si>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</si>
  <si>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</si>
  <si>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</si>
  <si>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</si>
  <si>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</si>
  <si>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</si>
  <si>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</si>
  <si>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</si>
  <si>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</si>
  <si>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</si>
  <si>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</si>
  <si>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</si>
  <si>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</si>
  <si>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</si>
  <si>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</si>
  <si>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</si>
  <si>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</si>
  <si>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</si>
  <si>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</si>
  <si>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</si>
  <si>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</si>
  <si>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</si>
  <si>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</si>
  <si>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</si>
  <si>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</si>
  <si>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</si>
  <si>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</si>
  <si>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</si>
  <si>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</si>
  <si>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</si>
  <si>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</si>
  <si>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</si>
  <si>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</si>
  <si>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</si>
  <si>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</si>
  <si>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</si>
  <si>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</si>
  <si>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</si>
  <si>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</si>
  <si>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</si>
  <si>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</si>
  <si>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</si>
  <si>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</si>
  <si>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</si>
  <si>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</si>
  <si>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</si>
  <si>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</si>
  <si>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</si>
  <si>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</si>
  <si>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</si>
  <si>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</si>
  <si>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</si>
  <si>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</si>
  <si>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</si>
  <si>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</si>
  <si>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</si>
  <si>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</si>
  <si>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</si>
  <si>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</si>
  <si>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</si>
  <si>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</si>
  <si>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</si>
  <si>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</si>
  <si>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</si>
  <si>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</si>
  <si>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</si>
  <si>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</si>
  <si>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</si>
  <si>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</si>
  <si>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</si>
  <si>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</si>
  <si>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</si>
  <si>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</si>
  <si>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</si>
  <si>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</si>
  <si>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</si>
  <si>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</si>
  <si>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</si>
  <si>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</si>
  <si>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</si>
  <si>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</si>
  <si>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</si>
  <si>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</si>
  <si>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</si>
  <si>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</si>
  <si>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</si>
  <si>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</si>
  <si>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</si>
  <si>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</si>
  <si>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</si>
  <si>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</si>
  <si>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</si>
  <si>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</si>
  <si>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</si>
  <si>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</si>
  <si>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</si>
  <si>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栃木県小山市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</si>
  <si>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</si>
  <si>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</si>
  <si>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</si>
  <si>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</si>
  <si>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</si>
  <si>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</si>
  <si>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</si>
  <si>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</si>
  <si>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</si>
  <si>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</si>
  <si>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</si>
  <si>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</si>
  <si>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</si>
  <si>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</si>
  <si>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</si>
  <si>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</si>
  <si>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</si>
  <si>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</si>
  <si>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</si>
  <si>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</si>
  <si>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</si>
  <si>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</si>
  <si>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</si>
  <si>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</si>
  <si>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</si>
  <si>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</si>
  <si>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</si>
  <si>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</si>
  <si>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</si>
  <si>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</si>
  <si>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</si>
  <si>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</si>
  <si>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</si>
  <si>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</si>
  <si>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</si>
  <si>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</si>
  <si>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</si>
  <si>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</si>
  <si>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</si>
  <si>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</si>
  <si>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</si>
  <si>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</si>
  <si>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</si>
  <si>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</si>
  <si>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</si>
  <si>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</si>
  <si>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</si>
  <si>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</si>
  <si>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</si>
  <si>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</si>
  <si>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</si>
  <si>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</si>
  <si>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</si>
  <si>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</si>
  <si>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</si>
  <si>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</si>
  <si>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</si>
  <si>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</si>
  <si>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</si>
  <si>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</si>
  <si>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</si>
  <si>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</si>
  <si>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</si>
  <si>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</si>
  <si>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</si>
  <si>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</si>
  <si>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</si>
  <si>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</si>
  <si>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</si>
  <si>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</si>
  <si>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</si>
  <si>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</si>
  <si>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</si>
  <si>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</si>
  <si>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</si>
  <si>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</si>
  <si>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</si>
  <si>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</si>
  <si>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</si>
  <si>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</si>
  <si>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</si>
  <si>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</si>
  <si>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</si>
  <si>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</si>
  <si>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</si>
  <si>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</si>
  <si>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</si>
  <si>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</si>
  <si>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</si>
  <si>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</si>
  <si>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</si>
  <si>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</si>
  <si>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</si>
  <si>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</si>
  <si>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</si>
  <si>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</si>
  <si>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</si>
  <si>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</si>
  <si>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</si>
  <si>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</si>
  <si>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</si>
  <si>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</si>
  <si>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</si>
  <si>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</si>
  <si>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</si>
  <si>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</si>
  <si>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</si>
  <si>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</si>
  <si>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</si>
  <si>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</si>
  <si>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</si>
  <si>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</si>
  <si>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</si>
  <si>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</si>
  <si>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</si>
  <si>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</si>
  <si>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</si>
  <si>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</si>
  <si>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</si>
  <si>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</si>
  <si>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</si>
  <si>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宅地造成</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</si>
  <si>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</si>
  <si>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</si>
  <si>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</si>
  <si>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</si>
  <si>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</si>
  <si>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</si>
  <si>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</si>
  <si>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</si>
  <si>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</si>
  <si>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</si>
  <si>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</si>
  <si>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</si>
  <si>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</si>
  <si>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</si>
  <si>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</si>
  <si>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</si>
  <si>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</si>
  <si>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</si>
  <si>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</si>
  <si>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</si>
  <si>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</si>
  <si>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</si>
  <si>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</si>
  <si>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</si>
  <si>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</si>
  <si>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</si>
  <si>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</si>
  <si>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</si>
  <si>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</si>
  <si>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</si>
  <si>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</si>
  <si>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</si>
  <si>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</si>
  <si>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</si>
  <si>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</si>
  <si>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</si>
  <si>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</si>
  <si>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</si>
  <si>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</si>
  <si>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</si>
  <si>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</si>
  <si>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</si>
  <si>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</si>
  <si>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</si>
  <si>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</si>
  <si>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</si>
  <si>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</si>
  <si>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</si>
  <si>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</si>
  <si>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</si>
  <si>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</si>
  <si>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</si>
  <si>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</si>
  <si>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墓園やすらぎの森事業特別会計</t>
    <phoneticPr fontId="5"/>
  </si>
  <si>
    <t>与良川水系湛水防除事業特別会計</t>
    <phoneticPr fontId="5"/>
  </si>
  <si>
    <t>公共用地先行取得事業特別会計</t>
    <phoneticPr fontId="5"/>
  </si>
  <si>
    <t>病院事業債管理事業特別会計</t>
    <phoneticPr fontId="5"/>
  </si>
  <si>
    <t>-</t>
    <phoneticPr fontId="5"/>
  </si>
  <si>
    <t>栃木県南地方卸売市場特別会計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</si>
  <si>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</si>
  <si>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</si>
  <si>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</si>
  <si>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</si>
  <si>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</si>
  <si>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</si>
  <si>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</si>
  <si>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</si>
  <si>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</si>
  <si>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</si>
  <si>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</si>
  <si>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</si>
  <si>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</si>
  <si>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</si>
  <si>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</si>
  <si>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t>
    <phoneticPr fontId="5"/>
  </si>
  <si>
    <t>後期高齢者医療特別会計</t>
    <phoneticPr fontId="5"/>
  </si>
  <si>
    <t>水道事業会計</t>
    <phoneticPr fontId="5"/>
  </si>
  <si>
    <t>法適用企業</t>
    <phoneticPr fontId="5"/>
  </si>
  <si>
    <t>下水道事業会計</t>
    <phoneticPr fontId="5"/>
  </si>
  <si>
    <t>小山東部第二工業団地造成事業特別会計</t>
    <phoneticPr fontId="5"/>
  </si>
  <si>
    <t>法非適用企業</t>
    <phoneticPr fontId="5"/>
  </si>
  <si>
    <t>テクノパーク小山南部造成事業特別会計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</si>
  <si>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</si>
  <si>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</si>
  <si>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</si>
  <si>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</si>
  <si>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</si>
  <si>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</si>
  <si>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</si>
  <si>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</si>
  <si>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</si>
  <si>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</si>
  <si>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</si>
  <si>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</si>
  <si>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</si>
  <si>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</si>
  <si>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</si>
  <si>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</si>
  <si>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</si>
  <si>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</si>
  <si>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</si>
  <si>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</si>
  <si>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</si>
  <si>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</si>
  <si>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</si>
  <si>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</si>
  <si>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</si>
  <si>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</si>
  <si>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</si>
  <si>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</si>
  <si>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</si>
  <si>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</si>
  <si>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</si>
  <si>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</si>
  <si>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</si>
  <si>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</si>
  <si>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</si>
  <si>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</si>
  <si>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</si>
  <si>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</si>
  <si>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</si>
  <si>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</si>
  <si>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</si>
  <si>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</si>
  <si>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</si>
  <si>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</si>
  <si>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</si>
  <si>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</si>
  <si>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</si>
  <si>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</si>
  <si>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</si>
  <si>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</si>
  <si>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</si>
  <si>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</si>
  <si>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</si>
  <si>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</si>
  <si>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</si>
  <si>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</si>
  <si>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</si>
  <si>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</si>
  <si>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</si>
  <si>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</si>
  <si>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テクノパーク小山南部造成事業特別会計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</si>
  <si>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</si>
  <si>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</si>
  <si>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</si>
  <si>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</si>
  <si>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</si>
  <si>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</si>
  <si>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</si>
  <si>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</si>
  <si>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</si>
  <si>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</si>
  <si>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</si>
  <si>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</si>
  <si>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</si>
  <si>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</si>
  <si>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</si>
  <si>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</si>
  <si>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</si>
  <si>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</si>
  <si>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</si>
  <si>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</si>
  <si>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</si>
  <si>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</si>
  <si>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</si>
  <si>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</si>
  <si>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</si>
  <si>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</si>
  <si>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</si>
  <si>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</si>
  <si>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</si>
  <si>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</si>
  <si>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</si>
  <si>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</si>
  <si>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</si>
  <si>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</si>
  <si>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</si>
  <si>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</si>
  <si>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</si>
  <si>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</si>
  <si>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</si>
  <si>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</si>
  <si>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</si>
  <si>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</si>
  <si>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</si>
  <si>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</si>
  <si>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</si>
  <si>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</si>
  <si>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</si>
  <si>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</si>
  <si>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</si>
  <si>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</si>
  <si>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</si>
  <si>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</si>
  <si>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</si>
  <si>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</si>
  <si>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</si>
  <si>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</si>
  <si>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</si>
  <si>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</si>
  <si>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</si>
  <si>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</si>
  <si>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</si>
  <si>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</si>
  <si>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</si>
  <si>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</si>
  <si>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</si>
  <si>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</si>
  <si>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</si>
  <si>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</si>
  <si>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</si>
  <si>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</si>
  <si>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</si>
  <si>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</si>
  <si>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</si>
  <si>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</si>
  <si>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</si>
  <si>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</si>
  <si>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</si>
  <si>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</si>
  <si>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</si>
  <si>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</si>
  <si>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</si>
  <si>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</si>
  <si>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</si>
  <si>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</si>
  <si>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</si>
  <si>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3.13</t>
  </si>
  <si>
    <t>▲ 1.82</t>
  </si>
  <si>
    <t>▲ 2.00</t>
  </si>
  <si>
    <t>水道事業会計</t>
  </si>
  <si>
    <t>一般会計</t>
  </si>
  <si>
    <t>介護保険特別会計</t>
  </si>
  <si>
    <t>下水道事業会計</t>
  </si>
  <si>
    <t>国民健康保険特別会計（事業勘定）</t>
  </si>
  <si>
    <t>墓園やすらぎの森事業特別会計</t>
  </si>
  <si>
    <t>小山東部第二工業団地造成事業特別会計</t>
  </si>
  <si>
    <t>与良川水系湛水防除事業特別会計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</si>
  <si>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</si>
  <si>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</si>
  <si>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</si>
  <si>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</si>
  <si>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</si>
  <si>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</si>
  <si>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</si>
  <si>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</si>
  <si>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小山広域保健衛生組合</t>
  </si>
  <si>
    <t>栃木県市町村総合事務組合(一般会計)</t>
  </si>
  <si>
    <t>栃木県市町村総合事務組合(特別会計)</t>
  </si>
  <si>
    <t>栃木県後期高齢者医療広域連合(一般会計)</t>
  </si>
  <si>
    <t>栃木県後期高齢者医療広域連合(後期高齢者医療特別会計)</t>
  </si>
  <si>
    <t>渡良瀬遊水地アクリメーション振興財団</t>
    <rPh sb="0" eb="3">
      <t>ワタラセ</t>
    </rPh>
    <rPh sb="3" eb="6">
      <t>ユウスイチ</t>
    </rPh>
    <rPh sb="14" eb="16">
      <t>シンコウ</t>
    </rPh>
    <rPh sb="16" eb="18">
      <t>ザイダン</t>
    </rPh>
    <phoneticPr fontId="2"/>
  </si>
  <si>
    <t>小山都市開発</t>
    <rPh sb="0" eb="2">
      <t>オヤマ</t>
    </rPh>
    <rPh sb="2" eb="4">
      <t>トシ</t>
    </rPh>
    <rPh sb="4" eb="6">
      <t>カイハツ</t>
    </rPh>
    <phoneticPr fontId="2"/>
  </si>
  <si>
    <t>小山市体育協会</t>
    <rPh sb="0" eb="3">
      <t>オヤマシ</t>
    </rPh>
    <rPh sb="3" eb="5">
      <t>タイイク</t>
    </rPh>
    <rPh sb="5" eb="7">
      <t>キョウカイ</t>
    </rPh>
    <phoneticPr fontId="2"/>
  </si>
  <si>
    <t>小山市勤労者共済サービスセンター</t>
    <rPh sb="0" eb="3">
      <t>オヤマシ</t>
    </rPh>
    <rPh sb="3" eb="6">
      <t>キンロウシャ</t>
    </rPh>
    <rPh sb="6" eb="8">
      <t>キョウサイ</t>
    </rPh>
    <phoneticPr fontId="2"/>
  </si>
  <si>
    <t>テレビ小山放送</t>
    <rPh sb="3" eb="5">
      <t>オヤマ</t>
    </rPh>
    <rPh sb="5" eb="7">
      <t>ホウソウ</t>
    </rPh>
    <phoneticPr fontId="2"/>
  </si>
  <si>
    <t>小山市土地開発公社</t>
    <rPh sb="0" eb="3">
      <t>オヤマシ</t>
    </rPh>
    <rPh sb="3" eb="5">
      <t>トチ</t>
    </rPh>
    <rPh sb="5" eb="7">
      <t>カイハツ</t>
    </rPh>
    <rPh sb="7" eb="9">
      <t>コウシャ</t>
    </rPh>
    <phoneticPr fontId="2"/>
  </si>
  <si>
    <t>小山ブランド思川</t>
    <rPh sb="0" eb="2">
      <t>オヤマ</t>
    </rPh>
    <rPh sb="6" eb="8">
      <t>オモイガワ</t>
    </rPh>
    <phoneticPr fontId="2"/>
  </si>
  <si>
    <t>小山市観光協会</t>
    <rPh sb="0" eb="3">
      <t>オヤマシ</t>
    </rPh>
    <rPh sb="3" eb="5">
      <t>カンコウ</t>
    </rPh>
    <rPh sb="5" eb="7">
      <t>キョウカイ</t>
    </rPh>
    <phoneticPr fontId="2"/>
  </si>
  <si>
    <t>新小山市民病院</t>
    <rPh sb="0" eb="1">
      <t>シン</t>
    </rPh>
    <rPh sb="1" eb="5">
      <t>オヤマシミン</t>
    </rPh>
    <rPh sb="5" eb="7">
      <t>ビョウイン</t>
    </rPh>
    <phoneticPr fontId="2"/>
  </si>
  <si>
    <t>○</t>
  </si>
  <si>
    <t>-</t>
    <phoneticPr fontId="2"/>
  </si>
  <si>
    <t>体育館建設基金</t>
    <rPh sb="0" eb="3">
      <t>タイイクカン</t>
    </rPh>
    <rPh sb="3" eb="5">
      <t>ケンセツ</t>
    </rPh>
    <rPh sb="5" eb="7">
      <t>キキン</t>
    </rPh>
    <phoneticPr fontId="5"/>
  </si>
  <si>
    <t>小山評定ふるさと応援基金</t>
    <rPh sb="0" eb="2">
      <t>オヤマ</t>
    </rPh>
    <rPh sb="2" eb="4">
      <t>ヒョウジョウ</t>
    </rPh>
    <rPh sb="8" eb="10">
      <t>オウエン</t>
    </rPh>
    <rPh sb="10" eb="12">
      <t>キキン</t>
    </rPh>
    <phoneticPr fontId="5"/>
  </si>
  <si>
    <t>庁舎建設基金</t>
    <rPh sb="0" eb="2">
      <t>チョウシャ</t>
    </rPh>
    <rPh sb="2" eb="4">
      <t>ケンセツ</t>
    </rPh>
    <rPh sb="4" eb="6">
      <t>キキン</t>
    </rPh>
    <phoneticPr fontId="5"/>
  </si>
  <si>
    <t>小野塚記念青少年健全育成基金</t>
    <rPh sb="0" eb="3">
      <t>オノヅカ</t>
    </rPh>
    <rPh sb="3" eb="5">
      <t>キネン</t>
    </rPh>
    <rPh sb="5" eb="8">
      <t>セイショウネン</t>
    </rPh>
    <rPh sb="8" eb="10">
      <t>ケンゼン</t>
    </rPh>
    <rPh sb="10" eb="12">
      <t>イクセイ</t>
    </rPh>
    <rPh sb="12" eb="14">
      <t>キキン</t>
    </rPh>
    <phoneticPr fontId="5"/>
  </si>
  <si>
    <t>新型コロナウイルス感染症に係る中小企業者等利子補給事業基金</t>
    <rPh sb="0" eb="2">
      <t>シンガタ</t>
    </rPh>
    <rPh sb="9" eb="12">
      <t>カンセンショウ</t>
    </rPh>
    <rPh sb="13" eb="14">
      <t>カカワ</t>
    </rPh>
    <rPh sb="15" eb="17">
      <t>チュウショウ</t>
    </rPh>
    <rPh sb="17" eb="19">
      <t>キギョウ</t>
    </rPh>
    <rPh sb="19" eb="20">
      <t>モノ</t>
    </rPh>
    <rPh sb="20" eb="21">
      <t>トウ</t>
    </rPh>
    <rPh sb="21" eb="23">
      <t>リシ</t>
    </rPh>
    <rPh sb="23" eb="25">
      <t>ホキュウ</t>
    </rPh>
    <rPh sb="25" eb="27">
      <t>ジギョウ</t>
    </rPh>
    <rPh sb="27" eb="29">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</si>
  <si>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</si>
  <si>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</si>
  <si>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</si>
  <si>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</si>
  <si>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令和2年度将来負担比率は前年度と比較し21.0％増の81.2％となった。比率が上昇した主な要因は、令和2年度において市役所新庁舎整備事業として約84億8千万円の借入を実施したこと等により、地方債の現在高が約80億4千万円増加したこと、及び充当可能財源のうち基金残高が庁舎建設基金等の取崩しにより、約6億3千万円減少したことによるものである。
　一方で、有形固定資産減価償却率については、令和2年度末の市役所新庁舎完成に伴い有形固定資産が増加したことから、前年度に比べ1.7％減となった。
　類似団体との比較では、有形固定資産減価償却率は同程度であるが、将来負担比率は他団体を大きく上回っており、今後も地方債の償還をはじめとした公債費等の動向について注視していく必要がある。
　また、公共施設の老朽化対策等も増えていく見込みであることから、引き続き財政の健全化に向けた運営に努める。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</si>
  <si>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</si>
  <si>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</si>
  <si>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</si>
  <si>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</si>
  <si>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</si>
  <si>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</si>
  <si>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28年度から平成30年度は横ばいで、令和元年度に地方債現在高等の減少等により比率が下がったが、令和2年度は上記で述べた市役所新庁舎整備事業に伴う地方債現在高の増加もあり、81.2％となった。今後はPFI事業に基づく市立体育館建設費といった新規の将来負担の他、一部事務組合の負担金の増加や第三セクターへの負債額もあることから、将来負担比率は高い状態が続くものと考えられる。
　実質公債費比率（3か年平均）は、平成28年度を除いて横ばいで推移し、令和2年度は前年度と同様の5.7％であった。しかしながら、令和元年度及び2年度に新庁舎整備事業で借入した地方債の元金償還が令和7年度から9年度にかけて始まることから、公債費の負担も大きくなることが予想される。
　引き続き、起債対象事業の適切な選択を行い、世代間負担の公平化と償還額の平準化を図り、財政の健全化を確保した運営に努める。</t>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</si>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</sst>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52619</c:v>
                </c:pt>
                <c:pt idx="1">
                  <c:v>51875</c:v>
                </c:pt>
                <c:pt idx="2">
                  <c:v>48064</c:v>
                </c:pt>
                <c:pt idx="3">
                  <c:v>56662</c:v>
                </c:pt>
                <c:pt idx="4">
                  <c:v>60285</c:v>
                </c:pt>
              </c:numCache>
            </c:numRef>
          </c:val>
          <c:smooth val="0"/>
          <c:extLst>
            <c:ext xmlns:c16="http://schemas.microsoft.com/office/drawing/2014/chart" uri="{C3380CC4-5D6E-409C-BE32-E72D297353CC}">
              <c16:uniqueId val="{00000000-E925-4B41-BC99-998C4CF1D6B4}"/>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42607</c:v>
                </c:pt>
                <c:pt idx="1">
                  <c:v>46928</c:v>
                </c:pt>
                <c:pt idx="2">
                  <c:v>39931</c:v>
                </c:pt>
                <c:pt idx="3">
                  <c:v>38657</c:v>
                </c:pt>
                <c:pt idx="4">
                  <c:v>93576</c:v>
                </c:pt>
              </c:numCache>
            </c:numRef>
          </c:val>
          <c:smooth val="0"/>
          <c:extLst>
            <c:ext xmlns:c16="http://schemas.microsoft.com/office/drawing/2014/chart" uri="{C3380CC4-5D6E-409C-BE32-E72D297353CC}">
              <c16:uniqueId val="{00000001-E925-4B41-BC99-998C4CF1D6B4}"/>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4.8499999999999996</c:v>
                </c:pt>
                <c:pt idx="1">
                  <c:v>3.03</c:v>
                </c:pt>
                <c:pt idx="2">
                  <c:v>4.58</c:v>
                </c:pt>
                <c:pt idx="3">
                  <c:v>2.4900000000000002</c:v>
                </c:pt>
                <c:pt idx="4">
                  <c:v>6.17</c:v>
                </c:pt>
              </c:numCache>
            </c:numRef>
          </c:val>
          <c:extLst>
            <c:ext xmlns:c16="http://schemas.microsoft.com/office/drawing/2014/chart" uri="{C3380CC4-5D6E-409C-BE32-E72D297353CC}">
              <c16:uniqueId val="{00000000-42C8-4ABB-88A3-857D9322025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3.81</c:v>
                </c:pt>
                <c:pt idx="1">
                  <c:v>3.84</c:v>
                </c:pt>
                <c:pt idx="2">
                  <c:v>3.86</c:v>
                </c:pt>
                <c:pt idx="3">
                  <c:v>3.8</c:v>
                </c:pt>
                <c:pt idx="4">
                  <c:v>3.68</c:v>
                </c:pt>
              </c:numCache>
            </c:numRef>
          </c:val>
          <c:extLst>
            <c:ext xmlns:c16="http://schemas.microsoft.com/office/drawing/2014/chart" uri="{C3380CC4-5D6E-409C-BE32-E72D297353CC}">
              <c16:uniqueId val="{00000001-42C8-4ABB-88A3-857D9322025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-3.13</c:v>
                </c:pt>
                <c:pt idx="1">
                  <c:v>-1.82</c:v>
                </c:pt>
                <c:pt idx="2">
                  <c:v>1.59</c:v>
                </c:pt>
                <c:pt idx="3">
                  <c:v>-2</c:v>
                </c:pt>
                <c:pt idx="4">
                  <c:v>3.64</c:v>
                </c:pt>
              </c:numCache>
            </c:numRef>
          </c:val>
          <c:smooth val="0"/>
          <c:extLst>
            <c:ext xmlns:c16="http://schemas.microsoft.com/office/drawing/2014/chart" uri="{C3380CC4-5D6E-409C-BE32-E72D297353CC}">
              <c16:uniqueId val="{00000002-42C8-4ABB-88A3-857D9322025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0.48</c:v>
                </c:pt>
                <c:pt idx="2">
                  <c:v>#N/A</c:v>
                </c:pt>
                <c:pt idx="3">
                  <c:v>0.37</c:v>
                </c:pt>
                <c:pt idx="4">
                  <c:v>#N/A</c:v>
                </c:pt>
                <c:pt idx="5">
                  <c:v>1.17</c:v>
                </c:pt>
                <c:pt idx="6">
                  <c:v>#N/A</c:v>
                </c:pt>
                <c:pt idx="7">
                  <c:v>0.01</c:v>
                </c:pt>
                <c:pt idx="8">
                  <c:v>#N/A</c:v>
                </c:pt>
                <c:pt idx="9">
                  <c:v>0.01</c:v>
                </c:pt>
              </c:numCache>
            </c:numRef>
          </c:val>
          <c:extLst>
            <c:ext xmlns:c16="http://schemas.microsoft.com/office/drawing/2014/chart" uri="{C3380CC4-5D6E-409C-BE32-E72D297353CC}">
              <c16:uniqueId val="{00000000-2821-452F-BDF3-8EB385DE811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821-452F-BDF3-8EB385DE8115}"/>
            </c:ext>
          </c:extLst>
        </c:ser>
        <c:ser>
          <c:idx val="2"/>
          <c:order val="2"/>
          <c:tx>
            <c:strRef>
              <c:f>データシート!$A$29</c:f>
              <c:strCache>
                <c:ptCount val="1"/>
                <c:pt idx="0">
                  <c:v>与良川水系湛水防除事業特別会計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2821-452F-BDF3-8EB385DE8115}"/>
            </c:ext>
          </c:extLst>
        </c:ser>
        <c:ser>
          <c:idx val="3"/>
          <c:order val="3"/>
          <c:tx>
            <c:strRef>
              <c:f>データシート!$A$30</c:f>
              <c:strCache>
                <c:ptCount val="1"/>
                <c:pt idx="0">
                  <c:v>小山東部第二工業団地造成事業特別会計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#N/A</c:v>
                </c:pt>
                <c:pt idx="3">
                  <c:v>0</c:v>
                </c:pt>
                <c:pt idx="4">
                  <c:v>#N/A</c:v>
                </c:pt>
                <c:pt idx="5">
                  <c:v>0</c:v>
                </c:pt>
                <c:pt idx="6">
                  <c:v>#N/A</c:v>
                </c:pt>
                <c:pt idx="7">
                  <c:v>0</c:v>
                </c:pt>
                <c:pt idx="8">
                  <c:v>#N/A</c:v>
                </c:pt>
                <c:pt idx="9">
                  <c:v>0.15</c:v>
                </c:pt>
              </c:numCache>
            </c:numRef>
          </c:val>
          <c:extLst>
            <c:ext xmlns:c16="http://schemas.microsoft.com/office/drawing/2014/chart" uri="{C3380CC4-5D6E-409C-BE32-E72D297353CC}">
              <c16:uniqueId val="{00000003-2821-452F-BDF3-8EB385DE8115}"/>
            </c:ext>
          </c:extLst>
        </c:ser>
        <c:ser>
          <c:idx val="4"/>
          <c:order val="4"/>
          <c:tx>
            <c:strRef>
              <c:f>データシート!$A$31</c:f>
              <c:strCache>
                <c:ptCount val="1"/>
                <c:pt idx="0">
                  <c:v>墓園やすらぎの森事業特別会計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0.12</c:v>
                </c:pt>
                <c:pt idx="4">
                  <c:v>#N/A</c:v>
                </c:pt>
                <c:pt idx="5">
                  <c:v>0.18</c:v>
                </c:pt>
                <c:pt idx="6">
                  <c:v>#N/A</c:v>
                </c:pt>
                <c:pt idx="7">
                  <c:v>0.2</c:v>
                </c:pt>
                <c:pt idx="8">
                  <c:v>#N/A</c:v>
                </c:pt>
                <c:pt idx="9">
                  <c:v>0.19</c:v>
                </c:pt>
              </c:numCache>
            </c:numRef>
          </c:val>
          <c:extLst>
            <c:ext xmlns:c16="http://schemas.microsoft.com/office/drawing/2014/chart" uri="{C3380CC4-5D6E-409C-BE32-E72D297353CC}">
              <c16:uniqueId val="{00000004-2821-452F-BDF3-8EB385DE8115}"/>
            </c:ext>
          </c:extLst>
        </c:ser>
        <c:ser>
          <c:idx val="5"/>
          <c:order val="5"/>
          <c:tx>
            <c:strRef>
              <c:f>データシート!$A$32</c:f>
              <c:strCache>
                <c:ptCount val="1"/>
                <c:pt idx="0">
                  <c:v>国民健康保険特別会計（事業勘定）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3.38</c:v>
                </c:pt>
                <c:pt idx="2">
                  <c:v>#N/A</c:v>
                </c:pt>
                <c:pt idx="3">
                  <c:v>2.66</c:v>
                </c:pt>
                <c:pt idx="4">
                  <c:v>#N/A</c:v>
                </c:pt>
                <c:pt idx="5">
                  <c:v>1.27</c:v>
                </c:pt>
                <c:pt idx="6">
                  <c:v>#N/A</c:v>
                </c:pt>
                <c:pt idx="7">
                  <c:v>0.26</c:v>
                </c:pt>
                <c:pt idx="8">
                  <c:v>#N/A</c:v>
                </c:pt>
                <c:pt idx="9">
                  <c:v>0.31</c:v>
                </c:pt>
              </c:numCache>
            </c:numRef>
          </c:val>
          <c:extLst>
            <c:ext xmlns:c16="http://schemas.microsoft.com/office/drawing/2014/chart" uri="{C3380CC4-5D6E-409C-BE32-E72D297353CC}">
              <c16:uniqueId val="{00000005-2821-452F-BDF3-8EB385DE8115}"/>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0.5</c:v>
                </c:pt>
                <c:pt idx="8">
                  <c:v>#N/A</c:v>
                </c:pt>
                <c:pt idx="9">
                  <c:v>0.96</c:v>
                </c:pt>
              </c:numCache>
            </c:numRef>
          </c:val>
          <c:extLst>
            <c:ext xmlns:c16="http://schemas.microsoft.com/office/drawing/2014/chart" uri="{C3380CC4-5D6E-409C-BE32-E72D297353CC}">
              <c16:uniqueId val="{00000006-2821-452F-BDF3-8EB385DE811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2.34</c:v>
                </c:pt>
                <c:pt idx="2">
                  <c:v>#N/A</c:v>
                </c:pt>
                <c:pt idx="3">
                  <c:v>1.1499999999999999</c:v>
                </c:pt>
                <c:pt idx="4">
                  <c:v>#N/A</c:v>
                </c:pt>
                <c:pt idx="5">
                  <c:v>1.74</c:v>
                </c:pt>
                <c:pt idx="6">
                  <c:v>#N/A</c:v>
                </c:pt>
                <c:pt idx="7">
                  <c:v>1.87</c:v>
                </c:pt>
                <c:pt idx="8">
                  <c:v>#N/A</c:v>
                </c:pt>
                <c:pt idx="9">
                  <c:v>1.83</c:v>
                </c:pt>
              </c:numCache>
            </c:numRef>
          </c:val>
          <c:extLst>
            <c:ext xmlns:c16="http://schemas.microsoft.com/office/drawing/2014/chart" uri="{C3380CC4-5D6E-409C-BE32-E72D297353CC}">
              <c16:uniqueId val="{00000007-2821-452F-BDF3-8EB385DE811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4.71</c:v>
                </c:pt>
                <c:pt idx="2">
                  <c:v>#N/A</c:v>
                </c:pt>
                <c:pt idx="3">
                  <c:v>2.87</c:v>
                </c:pt>
                <c:pt idx="4">
                  <c:v>#N/A</c:v>
                </c:pt>
                <c:pt idx="5">
                  <c:v>4.37</c:v>
                </c:pt>
                <c:pt idx="6">
                  <c:v>#N/A</c:v>
                </c:pt>
                <c:pt idx="7">
                  <c:v>2.2599999999999998</c:v>
                </c:pt>
                <c:pt idx="8">
                  <c:v>#N/A</c:v>
                </c:pt>
                <c:pt idx="9">
                  <c:v>5.95</c:v>
                </c:pt>
              </c:numCache>
            </c:numRef>
          </c:val>
          <c:extLst>
            <c:ext xmlns:c16="http://schemas.microsoft.com/office/drawing/2014/chart" uri="{C3380CC4-5D6E-409C-BE32-E72D297353CC}">
              <c16:uniqueId val="{00000008-2821-452F-BDF3-8EB385DE811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16.5</c:v>
                </c:pt>
                <c:pt idx="2">
                  <c:v>#N/A</c:v>
                </c:pt>
                <c:pt idx="3">
                  <c:v>18.39</c:v>
                </c:pt>
                <c:pt idx="4">
                  <c:v>#N/A</c:v>
                </c:pt>
                <c:pt idx="5">
                  <c:v>20.58</c:v>
                </c:pt>
                <c:pt idx="6">
                  <c:v>#N/A</c:v>
                </c:pt>
                <c:pt idx="7">
                  <c:v>21.97</c:v>
                </c:pt>
                <c:pt idx="8">
                  <c:v>#N/A</c:v>
                </c:pt>
                <c:pt idx="9">
                  <c:v>22.27</c:v>
                </c:pt>
              </c:numCache>
            </c:numRef>
          </c:val>
          <c:extLst>
            <c:ext xmlns:c16="http://schemas.microsoft.com/office/drawing/2014/chart" uri="{C3380CC4-5D6E-409C-BE32-E72D297353CC}">
              <c16:uniqueId val="{00000009-2821-452F-BDF3-8EB385DE811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5257</c:v>
                </c:pt>
                <c:pt idx="5">
                  <c:v>5582</c:v>
                </c:pt>
                <c:pt idx="8">
                  <c:v>5494</c:v>
                </c:pt>
                <c:pt idx="11">
                  <c:v>5313</c:v>
                </c:pt>
                <c:pt idx="14">
                  <c:v>4894</c:v>
                </c:pt>
              </c:numCache>
            </c:numRef>
          </c:val>
          <c:extLst>
            <c:ext xmlns:c16="http://schemas.microsoft.com/office/drawing/2014/chart" uri="{C3380CC4-5D6E-409C-BE32-E72D297353CC}">
              <c16:uniqueId val="{00000000-3187-4CEE-B4DB-E5FD7747E45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1</c:v>
                </c:pt>
                <c:pt idx="9">
                  <c:v>1</c:v>
                </c:pt>
                <c:pt idx="12">
                  <c:v>2</c:v>
                </c:pt>
              </c:numCache>
            </c:numRef>
          </c:val>
          <c:extLst>
            <c:ext xmlns:c16="http://schemas.microsoft.com/office/drawing/2014/chart" uri="{C3380CC4-5D6E-409C-BE32-E72D297353CC}">
              <c16:uniqueId val="{00000001-3187-4CEE-B4DB-E5FD7747E45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3187-4CEE-B4DB-E5FD7747E45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432</c:v>
                </c:pt>
                <c:pt idx="3">
                  <c:v>166</c:v>
                </c:pt>
                <c:pt idx="6">
                  <c:v>42</c:v>
                </c:pt>
                <c:pt idx="9">
                  <c:v>177</c:v>
                </c:pt>
                <c:pt idx="12">
                  <c:v>215</c:v>
                </c:pt>
              </c:numCache>
            </c:numRef>
          </c:val>
          <c:extLst>
            <c:ext xmlns:c16="http://schemas.microsoft.com/office/drawing/2014/chart" uri="{C3380CC4-5D6E-409C-BE32-E72D297353CC}">
              <c16:uniqueId val="{00000003-3187-4CEE-B4DB-E5FD7747E45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1620</c:v>
                </c:pt>
                <c:pt idx="3">
                  <c:v>1648</c:v>
                </c:pt>
                <c:pt idx="6">
                  <c:v>1555</c:v>
                </c:pt>
                <c:pt idx="9">
                  <c:v>1502</c:v>
                </c:pt>
                <c:pt idx="12">
                  <c:v>1461</c:v>
                </c:pt>
              </c:numCache>
            </c:numRef>
          </c:val>
          <c:extLst>
            <c:ext xmlns:c16="http://schemas.microsoft.com/office/drawing/2014/chart" uri="{C3380CC4-5D6E-409C-BE32-E72D297353CC}">
              <c16:uniqueId val="{00000004-3187-4CEE-B4DB-E5FD7747E45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187-4CEE-B4DB-E5FD7747E45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3187-4CEE-B4DB-E5FD7747E45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4913</c:v>
                </c:pt>
                <c:pt idx="3">
                  <c:v>5583</c:v>
                </c:pt>
                <c:pt idx="6">
                  <c:v>5282</c:v>
                </c:pt>
                <c:pt idx="9">
                  <c:v>5295</c:v>
                </c:pt>
                <c:pt idx="12">
                  <c:v>5137</c:v>
                </c:pt>
              </c:numCache>
            </c:numRef>
          </c:val>
          <c:extLst>
            <c:ext xmlns:c16="http://schemas.microsoft.com/office/drawing/2014/chart" uri="{C3380CC4-5D6E-409C-BE32-E72D297353CC}">
              <c16:uniqueId val="{00000007-3187-4CEE-B4DB-E5FD7747E45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1708</c:v>
                </c:pt>
                <c:pt idx="2">
                  <c:v>#N/A</c:v>
                </c:pt>
                <c:pt idx="3">
                  <c:v>#N/A</c:v>
                </c:pt>
                <c:pt idx="4">
                  <c:v>1816</c:v>
                </c:pt>
                <c:pt idx="5">
                  <c:v>#N/A</c:v>
                </c:pt>
                <c:pt idx="6">
                  <c:v>#N/A</c:v>
                </c:pt>
                <c:pt idx="7">
                  <c:v>1386</c:v>
                </c:pt>
                <c:pt idx="8">
                  <c:v>#N/A</c:v>
                </c:pt>
                <c:pt idx="9">
                  <c:v>#N/A</c:v>
                </c:pt>
                <c:pt idx="10">
                  <c:v>1662</c:v>
                </c:pt>
                <c:pt idx="11">
                  <c:v>#N/A</c:v>
                </c:pt>
                <c:pt idx="12">
                  <c:v>#N/A</c:v>
                </c:pt>
                <c:pt idx="13">
                  <c:v>1921</c:v>
                </c:pt>
                <c:pt idx="14">
                  <c:v>#N/A</c:v>
                </c:pt>
              </c:numCache>
            </c:numRef>
          </c:val>
          <c:smooth val="0"/>
          <c:extLst>
            <c:ext xmlns:c16="http://schemas.microsoft.com/office/drawing/2014/chart" uri="{C3380CC4-5D6E-409C-BE32-E72D297353CC}">
              <c16:uniqueId val="{00000008-3187-4CEE-B4DB-E5FD7747E45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44954</c:v>
                </c:pt>
                <c:pt idx="5">
                  <c:v>44073</c:v>
                </c:pt>
                <c:pt idx="8">
                  <c:v>42495</c:v>
                </c:pt>
                <c:pt idx="11">
                  <c:v>42133</c:v>
                </c:pt>
                <c:pt idx="14">
                  <c:v>43380</c:v>
                </c:pt>
              </c:numCache>
            </c:numRef>
          </c:val>
          <c:extLst>
            <c:ext xmlns:c16="http://schemas.microsoft.com/office/drawing/2014/chart" uri="{C3380CC4-5D6E-409C-BE32-E72D297353CC}">
              <c16:uniqueId val="{00000000-CDCA-4A8C-B5C8-3B4FE41BA00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20476</c:v>
                </c:pt>
                <c:pt idx="5">
                  <c:v>19339</c:v>
                </c:pt>
                <c:pt idx="8">
                  <c:v>17976</c:v>
                </c:pt>
                <c:pt idx="11">
                  <c:v>17630</c:v>
                </c:pt>
                <c:pt idx="14">
                  <c:v>16984</c:v>
                </c:pt>
              </c:numCache>
            </c:numRef>
          </c:val>
          <c:extLst>
            <c:ext xmlns:c16="http://schemas.microsoft.com/office/drawing/2014/chart" uri="{C3380CC4-5D6E-409C-BE32-E72D297353CC}">
              <c16:uniqueId val="{00000001-CDCA-4A8C-B5C8-3B4FE41BA00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5743</c:v>
                </c:pt>
                <c:pt idx="5">
                  <c:v>6831</c:v>
                </c:pt>
                <c:pt idx="8">
                  <c:v>7364</c:v>
                </c:pt>
                <c:pt idx="11">
                  <c:v>7472</c:v>
                </c:pt>
                <c:pt idx="14">
                  <c:v>6844</c:v>
                </c:pt>
              </c:numCache>
            </c:numRef>
          </c:val>
          <c:extLst>
            <c:ext xmlns:c16="http://schemas.microsoft.com/office/drawing/2014/chart" uri="{C3380CC4-5D6E-409C-BE32-E72D297353CC}">
              <c16:uniqueId val="{00000002-CDCA-4A8C-B5C8-3B4FE41BA00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DCA-4A8C-B5C8-3B4FE41BA00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DCA-4A8C-B5C8-3B4FE41BA00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1067</c:v>
                </c:pt>
                <c:pt idx="3">
                  <c:v>1078</c:v>
                </c:pt>
                <c:pt idx="6">
                  <c:v>1063</c:v>
                </c:pt>
                <c:pt idx="9">
                  <c:v>1056</c:v>
                </c:pt>
                <c:pt idx="12">
                  <c:v>1039</c:v>
                </c:pt>
              </c:numCache>
            </c:numRef>
          </c:val>
          <c:extLst>
            <c:ext xmlns:c16="http://schemas.microsoft.com/office/drawing/2014/chart" uri="{C3380CC4-5D6E-409C-BE32-E72D297353CC}">
              <c16:uniqueId val="{00000005-CDCA-4A8C-B5C8-3B4FE41BA00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5603</c:v>
                </c:pt>
                <c:pt idx="3">
                  <c:v>5641</c:v>
                </c:pt>
                <c:pt idx="6">
                  <c:v>5460</c:v>
                </c:pt>
                <c:pt idx="9">
                  <c:v>5082</c:v>
                </c:pt>
                <c:pt idx="12">
                  <c:v>5039</c:v>
                </c:pt>
              </c:numCache>
            </c:numRef>
          </c:val>
          <c:extLst>
            <c:ext xmlns:c16="http://schemas.microsoft.com/office/drawing/2014/chart" uri="{C3380CC4-5D6E-409C-BE32-E72D297353CC}">
              <c16:uniqueId val="{00000006-CDCA-4A8C-B5C8-3B4FE41BA00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1693</c:v>
                </c:pt>
                <c:pt idx="3">
                  <c:v>1627</c:v>
                </c:pt>
                <c:pt idx="6">
                  <c:v>2499</c:v>
                </c:pt>
                <c:pt idx="9">
                  <c:v>2790</c:v>
                </c:pt>
                <c:pt idx="12">
                  <c:v>2831</c:v>
                </c:pt>
              </c:numCache>
            </c:numRef>
          </c:val>
          <c:extLst>
            <c:ext xmlns:c16="http://schemas.microsoft.com/office/drawing/2014/chart" uri="{C3380CC4-5D6E-409C-BE32-E72D297353CC}">
              <c16:uniqueId val="{00000007-CDCA-4A8C-B5C8-3B4FE41BA00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26061</c:v>
                </c:pt>
                <c:pt idx="3">
                  <c:v>25071</c:v>
                </c:pt>
                <c:pt idx="6">
                  <c:v>23612</c:v>
                </c:pt>
                <c:pt idx="9">
                  <c:v>22342</c:v>
                </c:pt>
                <c:pt idx="12">
                  <c:v>20910</c:v>
                </c:pt>
              </c:numCache>
            </c:numRef>
          </c:val>
          <c:extLst>
            <c:ext xmlns:c16="http://schemas.microsoft.com/office/drawing/2014/chart" uri="{C3380CC4-5D6E-409C-BE32-E72D297353CC}">
              <c16:uniqueId val="{00000008-CDCA-4A8C-B5C8-3B4FE41BA00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695</c:v>
                </c:pt>
                <c:pt idx="3">
                  <c:v>697</c:v>
                </c:pt>
                <c:pt idx="6">
                  <c:v>699</c:v>
                </c:pt>
                <c:pt idx="9">
                  <c:v>701</c:v>
                </c:pt>
                <c:pt idx="12">
                  <c:v>703</c:v>
                </c:pt>
              </c:numCache>
            </c:numRef>
          </c:val>
          <c:extLst>
            <c:ext xmlns:c16="http://schemas.microsoft.com/office/drawing/2014/chart" uri="{C3380CC4-5D6E-409C-BE32-E72D297353CC}">
              <c16:uniqueId val="{00000009-CDCA-4A8C-B5C8-3B4FE41BA00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55322</c:v>
                </c:pt>
                <c:pt idx="3">
                  <c:v>54874</c:v>
                </c:pt>
                <c:pt idx="6">
                  <c:v>53582</c:v>
                </c:pt>
                <c:pt idx="9">
                  <c:v>52555</c:v>
                </c:pt>
                <c:pt idx="12">
                  <c:v>60595</c:v>
                </c:pt>
              </c:numCache>
            </c:numRef>
          </c:val>
          <c:extLst>
            <c:ext xmlns:c16="http://schemas.microsoft.com/office/drawing/2014/chart" uri="{C3380CC4-5D6E-409C-BE32-E72D297353CC}">
              <c16:uniqueId val="{0000000A-CDCA-4A8C-B5C8-3B4FE41BA00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19267</c:v>
                </c:pt>
                <c:pt idx="2">
                  <c:v>#N/A</c:v>
                </c:pt>
                <c:pt idx="3">
                  <c:v>#N/A</c:v>
                </c:pt>
                <c:pt idx="4">
                  <c:v>18745</c:v>
                </c:pt>
                <c:pt idx="5">
                  <c:v>#N/A</c:v>
                </c:pt>
                <c:pt idx="6">
                  <c:v>#N/A</c:v>
                </c:pt>
                <c:pt idx="7">
                  <c:v>19080</c:v>
                </c:pt>
                <c:pt idx="8">
                  <c:v>#N/A</c:v>
                </c:pt>
                <c:pt idx="9">
                  <c:v>#N/A</c:v>
                </c:pt>
                <c:pt idx="10">
                  <c:v>17291</c:v>
                </c:pt>
                <c:pt idx="11">
                  <c:v>#N/A</c:v>
                </c:pt>
                <c:pt idx="12">
                  <c:v>#N/A</c:v>
                </c:pt>
                <c:pt idx="13">
                  <c:v>23909</c:v>
                </c:pt>
                <c:pt idx="14">
                  <c:v>#N/A</c:v>
                </c:pt>
              </c:numCache>
            </c:numRef>
          </c:val>
          <c:smooth val="0"/>
          <c:extLst>
            <c:ext xmlns:c16="http://schemas.microsoft.com/office/drawing/2014/chart" uri="{C3380CC4-5D6E-409C-BE32-E72D297353CC}">
              <c16:uniqueId val="{0000000B-CDCA-4A8C-B5C8-3B4FE41BA00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1225</c:v>
                </c:pt>
                <c:pt idx="1">
                  <c:v>1226</c:v>
                </c:pt>
                <c:pt idx="2">
                  <c:v>1203</c:v>
                </c:pt>
              </c:numCache>
            </c:numRef>
          </c:val>
          <c:extLst>
            <c:ext xmlns:c16="http://schemas.microsoft.com/office/drawing/2014/chart" uri="{C3380CC4-5D6E-409C-BE32-E72D297353CC}">
              <c16:uniqueId val="{00000000-0923-4E84-892E-D7E566BACA5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364</c:v>
                </c:pt>
                <c:pt idx="1">
                  <c:v>364</c:v>
                </c:pt>
                <c:pt idx="2">
                  <c:v>364</c:v>
                </c:pt>
              </c:numCache>
            </c:numRef>
          </c:val>
          <c:extLst>
            <c:ext xmlns:c16="http://schemas.microsoft.com/office/drawing/2014/chart" uri="{C3380CC4-5D6E-409C-BE32-E72D297353CC}">
              <c16:uniqueId val="{00000001-0923-4E84-892E-D7E566BACA5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2706</c:v>
                </c:pt>
                <c:pt idx="1">
                  <c:v>2613</c:v>
                </c:pt>
                <c:pt idx="2">
                  <c:v>1803</c:v>
                </c:pt>
              </c:numCache>
            </c:numRef>
          </c:val>
          <c:extLst>
            <c:ext xmlns:c16="http://schemas.microsoft.com/office/drawing/2014/chart" uri="{C3380CC4-5D6E-409C-BE32-E72D297353CC}">
              <c16:uniqueId val="{00000002-0923-4E84-892E-D7E566BACA5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{C5589A61-CDCE-46BB-8EC7-26459D16E249}</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BC86-4BC5-BDF4-96FF9EECF09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{1012222F-3B1F-4176-BCCE-227AF1D4CBC7}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C86-4BC5-BDF4-96FF9EECF09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{E4AFD833-F34A-46ED-951F-B68B0557CCDA}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C86-4BC5-BDF4-96FF9EECF09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{5096A66E-A94C-4BCE-AE27-B688A5094505}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C86-4BC5-BDF4-96FF9EECF09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{8647B8B9-54A5-4CC2-A3E0-10743A3BA1BF}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C86-4BC5-BDF4-96FF9EECF09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{7E42DD63-9BAA-4C41-A648-7FFA81D26EEE}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BC86-4BC5-BDF4-96FF9EECF099}"/>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{20A3A424-FD64-4326-835E-31B511DFB4BA}</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BC86-4BC5-BDF4-96FF9EECF09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{59F5A120-5E2F-4196-AEB7-3E98B0D323C4}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BC86-4BC5-BDF4-96FF9EECF099}"/>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{99736225-D12D-4293-9355-9153949E0C4E}</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BC86-4BC5-BDF4-96FF9EECF09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60.6</c:v>
                </c:pt>
                <c:pt idx="8">
                  <c:v>61.6</c:v>
                </c:pt>
                <c:pt idx="16">
                  <c:v>60.9</c:v>
                </c:pt>
                <c:pt idx="24">
                  <c:v>62.6</c:v>
                </c:pt>
                <c:pt idx="32">
                  <c:v>60.9</c:v>
                </c:pt>
              </c:numCache>
            </c:numRef>
          </c:xVal>
          <c:yVal>
            <c:numRef>
              <c:f>公会計指標分析・財政指標組合せ分析表!$BP$51:$DC$51</c:f>
              <c:numCache>
                <c:formatCode>#,##0.0;"▲ "#,##0.0</c:formatCode>
                <c:ptCount val="40"/>
                <c:pt idx="0">
                  <c:v>68.599999999999994</c:v>
                </c:pt>
                <c:pt idx="8">
                  <c:v>67.099999999999994</c:v>
                </c:pt>
                <c:pt idx="16">
                  <c:v>68.099999999999994</c:v>
                </c:pt>
                <c:pt idx="24">
                  <c:v>60.2</c:v>
                </c:pt>
                <c:pt idx="32">
                  <c:v>81.2</c:v>
                </c:pt>
              </c:numCache>
            </c:numRef>
          </c:yVal>
          <c:smooth val="0"/>
          <c:extLst>
            <c:ext xmlns:c16="http://schemas.microsoft.com/office/drawing/2014/chart" uri="{C3380CC4-5D6E-409C-BE32-E72D297353CC}">
              <c16:uniqueId val="{00000009-BC86-4BC5-BDF4-96FF9EECF09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{0616A2F3-ABFD-40C3-97B4-C773AEB9BE45}</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BC86-4BC5-BDF4-96FF9EECF09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{95CCB774-F8ED-4DE8-97D6-9B00983BC906}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C86-4BC5-BDF4-96FF9EECF09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{8049DF14-30D9-44AA-803B-032F54BE5154}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C86-4BC5-BDF4-96FF9EECF09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{CD366FB7-835F-4C34-B9F7-EE7723912048}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C86-4BC5-BDF4-96FF9EECF09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{8D5D1047-0417-45F5-9FB0-8B7C19F5B2D4}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C86-4BC5-BDF4-96FF9EECF099}"/>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{68624C03-0C01-473B-AF9B-79DB54A8D4E7}</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BC86-4BC5-BDF4-96FF9EECF099}"/>
                </c:ext>
              </c:extLst>
            </c:dLbl>
            <c:dLbl>
              <c:idx val="16"/>
              <c:layout>
                <c:manualLayout>
                  <c:x val="-3.9605965816510991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{16463345-0F1E-47AF-BDCF-BCD88EB448A5}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BC86-4BC5-BDF4-96FF9EECF099}"/>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{1D09FFB7-E638-4359-A0B8-FA0CC28A4E84}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BC86-4BC5-BDF4-96FF9EECF099}"/>
                </c:ext>
              </c:extLst>
            </c:dLbl>
            <c:dLbl>
              <c:idx val="32"/>
              <c:layout>
                <c:manualLayout>
                  <c:x val="-2.4554985303295539E-2"/>
                  <c:y val="-6.4739042105865174E-2"/>
                </c:manualLayout>
              </c:layout>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{8FEB31ED-4D47-4FE2-ACD9-F71EDDAADBB4}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BC86-4BC5-BDF4-96FF9EECF09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57.1</c:v>
                </c:pt>
                <c:pt idx="8">
                  <c:v>57.7</c:v>
                </c:pt>
                <c:pt idx="16">
                  <c:v>58.8</c:v>
                </c:pt>
                <c:pt idx="24">
                  <c:v>59.8</c:v>
                </c:pt>
                <c:pt idx="32">
                  <c:v>58.7</c:v>
                </c:pt>
              </c:numCache>
            </c:numRef>
          </c:xVal>
          <c:yVal>
            <c:numRef>
              <c:f>公会計指標分析・財政指標組合せ分析表!$BP$55:$DC$55</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BC86-4BC5-BDF4-96FF9EECF099}"/>
            </c:ext>
          </c:extLst>
        </c:ser>
        <c:dLbls>
          <c:showLegendKey val="0"/>
          <c:showVal val="1"/>
          <c:showCatName val="0"/>
          <c:showSerName val="0"/>
          <c:showPercent val="0"/>
          <c:showBubbleSize val="0"/>
        </c:dLbls>
        <c:axId val="46179840"/>
        <c:axId val="46181760"/>
      </c:scatterChart>
      <c:valAx>
        <c:axId val="46179840"/>
        <c:scaling>
          <c:orientation val="maxMin"/>
          <c:max val="63"/>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{F6D6B167-C2F3-4E6F-A408-1E931B886DBB}</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1A84-4162-A853-98E64734F8D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{F0B465E7-C10A-4AF3-8DFF-AB951B38E8CA}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84-4162-A853-98E64734F8D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{61435F6B-CAAC-4797-AD19-EE628DC939BD}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84-4162-A853-98E64734F8D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{F5753C28-F9C5-487B-91F3-021042E3BCE6}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84-4162-A853-98E64734F8D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{82ECE746-5088-41B3-BA1F-1DEA0038E11E}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84-4162-A853-98E64734F8D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{7AB4E93E-BD07-49F6-BF61-D0685922D16F}</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1A84-4162-A853-98E64734F8D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{63016EF6-5AB3-45C9-A489-77D9017010F2}</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1A84-4162-A853-98E64734F8D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{5B4B8976-86C0-4582-B979-0D961476FFC7}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1A84-4162-A853-98E64734F8D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{CACFCCD4-165D-42A6-9C9F-509994EE91A9}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1A84-4162-A853-98E64734F8D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4.7</c:v>
                </c:pt>
                <c:pt idx="8">
                  <c:v>5.5</c:v>
                </c:pt>
                <c:pt idx="16">
                  <c:v>5.8</c:v>
                </c:pt>
                <c:pt idx="24">
                  <c:v>5.7</c:v>
                </c:pt>
                <c:pt idx="32">
                  <c:v>5.7</c:v>
                </c:pt>
              </c:numCache>
            </c:numRef>
          </c:xVal>
          <c:yVal>
            <c:numRef>
              <c:f>公会計指標分析・財政指標組合せ分析表!$BP$73:$DC$73</c:f>
              <c:numCache>
                <c:formatCode>#,##0.0;"▲ "#,##0.0</c:formatCode>
                <c:ptCount val="40"/>
                <c:pt idx="0">
                  <c:v>68.599999999999994</c:v>
                </c:pt>
                <c:pt idx="8">
                  <c:v>67.099999999999994</c:v>
                </c:pt>
                <c:pt idx="16">
                  <c:v>68.099999999999994</c:v>
                </c:pt>
                <c:pt idx="24">
                  <c:v>60.2</c:v>
                </c:pt>
                <c:pt idx="32">
                  <c:v>81.2</c:v>
                </c:pt>
              </c:numCache>
            </c:numRef>
          </c:yVal>
          <c:smooth val="0"/>
          <c:extLst>
            <c:ext xmlns:c16="http://schemas.microsoft.com/office/drawing/2014/chart" uri="{C3380CC4-5D6E-409C-BE32-E72D297353CC}">
              <c16:uniqueId val="{00000009-1A84-4162-A853-98E64734F8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{E97C2B86-2BFC-457E-80DE-D591AF284CD0}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1A84-4162-A853-98E64734F8D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{3F7BE4AC-5CE2-48DE-A4E2-721961BFEC0D}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84-4162-A853-98E64734F8D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{07B08C02-A97D-4F3F-9A22-95327C896C93}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84-4162-A853-98E64734F8D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{42563F2F-9765-4287-97D7-DFD50529A23B}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84-4162-A853-98E64734F8D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{8F608B8E-EAA9-4D6F-A2BD-4254A47FD137}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84-4162-A853-98E64734F8D9}"/>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{011B9A89-6E7D-4A04-9597-096C99D431C6}</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1A84-4162-A853-98E64734F8D9}"/>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{89D3C859-931C-4A66-AFEF-5A28B6571D50}</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1A84-4162-A853-98E64734F8D9}"/>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{CE37C374-01D2-4D85-8449-F4C10538D2A0}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1A84-4162-A853-98E64734F8D9}"/>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{937986C8-2049-4225-A1D0-D43073F66CA7}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1A84-4162-A853-98E64734F8D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c:v>
                </c:pt>
                <c:pt idx="8">
                  <c:v>5.8</c:v>
                </c:pt>
                <c:pt idx="16">
                  <c:v>5.3</c:v>
                </c:pt>
                <c:pt idx="24">
                  <c:v>5</c:v>
                </c:pt>
                <c:pt idx="32">
                  <c:v>4.3</c:v>
                </c:pt>
              </c:numCache>
            </c:numRef>
          </c:xVal>
          <c:yVal>
            <c:numRef>
              <c:f>公会計指標分析・財政指標組合せ分析表!$BP$77:$DC$77</c:f>
              <c:numCache>
                <c:formatCode>#,##0.0;"▲ "#,##0.0</c:formatCode>
                <c:ptCount val="40"/>
                <c:pt idx="0">
                  <c:v>24.1</c:v>
                </c:pt>
                <c:pt idx="8">
                  <c:v>20.100000000000001</c:v>
                </c:pt>
                <c:pt idx="16">
                  <c:v>16</c:v>
                </c:pt>
                <c:pt idx="24">
                  <c:v>18.399999999999999</c:v>
                </c:pt>
                <c:pt idx="32">
                  <c:v>13.5</c:v>
                </c:pt>
              </c:numCache>
            </c:numRef>
          </c:yVal>
          <c:smooth val="0"/>
          <c:extLst>
            <c:ext xmlns:c16="http://schemas.microsoft.com/office/drawing/2014/chart" uri="{C3380CC4-5D6E-409C-BE32-E72D297353CC}">
              <c16:uniqueId val="{00000013-1A84-4162-A853-98E64734F8D9}"/>
            </c:ext>
          </c:extLst>
        </c:ser>
        <c:dLbls>
          <c:showLegendKey val="0"/>
          <c:showVal val="1"/>
          <c:showCatName val="0"/>
          <c:showSerName val="0"/>
          <c:showPercent val="0"/>
          <c:showBubbleSize val="0"/>
        </c:dLbls>
        <c:axId val="84219776"/>
        <c:axId val="84234240"/>
      </c:scatterChart>
      <c:valAx>
        <c:axId val="84219776"/>
        <c:scaling>
          <c:orientation val="maxMin"/>
          <c:max val="7"/>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9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167,888
160,754
171.75
89,088,290
86,832,142
2,017,536
32,695,426
57,783,843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年度の財政力指数は、前年度と同様の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0.98</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であり県内及び類似団体と比較しても上位に位置している。</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指数を算出する基準財政収入額については、納税義務者数の増加や新築・増築家屋の増加等により、個人市民税所得割及び固定資産税の基準税額が増となった。また、地方消費税交付金の算入額も増加したことで、基準財政収入額は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250</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億円（錯誤措置除く）となった。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基準財政需要額については、新規需要科目である地域社会再生事業費の算入等により、前年度比</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億円（錯誤措置除く）となった。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今後も景気の不透明さはあるものの、自主財源の確保により財政基盤の強化に努める。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71664</xdr:rowOff>
    </xdr:from>
    <xdr:to>
      <xdr:col>23</xdr:col>
      <xdr:colOff>133350</xdr:colOff>
      <xdr:row>44</xdr:row>
      <xdr:rowOff>61685</xdr:rowOff>
    </xdr:to>
    <xdr:cxnSp macro="">
      <xdr:nvCxnSpPr>
        <xdr:cNvPr id="66" name="直線コネクタ 65"/>
        <xdr:cNvCxnSpPr/>
      </xdr:nvCxnSpPr>
      <xdr:spPr>
        <a:xfrm flipV="1">
          <a:off x="4953000" y="6243864"/>
          <a:ext cx="0" cy="13616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33762</xdr:rowOff>
    </xdr:from>
    <xdr:ext cx="762000" cy="259045"/>
    <xdr:sp macro="" textlink="">
      <xdr:nvSpPr>
        <xdr:cNvPr id="67" name="財政力最小値テキスト"/>
        <xdr:cNvSpPr txBox="1"/>
      </xdr:nvSpPr>
      <xdr:spPr>
        <a:xfrm>
          <a:off x="5041900" y="757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61685</xdr:rowOff>
    </xdr:from>
    <xdr:to>
      <xdr:col>24</xdr:col>
      <xdr:colOff>12700</xdr:colOff>
      <xdr:row>44</xdr:row>
      <xdr:rowOff>61685</xdr:rowOff>
    </xdr:to>
    <xdr:cxnSp macro="">
      <xdr:nvCxnSpPr>
        <xdr:cNvPr id="68" name="直線コネクタ 67"/>
        <xdr:cNvCxnSpPr/>
      </xdr:nvCxnSpPr>
      <xdr:spPr>
        <a:xfrm>
          <a:off x="4864100" y="760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158041</xdr:rowOff>
    </xdr:from>
    <xdr:ext cx="762000" cy="259045"/>
    <xdr:sp macro="" textlink="">
      <xdr:nvSpPr>
        <xdr:cNvPr id="69" name="財政力最大値テキスト"/>
        <xdr:cNvSpPr txBox="1"/>
      </xdr:nvSpPr>
      <xdr:spPr>
        <a:xfrm>
          <a:off x="5041900" y="598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71664</xdr:rowOff>
    </xdr:from>
    <xdr:to>
      <xdr:col>24</xdr:col>
      <xdr:colOff>12700</xdr:colOff>
      <xdr:row>36</xdr:row>
      <xdr:rowOff>71664</xdr:rowOff>
    </xdr:to>
    <xdr:cxnSp macro="">
      <xdr:nvCxnSpPr>
        <xdr:cNvPr id="70" name="直線コネクタ 69"/>
        <xdr:cNvCxnSpPr/>
      </xdr:nvCxnSpPr>
      <xdr:spPr>
        <a:xfrm>
          <a:off x="4864100" y="624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160565</xdr:rowOff>
    </xdr:from>
    <xdr:to>
      <xdr:col>23</xdr:col>
      <xdr:colOff>133350</xdr:colOff>
      <xdr:row>39</xdr:row>
      <xdr:rowOff>160565</xdr:rowOff>
    </xdr:to>
    <xdr:cxnSp macro="">
      <xdr:nvCxnSpPr>
        <xdr:cNvPr id="71" name="直線コネクタ 70"/>
        <xdr:cNvCxnSpPr/>
      </xdr:nvCxnSpPr>
      <xdr:spPr>
        <a:xfrm>
          <a:off x="4114800" y="68471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99984</xdr:rowOff>
    </xdr:from>
    <xdr:ext cx="762000" cy="259045"/>
    <xdr:sp macro="" textlink="">
      <xdr:nvSpPr>
        <xdr:cNvPr id="72" name="財政力平均値テキスト"/>
        <xdr:cNvSpPr txBox="1"/>
      </xdr:nvSpPr>
      <xdr:spPr>
        <a:xfrm>
          <a:off x="5041900" y="6957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127907</xdr:rowOff>
    </xdr:from>
    <xdr:to>
      <xdr:col>23</xdr:col>
      <xdr:colOff>184150</xdr:colOff>
      <xdr:row>41</xdr:row>
      <xdr:rowOff>58057</xdr:rowOff>
    </xdr:to>
    <xdr:sp macro="" textlink="">
      <xdr:nvSpPr>
        <xdr:cNvPr id="73" name="フローチャート: 判断 72"/>
        <xdr:cNvSpPr/>
      </xdr:nvSpPr>
      <xdr:spPr>
        <a:xfrm>
          <a:off x="4902200" y="698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160565</xdr:rowOff>
    </xdr:from>
    <xdr:to>
      <xdr:col>19</xdr:col>
      <xdr:colOff>133350</xdr:colOff>
      <xdr:row>39</xdr:row>
      <xdr:rowOff>160565</xdr:rowOff>
    </xdr:to>
    <xdr:cxnSp macro="">
      <xdr:nvCxnSpPr>
        <xdr:cNvPr id="74" name="直線コネクタ 73"/>
        <xdr:cNvCxnSpPr/>
      </xdr:nvCxnSpPr>
      <xdr:spPr>
        <a:xfrm>
          <a:off x="3225800" y="68471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5" name="フローチャート: 判断 74"/>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6" name="テキスト ボックス 75"/>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160565</xdr:rowOff>
    </xdr:from>
    <xdr:to>
      <xdr:col>15</xdr:col>
      <xdr:colOff>82550</xdr:colOff>
      <xdr:row>40</xdr:row>
      <xdr:rowOff>6350</xdr:rowOff>
    </xdr:to>
    <xdr:cxnSp macro="">
      <xdr:nvCxnSpPr>
        <xdr:cNvPr id="77" name="直線コネクタ 76"/>
        <xdr:cNvCxnSpPr/>
      </xdr:nvCxnSpPr>
      <xdr:spPr>
        <a:xfrm flipV="1">
          <a:off x="2336800" y="68471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8" name="フローチャート: 判断 77"/>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9" name="テキスト ボックス 78"/>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6350</xdr:rowOff>
    </xdr:from>
    <xdr:to>
      <xdr:col>11</xdr:col>
      <xdr:colOff>31750</xdr:colOff>
      <xdr:row>40</xdr:row>
      <xdr:rowOff>6350</xdr:rowOff>
    </xdr:to>
    <xdr:cxnSp macro="">
      <xdr:nvCxnSpPr>
        <xdr:cNvPr id="80" name="直線コネクタ 79"/>
        <xdr:cNvCxnSpPr/>
      </xdr:nvCxnSpPr>
      <xdr:spPr>
        <a:xfrm>
          <a:off x="1447800" y="686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1" name="フローチャート: 判断 80"/>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2" name="テキスト ボックス 81"/>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83" name="フローチャート: 判断 82"/>
        <xdr:cNvSpPr/>
      </xdr:nvSpPr>
      <xdr:spPr>
        <a:xfrm>
          <a:off x="1397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84" name="テキスト ボックス 83"/>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109765</xdr:rowOff>
    </xdr:from>
    <xdr:to>
      <xdr:col>23</xdr:col>
      <xdr:colOff>184150</xdr:colOff>
      <xdr:row>40</xdr:row>
      <xdr:rowOff>39915</xdr:rowOff>
    </xdr:to>
    <xdr:sp macro="" textlink="">
      <xdr:nvSpPr>
        <xdr:cNvPr id="90" name="楕円 89"/>
        <xdr:cNvSpPr/>
      </xdr:nvSpPr>
      <xdr:spPr>
        <a:xfrm>
          <a:off x="49022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126292</xdr:rowOff>
    </xdr:from>
    <xdr:ext cx="762000" cy="259045"/>
    <xdr:sp macro="" textlink="">
      <xdr:nvSpPr>
        <xdr:cNvPr id="91" name="財政力該当値テキスト"/>
        <xdr:cNvSpPr txBox="1"/>
      </xdr:nvSpPr>
      <xdr:spPr>
        <a:xfrm>
          <a:off x="5041900" y="6641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109765</xdr:rowOff>
    </xdr:from>
    <xdr:to>
      <xdr:col>19</xdr:col>
      <xdr:colOff>184150</xdr:colOff>
      <xdr:row>40</xdr:row>
      <xdr:rowOff>39915</xdr:rowOff>
    </xdr:to>
    <xdr:sp macro="" textlink="">
      <xdr:nvSpPr>
        <xdr:cNvPr id="92" name="楕円 91"/>
        <xdr:cNvSpPr/>
      </xdr:nvSpPr>
      <xdr:spPr>
        <a:xfrm>
          <a:off x="4064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50092</xdr:rowOff>
    </xdr:from>
    <xdr:ext cx="736600" cy="259045"/>
    <xdr:sp macro="" textlink="">
      <xdr:nvSpPr>
        <xdr:cNvPr id="93" name="テキスト ボックス 92"/>
        <xdr:cNvSpPr txBox="1"/>
      </xdr:nvSpPr>
      <xdr:spPr>
        <a:xfrm>
          <a:off x="3733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109765</xdr:rowOff>
    </xdr:from>
    <xdr:to>
      <xdr:col>15</xdr:col>
      <xdr:colOff>133350</xdr:colOff>
      <xdr:row>40</xdr:row>
      <xdr:rowOff>39915</xdr:rowOff>
    </xdr:to>
    <xdr:sp macro="" textlink="">
      <xdr:nvSpPr>
        <xdr:cNvPr id="94" name="楕円 93"/>
        <xdr:cNvSpPr/>
      </xdr:nvSpPr>
      <xdr:spPr>
        <a:xfrm>
          <a:off x="3175000" y="679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50092</xdr:rowOff>
    </xdr:from>
    <xdr:ext cx="762000" cy="259045"/>
    <xdr:sp macro="" textlink="">
      <xdr:nvSpPr>
        <xdr:cNvPr id="95" name="テキスト ボックス 94"/>
        <xdr:cNvSpPr txBox="1"/>
      </xdr:nvSpPr>
      <xdr:spPr>
        <a:xfrm>
          <a:off x="2844800" y="65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127000</xdr:rowOff>
    </xdr:from>
    <xdr:to>
      <xdr:col>11</xdr:col>
      <xdr:colOff>82550</xdr:colOff>
      <xdr:row>40</xdr:row>
      <xdr:rowOff>57150</xdr:rowOff>
    </xdr:to>
    <xdr:sp macro="" textlink="">
      <xdr:nvSpPr>
        <xdr:cNvPr id="96" name="楕円 95"/>
        <xdr:cNvSpPr/>
      </xdr:nvSpPr>
      <xdr:spPr>
        <a:xfrm>
          <a:off x="2286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67327</xdr:rowOff>
    </xdr:from>
    <xdr:ext cx="762000" cy="259045"/>
    <xdr:sp macro="" textlink="">
      <xdr:nvSpPr>
        <xdr:cNvPr id="97" name="テキスト ボックス 96"/>
        <xdr:cNvSpPr txBox="1"/>
      </xdr:nvSpPr>
      <xdr:spPr>
        <a:xfrm>
          <a:off x="1955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8" name="楕円 97"/>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9" name="テキスト ボックス 98"/>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歳入の経常一般財源については、新型コロナウイルス感染症感染拡大防止のため社会経済活動を抑制したことに伴い、法人市民税が</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億円の減となり、市税全体では</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283.3</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億円となった。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経常的経費に充当された一般財源については、会計年度任用職員制度の導入による人件費の増加、認定こども園施設型給付事業等による扶助費の増加及び、小山広域保健衛生組合負担金の増加による補助費等が増加となったことから、経常収支比率は前年度より</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％増の</a:t>
          </a:r>
          <a:r>
            <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90.4</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endParaRPr kumimoji="1" lang="en-US"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県内及び全国平均は下回っているものの、</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経常経費のうち大きな割合を占める扶助費は、将来的に</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a:t>
          </a:r>
          <a:r>
            <a:rPr kumimoji="1" lang="ja-JP" altLang="ja-JP"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見込まれることから、引き続き経常経費の縮減に努め、弾力性のある財政構造の維持に努める。</a:t>
          </a:r>
          <a:endParaRPr kumimoji="1" lang="ja-JP" altLang="en-US" sz="10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66</xdr:row>
      <xdr:rowOff>34290</xdr:rowOff>
    </xdr:to>
    <xdr:cxnSp macro="">
      <xdr:nvCxnSpPr>
        <xdr:cNvPr id="129" name="直線コネクタ 128"/>
        <xdr:cNvCxnSpPr/>
      </xdr:nvCxnSpPr>
      <xdr:spPr>
        <a:xfrm flipV="1">
          <a:off x="4953000" y="9934363"/>
          <a:ext cx="0" cy="14156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30" name="財政構造の弾力性最小値テキスト"/>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31" name="直線コネクタ 130"/>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2"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3" name="直線コネクタ 132"/>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60537</xdr:rowOff>
    </xdr:from>
    <xdr:to>
      <xdr:col>23</xdr:col>
      <xdr:colOff>133350</xdr:colOff>
      <xdr:row>63</xdr:row>
      <xdr:rowOff>25823</xdr:rowOff>
    </xdr:to>
    <xdr:cxnSp macro="">
      <xdr:nvCxnSpPr>
        <xdr:cNvPr id="134" name="直線コネクタ 133"/>
        <xdr:cNvCxnSpPr/>
      </xdr:nvCxnSpPr>
      <xdr:spPr>
        <a:xfrm>
          <a:off x="4114800" y="10690437"/>
          <a:ext cx="8382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58437</xdr:rowOff>
    </xdr:from>
    <xdr:ext cx="762000" cy="259045"/>
    <xdr:sp macro="" textlink="">
      <xdr:nvSpPr>
        <xdr:cNvPr id="135" name="財政構造の弾力性平均値テキスト"/>
        <xdr:cNvSpPr txBox="1"/>
      </xdr:nvSpPr>
      <xdr:spPr>
        <a:xfrm>
          <a:off x="5041900" y="10516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36" name="フローチャート: 判断 135"/>
        <xdr:cNvSpPr/>
      </xdr:nvSpPr>
      <xdr:spPr>
        <a:xfrm>
          <a:off x="49022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62</xdr:row>
      <xdr:rowOff>60537</xdr:rowOff>
    </xdr:to>
    <xdr:cxnSp macro="">
      <xdr:nvCxnSpPr>
        <xdr:cNvPr id="137" name="直線コネクタ 136"/>
        <xdr:cNvCxnSpPr/>
      </xdr:nvCxnSpPr>
      <xdr:spPr>
        <a:xfrm>
          <a:off x="3225800" y="10481310"/>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49954</xdr:rowOff>
    </xdr:from>
    <xdr:to>
      <xdr:col>19</xdr:col>
      <xdr:colOff>184150</xdr:colOff>
      <xdr:row>62</xdr:row>
      <xdr:rowOff>151554</xdr:rowOff>
    </xdr:to>
    <xdr:sp macro="" textlink="">
      <xdr:nvSpPr>
        <xdr:cNvPr id="138" name="フローチャート: 判断 137"/>
        <xdr:cNvSpPr/>
      </xdr:nvSpPr>
      <xdr:spPr>
        <a:xfrm>
          <a:off x="4064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136331</xdr:rowOff>
    </xdr:from>
    <xdr:ext cx="736600" cy="259045"/>
    <xdr:sp macro="" textlink="">
      <xdr:nvSpPr>
        <xdr:cNvPr id="139" name="テキスト ボックス 138"/>
        <xdr:cNvSpPr txBox="1"/>
      </xdr:nvSpPr>
      <xdr:spPr>
        <a:xfrm>
          <a:off x="3733800" y="10766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167640</xdr:rowOff>
    </xdr:to>
    <xdr:cxnSp macro="">
      <xdr:nvCxnSpPr>
        <xdr:cNvPr id="140" name="直線コネクタ 139"/>
        <xdr:cNvCxnSpPr/>
      </xdr:nvCxnSpPr>
      <xdr:spPr>
        <a:xfrm flipV="1">
          <a:off x="2336800" y="104813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25823</xdr:rowOff>
    </xdr:from>
    <xdr:to>
      <xdr:col>15</xdr:col>
      <xdr:colOff>133350</xdr:colOff>
      <xdr:row>62</xdr:row>
      <xdr:rowOff>127423</xdr:rowOff>
    </xdr:to>
    <xdr:sp macro="" textlink="">
      <xdr:nvSpPr>
        <xdr:cNvPr id="141" name="フローチャート: 判断 140"/>
        <xdr:cNvSpPr/>
      </xdr:nvSpPr>
      <xdr:spPr>
        <a:xfrm>
          <a:off x="3175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112200</xdr:rowOff>
    </xdr:from>
    <xdr:ext cx="762000" cy="259045"/>
    <xdr:sp macro="" textlink="">
      <xdr:nvSpPr>
        <xdr:cNvPr id="142" name="テキスト ボックス 141"/>
        <xdr:cNvSpPr txBox="1"/>
      </xdr:nvSpPr>
      <xdr:spPr>
        <a:xfrm>
          <a:off x="2844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62</xdr:row>
      <xdr:rowOff>44450</xdr:rowOff>
    </xdr:to>
    <xdr:cxnSp macro="">
      <xdr:nvCxnSpPr>
        <xdr:cNvPr id="143" name="直線コネクタ 142"/>
        <xdr:cNvCxnSpPr/>
      </xdr:nvCxnSpPr>
      <xdr:spPr>
        <a:xfrm flipV="1">
          <a:off x="1447800" y="1062609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74083</xdr:rowOff>
    </xdr:from>
    <xdr:to>
      <xdr:col>11</xdr:col>
      <xdr:colOff>82550</xdr:colOff>
      <xdr:row>63</xdr:row>
      <xdr:rowOff>4233</xdr:rowOff>
    </xdr:to>
    <xdr:sp macro="" textlink="">
      <xdr:nvSpPr>
        <xdr:cNvPr id="144" name="フローチャート: 判断 143"/>
        <xdr:cNvSpPr/>
      </xdr:nvSpPr>
      <xdr:spPr>
        <a:xfrm>
          <a:off x="2286000" y="1070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160460</xdr:rowOff>
    </xdr:from>
    <xdr:ext cx="762000" cy="259045"/>
    <xdr:sp macro="" textlink="">
      <xdr:nvSpPr>
        <xdr:cNvPr id="145" name="テキスト ボックス 144"/>
        <xdr:cNvSpPr txBox="1"/>
      </xdr:nvSpPr>
      <xdr:spPr>
        <a:xfrm>
          <a:off x="1955800" y="1079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46" name="フローチャート: 判断 145"/>
        <xdr:cNvSpPr/>
      </xdr:nvSpPr>
      <xdr:spPr>
        <a:xfrm>
          <a:off x="1397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168504</xdr:rowOff>
    </xdr:from>
    <xdr:ext cx="762000" cy="259045"/>
    <xdr:sp macro="" textlink="">
      <xdr:nvSpPr>
        <xdr:cNvPr id="147" name="テキスト ボックス 146"/>
        <xdr:cNvSpPr txBox="1"/>
      </xdr:nvSpPr>
      <xdr:spPr>
        <a:xfrm>
          <a:off x="1066800" y="1079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146473</xdr:rowOff>
    </xdr:from>
    <xdr:to>
      <xdr:col>23</xdr:col>
      <xdr:colOff>184150</xdr:colOff>
      <xdr:row>63</xdr:row>
      <xdr:rowOff>76623</xdr:rowOff>
    </xdr:to>
    <xdr:sp macro="" textlink="">
      <xdr:nvSpPr>
        <xdr:cNvPr id="153" name="楕円 152"/>
        <xdr:cNvSpPr/>
      </xdr:nvSpPr>
      <xdr:spPr>
        <a:xfrm>
          <a:off x="4902200" y="1077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118550</xdr:rowOff>
    </xdr:from>
    <xdr:ext cx="762000" cy="259045"/>
    <xdr:sp macro="" textlink="">
      <xdr:nvSpPr>
        <xdr:cNvPr id="154" name="財政構造の弾力性該当値テキスト"/>
        <xdr:cNvSpPr txBox="1"/>
      </xdr:nvSpPr>
      <xdr:spPr>
        <a:xfrm>
          <a:off x="5041900" y="10748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9737</xdr:rowOff>
    </xdr:from>
    <xdr:to>
      <xdr:col>19</xdr:col>
      <xdr:colOff>184150</xdr:colOff>
      <xdr:row>62</xdr:row>
      <xdr:rowOff>111337</xdr:rowOff>
    </xdr:to>
    <xdr:sp macro="" textlink="">
      <xdr:nvSpPr>
        <xdr:cNvPr id="155" name="楕円 154"/>
        <xdr:cNvSpPr/>
      </xdr:nvSpPr>
      <xdr:spPr>
        <a:xfrm>
          <a:off x="4064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121514</xdr:rowOff>
    </xdr:from>
    <xdr:ext cx="736600" cy="259045"/>
    <xdr:sp macro="" textlink="">
      <xdr:nvSpPr>
        <xdr:cNvPr id="156" name="テキスト ボックス 155"/>
        <xdr:cNvSpPr txBox="1"/>
      </xdr:nvSpPr>
      <xdr:spPr>
        <a:xfrm>
          <a:off x="3733800" y="10408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7" name="楕円 156"/>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8" name="テキスト ボックス 157"/>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9" name="楕円 158"/>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60" name="テキスト ボックス 159"/>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165100</xdr:rowOff>
    </xdr:from>
    <xdr:to>
      <xdr:col>7</xdr:col>
      <xdr:colOff>31750</xdr:colOff>
      <xdr:row>62</xdr:row>
      <xdr:rowOff>95250</xdr:rowOff>
    </xdr:to>
    <xdr:sp macro="" textlink="">
      <xdr:nvSpPr>
        <xdr:cNvPr id="161" name="楕円 160"/>
        <xdr:cNvSpPr/>
      </xdr:nvSpPr>
      <xdr:spPr>
        <a:xfrm>
          <a:off x="1397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105427</xdr:rowOff>
    </xdr:from>
    <xdr:ext cx="762000" cy="259045"/>
    <xdr:sp macro="" textlink="">
      <xdr:nvSpPr>
        <xdr:cNvPr id="162" name="テキスト ボックス 161"/>
        <xdr:cNvSpPr txBox="1"/>
      </xdr:nvSpPr>
      <xdr:spPr>
        <a:xfrm>
          <a:off x="1066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[101,160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人件費は、会計年度任用職員制度の導入や、職員の定年退職者が急減したことによる新陳代謝の低下などにより</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億円の増となった。物件費は、有料体育施設管理事業費や新庁舎機器整備事業費などの増により</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億円の増となり、全体では人口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a:t>
          </a:r>
          <a:r>
            <a:rPr kumimoji="1" lang="en-US" altLang="ja-JP" sz="1300">
              <a:latin typeface="ＭＳ Ｐゴシック" panose="020B0600070205080204" pitchFamily="50" charset="-128"/>
              <a:ea typeface="ＭＳ Ｐゴシック" panose="020B0600070205080204" pitchFamily="50" charset="-128"/>
            </a:rPr>
            <a:t>3,223</a:t>
          </a:r>
          <a:r>
            <a:rPr kumimoji="1" lang="ja-JP" altLang="en-US" sz="1300">
              <a:latin typeface="ＭＳ Ｐゴシック" panose="020B0600070205080204" pitchFamily="50" charset="-128"/>
              <a:ea typeface="ＭＳ Ｐゴシック" panose="020B0600070205080204" pitchFamily="50" charset="-128"/>
            </a:rPr>
            <a:t>円の増となった。</a:t>
          </a:r>
        </a:p>
        <a:p>
          <a:r>
            <a:rPr kumimoji="1" lang="ja-JP" altLang="en-US" sz="1300">
              <a:latin typeface="ＭＳ Ｐゴシック" panose="020B0600070205080204" pitchFamily="50" charset="-128"/>
              <a:ea typeface="ＭＳ Ｐゴシック" panose="020B0600070205080204" pitchFamily="50" charset="-128"/>
            </a:rPr>
            <a:t>　類似団体との比較では上位に位置しているものの、決算額が漸増傾向にあることから、引き続き行財政改革を推進し、歳出縮減に努める。</a:t>
          </a: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82</xdr:row>
      <xdr:rowOff>21937</xdr:rowOff>
    </xdr:from>
    <xdr:to>
      <xdr:col>23</xdr:col>
      <xdr:colOff>133350</xdr:colOff>
      <xdr:row>88</xdr:row>
      <xdr:rowOff>134364</xdr:rowOff>
    </xdr:to>
    <xdr:cxnSp macro="">
      <xdr:nvCxnSpPr>
        <xdr:cNvPr id="192" name="直線コネクタ 191"/>
        <xdr:cNvCxnSpPr/>
      </xdr:nvCxnSpPr>
      <xdr:spPr>
        <a:xfrm flipV="1">
          <a:off x="4953000" y="14080837"/>
          <a:ext cx="0" cy="11411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106441</xdr:rowOff>
    </xdr:from>
    <xdr:ext cx="762000" cy="259045"/>
    <xdr:sp macro="" textlink="">
      <xdr:nvSpPr>
        <xdr:cNvPr id="193" name="人件費・物件費等の状況最小値テキスト"/>
        <xdr:cNvSpPr txBox="1"/>
      </xdr:nvSpPr>
      <xdr:spPr>
        <a:xfrm>
          <a:off x="5041900" y="15194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134364</xdr:rowOff>
    </xdr:from>
    <xdr:to>
      <xdr:col>24</xdr:col>
      <xdr:colOff>12700</xdr:colOff>
      <xdr:row>88</xdr:row>
      <xdr:rowOff>134364</xdr:rowOff>
    </xdr:to>
    <xdr:cxnSp macro="">
      <xdr:nvCxnSpPr>
        <xdr:cNvPr id="194" name="直線コネクタ 193"/>
        <xdr:cNvCxnSpPr/>
      </xdr:nvCxnSpPr>
      <xdr:spPr>
        <a:xfrm>
          <a:off x="4864100" y="15221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108314</xdr:rowOff>
    </xdr:from>
    <xdr:ext cx="762000" cy="259045"/>
    <xdr:sp macro="" textlink="">
      <xdr:nvSpPr>
        <xdr:cNvPr id="195" name="人件費・物件費等の状況最大値テキスト"/>
        <xdr:cNvSpPr txBox="1"/>
      </xdr:nvSpPr>
      <xdr:spPr>
        <a:xfrm>
          <a:off x="5041900" y="1382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82</xdr:row>
      <xdr:rowOff>21937</xdr:rowOff>
    </xdr:from>
    <xdr:to>
      <xdr:col>24</xdr:col>
      <xdr:colOff>12700</xdr:colOff>
      <xdr:row>82</xdr:row>
      <xdr:rowOff>21937</xdr:rowOff>
    </xdr:to>
    <xdr:cxnSp macro="">
      <xdr:nvCxnSpPr>
        <xdr:cNvPr id="196" name="直線コネクタ 195"/>
        <xdr:cNvCxnSpPr/>
      </xdr:nvCxnSpPr>
      <xdr:spPr>
        <a:xfrm>
          <a:off x="4864100" y="14080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102450</xdr:rowOff>
    </xdr:from>
    <xdr:to>
      <xdr:col>23</xdr:col>
      <xdr:colOff>133350</xdr:colOff>
      <xdr:row>82</xdr:row>
      <xdr:rowOff>167260</xdr:rowOff>
    </xdr:to>
    <xdr:cxnSp macro="">
      <xdr:nvCxnSpPr>
        <xdr:cNvPr id="197" name="直線コネクタ 196"/>
        <xdr:cNvCxnSpPr/>
      </xdr:nvCxnSpPr>
      <xdr:spPr>
        <a:xfrm>
          <a:off x="4114800" y="14161350"/>
          <a:ext cx="838200" cy="64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85</xdr:row>
      <xdr:rowOff>73235</xdr:rowOff>
    </xdr:from>
    <xdr:ext cx="762000" cy="259045"/>
    <xdr:sp macro="" textlink="">
      <xdr:nvSpPr>
        <xdr:cNvPr id="198" name="人件費・物件費等の状況平均値テキスト"/>
        <xdr:cNvSpPr txBox="1"/>
      </xdr:nvSpPr>
      <xdr:spPr>
        <a:xfrm>
          <a:off x="5041900" y="1464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101158</xdr:rowOff>
    </xdr:from>
    <xdr:to>
      <xdr:col>23</xdr:col>
      <xdr:colOff>184150</xdr:colOff>
      <xdr:row>86</xdr:row>
      <xdr:rowOff>31308</xdr:rowOff>
    </xdr:to>
    <xdr:sp macro="" textlink="">
      <xdr:nvSpPr>
        <xdr:cNvPr id="199" name="フローチャート: 判断 198"/>
        <xdr:cNvSpPr/>
      </xdr:nvSpPr>
      <xdr:spPr>
        <a:xfrm>
          <a:off x="4902200" y="146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60604</xdr:rowOff>
    </xdr:from>
    <xdr:to>
      <xdr:col>19</xdr:col>
      <xdr:colOff>133350</xdr:colOff>
      <xdr:row>82</xdr:row>
      <xdr:rowOff>102450</xdr:rowOff>
    </xdr:to>
    <xdr:cxnSp macro="">
      <xdr:nvCxnSpPr>
        <xdr:cNvPr id="200" name="直線コネクタ 199"/>
        <xdr:cNvCxnSpPr/>
      </xdr:nvCxnSpPr>
      <xdr:spPr>
        <a:xfrm>
          <a:off x="3225800" y="14119504"/>
          <a:ext cx="889000" cy="4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86847</xdr:rowOff>
    </xdr:from>
    <xdr:to>
      <xdr:col>19</xdr:col>
      <xdr:colOff>184150</xdr:colOff>
      <xdr:row>85</xdr:row>
      <xdr:rowOff>16997</xdr:rowOff>
    </xdr:to>
    <xdr:sp macro="" textlink="">
      <xdr:nvSpPr>
        <xdr:cNvPr id="201" name="フローチャート: 判断 200"/>
        <xdr:cNvSpPr/>
      </xdr:nvSpPr>
      <xdr:spPr>
        <a:xfrm>
          <a:off x="4064000" y="14488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1774</xdr:rowOff>
    </xdr:from>
    <xdr:ext cx="736600" cy="259045"/>
    <xdr:sp macro="" textlink="">
      <xdr:nvSpPr>
        <xdr:cNvPr id="202" name="テキスト ボックス 201"/>
        <xdr:cNvSpPr txBox="1"/>
      </xdr:nvSpPr>
      <xdr:spPr>
        <a:xfrm>
          <a:off x="3733800" y="145750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15461</xdr:rowOff>
    </xdr:from>
    <xdr:to>
      <xdr:col>15</xdr:col>
      <xdr:colOff>82550</xdr:colOff>
      <xdr:row>82</xdr:row>
      <xdr:rowOff>60604</xdr:rowOff>
    </xdr:to>
    <xdr:cxnSp macro="">
      <xdr:nvCxnSpPr>
        <xdr:cNvPr id="203" name="直線コネクタ 202"/>
        <xdr:cNvCxnSpPr/>
      </xdr:nvCxnSpPr>
      <xdr:spPr>
        <a:xfrm>
          <a:off x="2336800" y="14074361"/>
          <a:ext cx="889000" cy="45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161234</xdr:rowOff>
    </xdr:from>
    <xdr:to>
      <xdr:col>15</xdr:col>
      <xdr:colOff>133350</xdr:colOff>
      <xdr:row>84</xdr:row>
      <xdr:rowOff>91384</xdr:rowOff>
    </xdr:to>
    <xdr:sp macro="" textlink="">
      <xdr:nvSpPr>
        <xdr:cNvPr id="204" name="フローチャート: 判断 203"/>
        <xdr:cNvSpPr/>
      </xdr:nvSpPr>
      <xdr:spPr>
        <a:xfrm>
          <a:off x="3175000" y="1439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76161</xdr:rowOff>
    </xdr:from>
    <xdr:ext cx="762000" cy="259045"/>
    <xdr:sp macro="" textlink="">
      <xdr:nvSpPr>
        <xdr:cNvPr id="205" name="テキスト ボックス 204"/>
        <xdr:cNvSpPr txBox="1"/>
      </xdr:nvSpPr>
      <xdr:spPr>
        <a:xfrm>
          <a:off x="2844800" y="14477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15461</xdr:rowOff>
    </xdr:from>
    <xdr:to>
      <xdr:col>11</xdr:col>
      <xdr:colOff>31750</xdr:colOff>
      <xdr:row>82</xdr:row>
      <xdr:rowOff>24228</xdr:rowOff>
    </xdr:to>
    <xdr:cxnSp macro="">
      <xdr:nvCxnSpPr>
        <xdr:cNvPr id="206" name="直線コネクタ 205"/>
        <xdr:cNvCxnSpPr/>
      </xdr:nvCxnSpPr>
      <xdr:spPr>
        <a:xfrm flipV="1">
          <a:off x="1447800" y="14074361"/>
          <a:ext cx="889000" cy="8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153412</xdr:rowOff>
    </xdr:from>
    <xdr:to>
      <xdr:col>11</xdr:col>
      <xdr:colOff>82550</xdr:colOff>
      <xdr:row>84</xdr:row>
      <xdr:rowOff>83562</xdr:rowOff>
    </xdr:to>
    <xdr:sp macro="" textlink="">
      <xdr:nvSpPr>
        <xdr:cNvPr id="207" name="フローチャート: 判断 206"/>
        <xdr:cNvSpPr/>
      </xdr:nvSpPr>
      <xdr:spPr>
        <a:xfrm>
          <a:off x="2286000" y="14383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68339</xdr:rowOff>
    </xdr:from>
    <xdr:ext cx="762000" cy="259045"/>
    <xdr:sp macro="" textlink="">
      <xdr:nvSpPr>
        <xdr:cNvPr id="208" name="テキスト ボックス 207"/>
        <xdr:cNvSpPr txBox="1"/>
      </xdr:nvSpPr>
      <xdr:spPr>
        <a:xfrm>
          <a:off x="1955800" y="1447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137587</xdr:rowOff>
    </xdr:from>
    <xdr:to>
      <xdr:col>7</xdr:col>
      <xdr:colOff>31750</xdr:colOff>
      <xdr:row>84</xdr:row>
      <xdr:rowOff>67737</xdr:rowOff>
    </xdr:to>
    <xdr:sp macro="" textlink="">
      <xdr:nvSpPr>
        <xdr:cNvPr id="209" name="フローチャート: 判断 208"/>
        <xdr:cNvSpPr/>
      </xdr:nvSpPr>
      <xdr:spPr>
        <a:xfrm>
          <a:off x="1397000" y="14367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52514</xdr:rowOff>
    </xdr:from>
    <xdr:ext cx="762000" cy="259045"/>
    <xdr:sp macro="" textlink="">
      <xdr:nvSpPr>
        <xdr:cNvPr id="210" name="テキスト ボックス 209"/>
        <xdr:cNvSpPr txBox="1"/>
      </xdr:nvSpPr>
      <xdr:spPr>
        <a:xfrm>
          <a:off x="1066800" y="1445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116460</xdr:rowOff>
    </xdr:from>
    <xdr:to>
      <xdr:col>23</xdr:col>
      <xdr:colOff>184150</xdr:colOff>
      <xdr:row>83</xdr:row>
      <xdr:rowOff>46610</xdr:rowOff>
    </xdr:to>
    <xdr:sp macro="" textlink="">
      <xdr:nvSpPr>
        <xdr:cNvPr id="216" name="楕円 215"/>
        <xdr:cNvSpPr/>
      </xdr:nvSpPr>
      <xdr:spPr>
        <a:xfrm>
          <a:off x="4902200" y="1417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132987</xdr:rowOff>
    </xdr:from>
    <xdr:ext cx="762000" cy="259045"/>
    <xdr:sp macro="" textlink="">
      <xdr:nvSpPr>
        <xdr:cNvPr id="217" name="人件費・物件費等の状況該当値テキスト"/>
        <xdr:cNvSpPr txBox="1"/>
      </xdr:nvSpPr>
      <xdr:spPr>
        <a:xfrm>
          <a:off x="5041900" y="1402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51650</xdr:rowOff>
    </xdr:from>
    <xdr:to>
      <xdr:col>19</xdr:col>
      <xdr:colOff>184150</xdr:colOff>
      <xdr:row>82</xdr:row>
      <xdr:rowOff>153250</xdr:rowOff>
    </xdr:to>
    <xdr:sp macro="" textlink="">
      <xdr:nvSpPr>
        <xdr:cNvPr id="218" name="楕円 217"/>
        <xdr:cNvSpPr/>
      </xdr:nvSpPr>
      <xdr:spPr>
        <a:xfrm>
          <a:off x="4064000" y="1411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163427</xdr:rowOff>
    </xdr:from>
    <xdr:ext cx="736600" cy="259045"/>
    <xdr:sp macro="" textlink="">
      <xdr:nvSpPr>
        <xdr:cNvPr id="219" name="テキスト ボックス 218"/>
        <xdr:cNvSpPr txBox="1"/>
      </xdr:nvSpPr>
      <xdr:spPr>
        <a:xfrm>
          <a:off x="3733800" y="13879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9804</xdr:rowOff>
    </xdr:from>
    <xdr:to>
      <xdr:col>15</xdr:col>
      <xdr:colOff>133350</xdr:colOff>
      <xdr:row>82</xdr:row>
      <xdr:rowOff>111404</xdr:rowOff>
    </xdr:to>
    <xdr:sp macro="" textlink="">
      <xdr:nvSpPr>
        <xdr:cNvPr id="220" name="楕円 219"/>
        <xdr:cNvSpPr/>
      </xdr:nvSpPr>
      <xdr:spPr>
        <a:xfrm>
          <a:off x="3175000" y="140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121581</xdr:rowOff>
    </xdr:from>
    <xdr:ext cx="762000" cy="259045"/>
    <xdr:sp macro="" textlink="">
      <xdr:nvSpPr>
        <xdr:cNvPr id="221" name="テキスト ボックス 220"/>
        <xdr:cNvSpPr txBox="1"/>
      </xdr:nvSpPr>
      <xdr:spPr>
        <a:xfrm>
          <a:off x="2844800" y="13837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136111</xdr:rowOff>
    </xdr:from>
    <xdr:to>
      <xdr:col>11</xdr:col>
      <xdr:colOff>82550</xdr:colOff>
      <xdr:row>82</xdr:row>
      <xdr:rowOff>66261</xdr:rowOff>
    </xdr:to>
    <xdr:sp macro="" textlink="">
      <xdr:nvSpPr>
        <xdr:cNvPr id="222" name="楕円 221"/>
        <xdr:cNvSpPr/>
      </xdr:nvSpPr>
      <xdr:spPr>
        <a:xfrm>
          <a:off x="2286000" y="1402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76438</xdr:rowOff>
    </xdr:from>
    <xdr:ext cx="762000" cy="259045"/>
    <xdr:sp macro="" textlink="">
      <xdr:nvSpPr>
        <xdr:cNvPr id="223" name="テキスト ボックス 222"/>
        <xdr:cNvSpPr txBox="1"/>
      </xdr:nvSpPr>
      <xdr:spPr>
        <a:xfrm>
          <a:off x="1955800" y="1379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144878</xdr:rowOff>
    </xdr:from>
    <xdr:to>
      <xdr:col>7</xdr:col>
      <xdr:colOff>31750</xdr:colOff>
      <xdr:row>82</xdr:row>
      <xdr:rowOff>75028</xdr:rowOff>
    </xdr:to>
    <xdr:sp macro="" textlink="">
      <xdr:nvSpPr>
        <xdr:cNvPr id="224" name="楕円 223"/>
        <xdr:cNvSpPr/>
      </xdr:nvSpPr>
      <xdr:spPr>
        <a:xfrm>
          <a:off x="1397000" y="1403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85205</xdr:rowOff>
    </xdr:from>
    <xdr:ext cx="762000" cy="259045"/>
    <xdr:sp macro="" textlink="">
      <xdr:nvSpPr>
        <xdr:cNvPr id="225" name="テキスト ボックス 224"/>
        <xdr:cNvSpPr txBox="1"/>
      </xdr:nvSpPr>
      <xdr:spPr>
        <a:xfrm>
          <a:off x="1066800" y="138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ラスパイレス指数は、国の水準を下回っており、今後も引き続き国や類似団体等の状況を注視し、給与の適正な管理に努める。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41" name="直線コネクタ 240"/>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42" name="テキスト ボックス 241"/>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3" name="直線コネクタ 242"/>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4" name="テキスト ボックス 243"/>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5" name="直線コネクタ 244"/>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6" name="テキスト ボックス 245"/>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7" name="直線コネクタ 246"/>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8" name="テキスト ボックス 247"/>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93980</xdr:rowOff>
    </xdr:to>
    <xdr:cxnSp macro="">
      <xdr:nvCxnSpPr>
        <xdr:cNvPr id="252" name="直線コネクタ 251"/>
        <xdr:cNvCxnSpPr/>
      </xdr:nvCxnSpPr>
      <xdr:spPr>
        <a:xfrm flipV="1">
          <a:off x="17018000" y="1376045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53"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4" name="直線コネクタ 253"/>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5"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6" name="直線コネクタ 255"/>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7620</xdr:rowOff>
    </xdr:from>
    <xdr:to>
      <xdr:col>81</xdr:col>
      <xdr:colOff>44450</xdr:colOff>
      <xdr:row>85</xdr:row>
      <xdr:rowOff>31750</xdr:rowOff>
    </xdr:to>
    <xdr:cxnSp macro="">
      <xdr:nvCxnSpPr>
        <xdr:cNvPr id="257" name="直線コネクタ 256"/>
        <xdr:cNvCxnSpPr/>
      </xdr:nvCxnSpPr>
      <xdr:spPr>
        <a:xfrm flipV="1">
          <a:off x="16179800" y="1458087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1288</xdr:rowOff>
    </xdr:from>
    <xdr:ext cx="762000" cy="259045"/>
    <xdr:sp macro="" textlink="">
      <xdr:nvSpPr>
        <xdr:cNvPr id="258" name="給与水準   （国との比較）平均値テキスト"/>
        <xdr:cNvSpPr txBox="1"/>
      </xdr:nvSpPr>
      <xdr:spPr>
        <a:xfrm>
          <a:off x="17106900" y="14574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29211</xdr:rowOff>
    </xdr:from>
    <xdr:to>
      <xdr:col>81</xdr:col>
      <xdr:colOff>95250</xdr:colOff>
      <xdr:row>85</xdr:row>
      <xdr:rowOff>130811</xdr:rowOff>
    </xdr:to>
    <xdr:sp macro="" textlink="">
      <xdr:nvSpPr>
        <xdr:cNvPr id="259" name="フローチャート: 判断 258"/>
        <xdr:cNvSpPr/>
      </xdr:nvSpPr>
      <xdr:spPr>
        <a:xfrm>
          <a:off x="169672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128270</xdr:rowOff>
    </xdr:to>
    <xdr:cxnSp macro="">
      <xdr:nvCxnSpPr>
        <xdr:cNvPr id="260" name="直線コネクタ 259"/>
        <xdr:cNvCxnSpPr/>
      </xdr:nvCxnSpPr>
      <xdr:spPr>
        <a:xfrm flipV="1">
          <a:off x="15290800" y="1460500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53339</xdr:rowOff>
    </xdr:from>
    <xdr:to>
      <xdr:col>77</xdr:col>
      <xdr:colOff>95250</xdr:colOff>
      <xdr:row>85</xdr:row>
      <xdr:rowOff>154939</xdr:rowOff>
    </xdr:to>
    <xdr:sp macro="" textlink="">
      <xdr:nvSpPr>
        <xdr:cNvPr id="261" name="フローチャート: 判断 260"/>
        <xdr:cNvSpPr/>
      </xdr:nvSpPr>
      <xdr:spPr>
        <a:xfrm>
          <a:off x="16129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139716</xdr:rowOff>
    </xdr:from>
    <xdr:ext cx="736600" cy="259045"/>
    <xdr:sp macro="" textlink="">
      <xdr:nvSpPr>
        <xdr:cNvPr id="262" name="テキスト ボックス 261"/>
        <xdr:cNvSpPr txBox="1"/>
      </xdr:nvSpPr>
      <xdr:spPr>
        <a:xfrm>
          <a:off x="15798800" y="14712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128270</xdr:rowOff>
    </xdr:from>
    <xdr:to>
      <xdr:col>72</xdr:col>
      <xdr:colOff>203200</xdr:colOff>
      <xdr:row>86</xdr:row>
      <xdr:rowOff>53339</xdr:rowOff>
    </xdr:to>
    <xdr:cxnSp macro="">
      <xdr:nvCxnSpPr>
        <xdr:cNvPr id="263" name="直線コネクタ 262"/>
        <xdr:cNvCxnSpPr/>
      </xdr:nvCxnSpPr>
      <xdr:spPr>
        <a:xfrm flipV="1">
          <a:off x="14401800" y="14701520"/>
          <a:ext cx="889000" cy="96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53339</xdr:rowOff>
    </xdr:from>
    <xdr:to>
      <xdr:col>73</xdr:col>
      <xdr:colOff>44450</xdr:colOff>
      <xdr:row>85</xdr:row>
      <xdr:rowOff>154939</xdr:rowOff>
    </xdr:to>
    <xdr:sp macro="" textlink="">
      <xdr:nvSpPr>
        <xdr:cNvPr id="264" name="フローチャート: 判断 263"/>
        <xdr:cNvSpPr/>
      </xdr:nvSpPr>
      <xdr:spPr>
        <a:xfrm>
          <a:off x="15240000" y="1462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165116</xdr:rowOff>
    </xdr:from>
    <xdr:ext cx="762000" cy="259045"/>
    <xdr:sp macro="" textlink="">
      <xdr:nvSpPr>
        <xdr:cNvPr id="265" name="テキスト ボックス 264"/>
        <xdr:cNvSpPr txBox="1"/>
      </xdr:nvSpPr>
      <xdr:spPr>
        <a:xfrm>
          <a:off x="14909800" y="14395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5080</xdr:rowOff>
    </xdr:from>
    <xdr:to>
      <xdr:col>68</xdr:col>
      <xdr:colOff>152400</xdr:colOff>
      <xdr:row>86</xdr:row>
      <xdr:rowOff>53339</xdr:rowOff>
    </xdr:to>
    <xdr:cxnSp macro="">
      <xdr:nvCxnSpPr>
        <xdr:cNvPr id="266" name="直線コネクタ 265"/>
        <xdr:cNvCxnSpPr/>
      </xdr:nvCxnSpPr>
      <xdr:spPr>
        <a:xfrm>
          <a:off x="13512800" y="14749780"/>
          <a:ext cx="889000" cy="4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9" name="フローチャート: 判断 268"/>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0" name="テキスト ボックス 269"/>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128270</xdr:rowOff>
    </xdr:from>
    <xdr:to>
      <xdr:col>81</xdr:col>
      <xdr:colOff>95250</xdr:colOff>
      <xdr:row>85</xdr:row>
      <xdr:rowOff>58420</xdr:rowOff>
    </xdr:to>
    <xdr:sp macro="" textlink="">
      <xdr:nvSpPr>
        <xdr:cNvPr id="276" name="楕円 275"/>
        <xdr:cNvSpPr/>
      </xdr:nvSpPr>
      <xdr:spPr>
        <a:xfrm>
          <a:off x="169672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144797</xdr:rowOff>
    </xdr:from>
    <xdr:ext cx="762000" cy="259045"/>
    <xdr:sp macro="" textlink="">
      <xdr:nvSpPr>
        <xdr:cNvPr id="277" name="給与水準   （国との比較）該当値テキスト"/>
        <xdr:cNvSpPr txBox="1"/>
      </xdr:nvSpPr>
      <xdr:spPr>
        <a:xfrm>
          <a:off x="17106900" y="1437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8" name="楕円 277"/>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9" name="テキスト ボックス 278"/>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77470</xdr:rowOff>
    </xdr:from>
    <xdr:to>
      <xdr:col>73</xdr:col>
      <xdr:colOff>44450</xdr:colOff>
      <xdr:row>86</xdr:row>
      <xdr:rowOff>7620</xdr:rowOff>
    </xdr:to>
    <xdr:sp macro="" textlink="">
      <xdr:nvSpPr>
        <xdr:cNvPr id="280" name="楕円 279"/>
        <xdr:cNvSpPr/>
      </xdr:nvSpPr>
      <xdr:spPr>
        <a:xfrm>
          <a:off x="15240000" y="1465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81" name="テキスト ボックス 280"/>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2539</xdr:rowOff>
    </xdr:from>
    <xdr:to>
      <xdr:col>68</xdr:col>
      <xdr:colOff>203200</xdr:colOff>
      <xdr:row>86</xdr:row>
      <xdr:rowOff>104139</xdr:rowOff>
    </xdr:to>
    <xdr:sp macro="" textlink="">
      <xdr:nvSpPr>
        <xdr:cNvPr id="282" name="楕円 281"/>
        <xdr:cNvSpPr/>
      </xdr:nvSpPr>
      <xdr:spPr>
        <a:xfrm>
          <a:off x="143510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88916</xdr:rowOff>
    </xdr:from>
    <xdr:ext cx="762000" cy="259045"/>
    <xdr:sp macro="" textlink="">
      <xdr:nvSpPr>
        <xdr:cNvPr id="283" name="テキスト ボックス 282"/>
        <xdr:cNvSpPr txBox="1"/>
      </xdr:nvSpPr>
      <xdr:spPr>
        <a:xfrm>
          <a:off x="14020800" y="14833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125730</xdr:rowOff>
    </xdr:from>
    <xdr:to>
      <xdr:col>64</xdr:col>
      <xdr:colOff>152400</xdr:colOff>
      <xdr:row>86</xdr:row>
      <xdr:rowOff>55880</xdr:rowOff>
    </xdr:to>
    <xdr:sp macro="" textlink="">
      <xdr:nvSpPr>
        <xdr:cNvPr id="284" name="楕円 283"/>
        <xdr:cNvSpPr/>
      </xdr:nvSpPr>
      <xdr:spPr>
        <a:xfrm>
          <a:off x="13462000" y="1469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40657</xdr:rowOff>
    </xdr:from>
    <xdr:ext cx="762000" cy="259045"/>
    <xdr:sp macro="" textlink="">
      <xdr:nvSpPr>
        <xdr:cNvPr id="285" name="テキスト ボックス 284"/>
        <xdr:cNvSpPr txBox="1"/>
      </xdr:nvSpPr>
      <xdr:spPr>
        <a:xfrm>
          <a:off x="13131800" y="1478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の職員数は、各区分とも平均を下回っているが、これまでの定員削減により人材の不足と組織力の低下が懸念されることから、引き続き業務領域を精査しながら民間への業務委託や指定管理者制度の導入を推進し、そこで捻出された人的資源を市の重点的に取り組むべき事業に集中させるなど効果的かつ適正な職員数の管理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2" name="直線コネクタ 301"/>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3" name="テキスト ボックス 302"/>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4" name="直線コネクタ 303"/>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5" name="テキスト ボックス 304"/>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6" name="直線コネクタ 305"/>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7" name="テキスト ボックス 306"/>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8" name="直線コネクタ 307"/>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9" name="テキスト ボックス 308"/>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107696</xdr:rowOff>
    </xdr:from>
    <xdr:to>
      <xdr:col>81</xdr:col>
      <xdr:colOff>44450</xdr:colOff>
      <xdr:row>66</xdr:row>
      <xdr:rowOff>87376</xdr:rowOff>
    </xdr:to>
    <xdr:cxnSp macro="">
      <xdr:nvCxnSpPr>
        <xdr:cNvPr id="313" name="直線コネクタ 312"/>
        <xdr:cNvCxnSpPr/>
      </xdr:nvCxnSpPr>
      <xdr:spPr>
        <a:xfrm flipV="1">
          <a:off x="17018000" y="10051796"/>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59453</xdr:rowOff>
    </xdr:from>
    <xdr:ext cx="762000" cy="259045"/>
    <xdr:sp macro="" textlink="">
      <xdr:nvSpPr>
        <xdr:cNvPr id="314" name="定員管理の状況最小値テキスト"/>
        <xdr:cNvSpPr txBox="1"/>
      </xdr:nvSpPr>
      <xdr:spPr>
        <a:xfrm>
          <a:off x="17106900" y="11375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87376</xdr:rowOff>
    </xdr:from>
    <xdr:to>
      <xdr:col>81</xdr:col>
      <xdr:colOff>133350</xdr:colOff>
      <xdr:row>66</xdr:row>
      <xdr:rowOff>87376</xdr:rowOff>
    </xdr:to>
    <xdr:cxnSp macro="">
      <xdr:nvCxnSpPr>
        <xdr:cNvPr id="315" name="直線コネクタ 314"/>
        <xdr:cNvCxnSpPr/>
      </xdr:nvCxnSpPr>
      <xdr:spPr>
        <a:xfrm>
          <a:off x="16929100" y="11403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22623</xdr:rowOff>
    </xdr:from>
    <xdr:ext cx="762000" cy="259045"/>
    <xdr:sp macro="" textlink="">
      <xdr:nvSpPr>
        <xdr:cNvPr id="316" name="定員管理の状況最大値テキスト"/>
        <xdr:cNvSpPr txBox="1"/>
      </xdr:nvSpPr>
      <xdr:spPr>
        <a:xfrm>
          <a:off x="17106900" y="979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107696</xdr:rowOff>
    </xdr:from>
    <xdr:to>
      <xdr:col>81</xdr:col>
      <xdr:colOff>133350</xdr:colOff>
      <xdr:row>58</xdr:row>
      <xdr:rowOff>107696</xdr:rowOff>
    </xdr:to>
    <xdr:cxnSp macro="">
      <xdr:nvCxnSpPr>
        <xdr:cNvPr id="317" name="直線コネクタ 316"/>
        <xdr:cNvCxnSpPr/>
      </xdr:nvCxnSpPr>
      <xdr:spPr>
        <a:xfrm>
          <a:off x="16929100" y="1005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44450</xdr:rowOff>
    </xdr:from>
    <xdr:to>
      <xdr:col>81</xdr:col>
      <xdr:colOff>44450</xdr:colOff>
      <xdr:row>62</xdr:row>
      <xdr:rowOff>54102</xdr:rowOff>
    </xdr:to>
    <xdr:cxnSp macro="">
      <xdr:nvCxnSpPr>
        <xdr:cNvPr id="318" name="直線コネクタ 317"/>
        <xdr:cNvCxnSpPr/>
      </xdr:nvCxnSpPr>
      <xdr:spPr>
        <a:xfrm flipV="1">
          <a:off x="16179800" y="1067435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54881</xdr:rowOff>
    </xdr:from>
    <xdr:ext cx="762000" cy="259045"/>
    <xdr:sp macro="" textlink="">
      <xdr:nvSpPr>
        <xdr:cNvPr id="319" name="定員管理の状況平均値テキスト"/>
        <xdr:cNvSpPr txBox="1"/>
      </xdr:nvSpPr>
      <xdr:spPr>
        <a:xfrm>
          <a:off x="17106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82804</xdr:rowOff>
    </xdr:from>
    <xdr:to>
      <xdr:col>81</xdr:col>
      <xdr:colOff>95250</xdr:colOff>
      <xdr:row>64</xdr:row>
      <xdr:rowOff>12954</xdr:rowOff>
    </xdr:to>
    <xdr:sp macro="" textlink="">
      <xdr:nvSpPr>
        <xdr:cNvPr id="320" name="フローチャート: 判断 319"/>
        <xdr:cNvSpPr/>
      </xdr:nvSpPr>
      <xdr:spPr>
        <a:xfrm>
          <a:off x="16967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44450</xdr:rowOff>
    </xdr:from>
    <xdr:to>
      <xdr:col>77</xdr:col>
      <xdr:colOff>44450</xdr:colOff>
      <xdr:row>62</xdr:row>
      <xdr:rowOff>54102</xdr:rowOff>
    </xdr:to>
    <xdr:cxnSp macro="">
      <xdr:nvCxnSpPr>
        <xdr:cNvPr id="321" name="直線コネクタ 320"/>
        <xdr:cNvCxnSpPr/>
      </xdr:nvCxnSpPr>
      <xdr:spPr>
        <a:xfrm>
          <a:off x="15290800" y="1067435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63</xdr:row>
      <xdr:rowOff>49022</xdr:rowOff>
    </xdr:from>
    <xdr:to>
      <xdr:col>77</xdr:col>
      <xdr:colOff>95250</xdr:colOff>
      <xdr:row>63</xdr:row>
      <xdr:rowOff>150622</xdr:rowOff>
    </xdr:to>
    <xdr:sp macro="" textlink="">
      <xdr:nvSpPr>
        <xdr:cNvPr id="322" name="フローチャート: 判断 321"/>
        <xdr:cNvSpPr/>
      </xdr:nvSpPr>
      <xdr:spPr>
        <a:xfrm>
          <a:off x="16129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135399</xdr:rowOff>
    </xdr:from>
    <xdr:ext cx="736600" cy="259045"/>
    <xdr:sp macro="" textlink="">
      <xdr:nvSpPr>
        <xdr:cNvPr id="323" name="テキスト ボックス 322"/>
        <xdr:cNvSpPr txBox="1"/>
      </xdr:nvSpPr>
      <xdr:spPr>
        <a:xfrm>
          <a:off x="15798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44450</xdr:rowOff>
    </xdr:from>
    <xdr:to>
      <xdr:col>72</xdr:col>
      <xdr:colOff>203200</xdr:colOff>
      <xdr:row>62</xdr:row>
      <xdr:rowOff>44450</xdr:rowOff>
    </xdr:to>
    <xdr:cxnSp macro="">
      <xdr:nvCxnSpPr>
        <xdr:cNvPr id="324" name="直線コネクタ 323"/>
        <xdr:cNvCxnSpPr/>
      </xdr:nvCxnSpPr>
      <xdr:spPr>
        <a:xfrm>
          <a:off x="14401800" y="106743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63</xdr:row>
      <xdr:rowOff>762</xdr:rowOff>
    </xdr:from>
    <xdr:to>
      <xdr:col>73</xdr:col>
      <xdr:colOff>44450</xdr:colOff>
      <xdr:row>63</xdr:row>
      <xdr:rowOff>102362</xdr:rowOff>
    </xdr:to>
    <xdr:sp macro="" textlink="">
      <xdr:nvSpPr>
        <xdr:cNvPr id="325" name="フローチャート: 判断 324"/>
        <xdr:cNvSpPr/>
      </xdr:nvSpPr>
      <xdr:spPr>
        <a:xfrm>
          <a:off x="15240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87139</xdr:rowOff>
    </xdr:from>
    <xdr:ext cx="762000" cy="259045"/>
    <xdr:sp macro="" textlink="">
      <xdr:nvSpPr>
        <xdr:cNvPr id="326" name="テキスト ボックス 325"/>
        <xdr:cNvSpPr txBox="1"/>
      </xdr:nvSpPr>
      <xdr:spPr>
        <a:xfrm>
          <a:off x="149098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44450</xdr:rowOff>
    </xdr:from>
    <xdr:to>
      <xdr:col>68</xdr:col>
      <xdr:colOff>152400</xdr:colOff>
      <xdr:row>62</xdr:row>
      <xdr:rowOff>58928</xdr:rowOff>
    </xdr:to>
    <xdr:cxnSp macro="">
      <xdr:nvCxnSpPr>
        <xdr:cNvPr id="327" name="直線コネクタ 326"/>
        <xdr:cNvCxnSpPr/>
      </xdr:nvCxnSpPr>
      <xdr:spPr>
        <a:xfrm flipV="1">
          <a:off x="13512800" y="10674350"/>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157734</xdr:rowOff>
    </xdr:from>
    <xdr:to>
      <xdr:col>68</xdr:col>
      <xdr:colOff>203200</xdr:colOff>
      <xdr:row>63</xdr:row>
      <xdr:rowOff>87884</xdr:rowOff>
    </xdr:to>
    <xdr:sp macro="" textlink="">
      <xdr:nvSpPr>
        <xdr:cNvPr id="328" name="フローチャート: 判断 327"/>
        <xdr:cNvSpPr/>
      </xdr:nvSpPr>
      <xdr:spPr>
        <a:xfrm>
          <a:off x="14351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72661</xdr:rowOff>
    </xdr:from>
    <xdr:ext cx="762000" cy="259045"/>
    <xdr:sp macro="" textlink="">
      <xdr:nvSpPr>
        <xdr:cNvPr id="329" name="テキスト ボックス 328"/>
        <xdr:cNvSpPr txBox="1"/>
      </xdr:nvSpPr>
      <xdr:spPr>
        <a:xfrm>
          <a:off x="14020800" y="1087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152908</xdr:rowOff>
    </xdr:from>
    <xdr:to>
      <xdr:col>64</xdr:col>
      <xdr:colOff>152400</xdr:colOff>
      <xdr:row>63</xdr:row>
      <xdr:rowOff>83058</xdr:rowOff>
    </xdr:to>
    <xdr:sp macro="" textlink="">
      <xdr:nvSpPr>
        <xdr:cNvPr id="330" name="フローチャート: 判断 329"/>
        <xdr:cNvSpPr/>
      </xdr:nvSpPr>
      <xdr:spPr>
        <a:xfrm>
          <a:off x="13462000" y="10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67835</xdr:rowOff>
    </xdr:from>
    <xdr:ext cx="762000" cy="259045"/>
    <xdr:sp macro="" textlink="">
      <xdr:nvSpPr>
        <xdr:cNvPr id="331" name="テキスト ボックス 330"/>
        <xdr:cNvSpPr txBox="1"/>
      </xdr:nvSpPr>
      <xdr:spPr>
        <a:xfrm>
          <a:off x="13131800" y="10869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165100</xdr:rowOff>
    </xdr:from>
    <xdr:to>
      <xdr:col>81</xdr:col>
      <xdr:colOff>95250</xdr:colOff>
      <xdr:row>62</xdr:row>
      <xdr:rowOff>95250</xdr:rowOff>
    </xdr:to>
    <xdr:sp macro="" textlink="">
      <xdr:nvSpPr>
        <xdr:cNvPr id="337" name="楕円 336"/>
        <xdr:cNvSpPr/>
      </xdr:nvSpPr>
      <xdr:spPr>
        <a:xfrm>
          <a:off x="16967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10177</xdr:rowOff>
    </xdr:from>
    <xdr:ext cx="762000" cy="259045"/>
    <xdr:sp macro="" textlink="">
      <xdr:nvSpPr>
        <xdr:cNvPr id="338" name="定員管理の状況該当値テキスト"/>
        <xdr:cNvSpPr txBox="1"/>
      </xdr:nvSpPr>
      <xdr:spPr>
        <a:xfrm>
          <a:off x="17106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3302</xdr:rowOff>
    </xdr:from>
    <xdr:to>
      <xdr:col>77</xdr:col>
      <xdr:colOff>95250</xdr:colOff>
      <xdr:row>62</xdr:row>
      <xdr:rowOff>104902</xdr:rowOff>
    </xdr:to>
    <xdr:sp macro="" textlink="">
      <xdr:nvSpPr>
        <xdr:cNvPr id="339" name="楕円 338"/>
        <xdr:cNvSpPr/>
      </xdr:nvSpPr>
      <xdr:spPr>
        <a:xfrm>
          <a:off x="16129000" y="10633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115079</xdr:rowOff>
    </xdr:from>
    <xdr:ext cx="736600" cy="259045"/>
    <xdr:sp macro="" textlink="">
      <xdr:nvSpPr>
        <xdr:cNvPr id="340" name="テキスト ボックス 339"/>
        <xdr:cNvSpPr txBox="1"/>
      </xdr:nvSpPr>
      <xdr:spPr>
        <a:xfrm>
          <a:off x="15798800" y="10402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165100</xdr:rowOff>
    </xdr:from>
    <xdr:to>
      <xdr:col>73</xdr:col>
      <xdr:colOff>44450</xdr:colOff>
      <xdr:row>62</xdr:row>
      <xdr:rowOff>95250</xdr:rowOff>
    </xdr:to>
    <xdr:sp macro="" textlink="">
      <xdr:nvSpPr>
        <xdr:cNvPr id="341" name="楕円 340"/>
        <xdr:cNvSpPr/>
      </xdr:nvSpPr>
      <xdr:spPr>
        <a:xfrm>
          <a:off x="15240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105427</xdr:rowOff>
    </xdr:from>
    <xdr:ext cx="762000" cy="259045"/>
    <xdr:sp macro="" textlink="">
      <xdr:nvSpPr>
        <xdr:cNvPr id="342" name="テキスト ボックス 341"/>
        <xdr:cNvSpPr txBox="1"/>
      </xdr:nvSpPr>
      <xdr:spPr>
        <a:xfrm>
          <a:off x="14909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165100</xdr:rowOff>
    </xdr:from>
    <xdr:to>
      <xdr:col>68</xdr:col>
      <xdr:colOff>203200</xdr:colOff>
      <xdr:row>62</xdr:row>
      <xdr:rowOff>95250</xdr:rowOff>
    </xdr:to>
    <xdr:sp macro="" textlink="">
      <xdr:nvSpPr>
        <xdr:cNvPr id="343" name="楕円 342"/>
        <xdr:cNvSpPr/>
      </xdr:nvSpPr>
      <xdr:spPr>
        <a:xfrm>
          <a:off x="14351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105427</xdr:rowOff>
    </xdr:from>
    <xdr:ext cx="762000" cy="259045"/>
    <xdr:sp macro="" textlink="">
      <xdr:nvSpPr>
        <xdr:cNvPr id="344" name="テキスト ボックス 343"/>
        <xdr:cNvSpPr txBox="1"/>
      </xdr:nvSpPr>
      <xdr:spPr>
        <a:xfrm>
          <a:off x="14020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8128</xdr:rowOff>
    </xdr:from>
    <xdr:to>
      <xdr:col>64</xdr:col>
      <xdr:colOff>152400</xdr:colOff>
      <xdr:row>62</xdr:row>
      <xdr:rowOff>109728</xdr:rowOff>
    </xdr:to>
    <xdr:sp macro="" textlink="">
      <xdr:nvSpPr>
        <xdr:cNvPr id="345" name="楕円 344"/>
        <xdr:cNvSpPr/>
      </xdr:nvSpPr>
      <xdr:spPr>
        <a:xfrm>
          <a:off x="13462000" y="10638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119905</xdr:rowOff>
    </xdr:from>
    <xdr:ext cx="762000" cy="259045"/>
    <xdr:sp macro="" textlink="">
      <xdr:nvSpPr>
        <xdr:cNvPr id="346" name="テキスト ボックス 345"/>
        <xdr:cNvSpPr txBox="1"/>
      </xdr:nvSpPr>
      <xdr:spPr>
        <a:xfrm>
          <a:off x="13131800" y="1040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令和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年度決算における実質公債費比率は昨年度と同様の</a:t>
          </a:r>
          <a:r>
            <a:rPr kumimoji="1" lang="en-US" altLang="ja-JP" sz="1100" baseline="0">
              <a:latin typeface="ＭＳ Ｐゴシック" panose="020B0600070205080204" pitchFamily="50" charset="-128"/>
              <a:ea typeface="ＭＳ Ｐゴシック" panose="020B0600070205080204" pitchFamily="50" charset="-128"/>
            </a:rPr>
            <a:t>5.7</a:t>
          </a:r>
          <a:r>
            <a:rPr kumimoji="1" lang="ja-JP" altLang="en-US" sz="1100" baseline="0">
              <a:latin typeface="ＭＳ Ｐゴシック" panose="020B0600070205080204" pitchFamily="50" charset="-128"/>
              <a:ea typeface="ＭＳ Ｐゴシック" panose="020B0600070205080204" pitchFamily="50" charset="-128"/>
            </a:rPr>
            <a:t>％となり、全国平均や栃木県平均と概ね同様の数値となった。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令和</a:t>
          </a:r>
          <a:r>
            <a:rPr kumimoji="1" lang="en-US" altLang="ja-JP" sz="1100" baseline="0">
              <a:latin typeface="ＭＳ Ｐゴシック" panose="020B0600070205080204" pitchFamily="50" charset="-128"/>
              <a:ea typeface="ＭＳ Ｐゴシック" panose="020B0600070205080204" pitchFamily="50" charset="-128"/>
            </a:rPr>
            <a:t>2</a:t>
          </a:r>
          <a:r>
            <a:rPr kumimoji="1" lang="ja-JP" altLang="en-US" sz="1100" baseline="0">
              <a:latin typeface="ＭＳ Ｐゴシック" panose="020B0600070205080204" pitchFamily="50" charset="-128"/>
              <a:ea typeface="ＭＳ Ｐゴシック" panose="020B0600070205080204" pitchFamily="50" charset="-128"/>
            </a:rPr>
            <a:t>年度は、元利償還金等が</a:t>
          </a:r>
          <a:r>
            <a:rPr kumimoji="1" lang="en-US" altLang="ja-JP" sz="1100" baseline="0">
              <a:latin typeface="ＭＳ Ｐゴシック" panose="020B0600070205080204" pitchFamily="50" charset="-128"/>
              <a:ea typeface="ＭＳ Ｐゴシック" panose="020B0600070205080204" pitchFamily="50" charset="-128"/>
            </a:rPr>
            <a:t>1.6</a:t>
          </a:r>
          <a:r>
            <a:rPr kumimoji="1" lang="ja-JP" altLang="en-US" sz="1100" baseline="0">
              <a:latin typeface="ＭＳ Ｐゴシック" panose="020B0600070205080204" pitchFamily="50" charset="-128"/>
              <a:ea typeface="ＭＳ Ｐゴシック" panose="020B0600070205080204" pitchFamily="50" charset="-128"/>
            </a:rPr>
            <a:t>億円減少したが、今後、市役所新庁舎や新設小学校の建設等の大型建設事業に係る償還が、据置期間を経て開始される際に、比率が急激に上昇することがないよう、引き続き、交付税措置率の高い地方債の利用、地方債発行の抑制、及び、銀行等引受債（縁故債）の金利入札による利子負担軽減等を実施し、負担軽減に努め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22013</xdr:rowOff>
    </xdr:from>
    <xdr:to>
      <xdr:col>81</xdr:col>
      <xdr:colOff>44450</xdr:colOff>
      <xdr:row>44</xdr:row>
      <xdr:rowOff>76623</xdr:rowOff>
    </xdr:to>
    <xdr:cxnSp macro="">
      <xdr:nvCxnSpPr>
        <xdr:cNvPr id="374" name="直線コネクタ 373"/>
        <xdr:cNvCxnSpPr/>
      </xdr:nvCxnSpPr>
      <xdr:spPr>
        <a:xfrm flipV="1">
          <a:off x="17018000" y="6365663"/>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5"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6" name="直線コネクタ 375"/>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108390</xdr:rowOff>
    </xdr:from>
    <xdr:ext cx="762000" cy="259045"/>
    <xdr:sp macro="" textlink="">
      <xdr:nvSpPr>
        <xdr:cNvPr id="377" name="公債費負担の状況最大値テキスト"/>
        <xdr:cNvSpPr txBox="1"/>
      </xdr:nvSpPr>
      <xdr:spPr>
        <a:xfrm>
          <a:off x="17106900" y="6109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22013</xdr:rowOff>
    </xdr:from>
    <xdr:to>
      <xdr:col>81</xdr:col>
      <xdr:colOff>133350</xdr:colOff>
      <xdr:row>37</xdr:row>
      <xdr:rowOff>22013</xdr:rowOff>
    </xdr:to>
    <xdr:cxnSp macro="">
      <xdr:nvCxnSpPr>
        <xdr:cNvPr id="378" name="直線コネクタ 377"/>
        <xdr:cNvCxnSpPr/>
      </xdr:nvCxnSpPr>
      <xdr:spPr>
        <a:xfrm>
          <a:off x="16929100" y="6365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11854</xdr:rowOff>
    </xdr:from>
    <xdr:to>
      <xdr:col>81</xdr:col>
      <xdr:colOff>44450</xdr:colOff>
      <xdr:row>41</xdr:row>
      <xdr:rowOff>11854</xdr:rowOff>
    </xdr:to>
    <xdr:cxnSp macro="">
      <xdr:nvCxnSpPr>
        <xdr:cNvPr id="379" name="直線コネクタ 378"/>
        <xdr:cNvCxnSpPr/>
      </xdr:nvCxnSpPr>
      <xdr:spPr>
        <a:xfrm>
          <a:off x="16179800" y="70413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11854</xdr:rowOff>
    </xdr:from>
    <xdr:to>
      <xdr:col>77</xdr:col>
      <xdr:colOff>44450</xdr:colOff>
      <xdr:row>41</xdr:row>
      <xdr:rowOff>19896</xdr:rowOff>
    </xdr:to>
    <xdr:cxnSp macro="">
      <xdr:nvCxnSpPr>
        <xdr:cNvPr id="382" name="直線コネクタ 381"/>
        <xdr:cNvCxnSpPr/>
      </xdr:nvCxnSpPr>
      <xdr:spPr>
        <a:xfrm flipV="1">
          <a:off x="15290800" y="7041304"/>
          <a:ext cx="889000" cy="8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3" name="フローチャート: 判断 382"/>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4" name="テキスト ボックス 383"/>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167217</xdr:rowOff>
    </xdr:from>
    <xdr:to>
      <xdr:col>72</xdr:col>
      <xdr:colOff>203200</xdr:colOff>
      <xdr:row>41</xdr:row>
      <xdr:rowOff>19896</xdr:rowOff>
    </xdr:to>
    <xdr:cxnSp macro="">
      <xdr:nvCxnSpPr>
        <xdr:cNvPr id="385" name="直線コネクタ 384"/>
        <xdr:cNvCxnSpPr/>
      </xdr:nvCxnSpPr>
      <xdr:spPr>
        <a:xfrm>
          <a:off x="14401800" y="70252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100330</xdr:rowOff>
    </xdr:from>
    <xdr:to>
      <xdr:col>73</xdr:col>
      <xdr:colOff>44450</xdr:colOff>
      <xdr:row>41</xdr:row>
      <xdr:rowOff>30480</xdr:rowOff>
    </xdr:to>
    <xdr:sp macro="" textlink="">
      <xdr:nvSpPr>
        <xdr:cNvPr id="386" name="フローチャート: 判断 385"/>
        <xdr:cNvSpPr/>
      </xdr:nvSpPr>
      <xdr:spPr>
        <a:xfrm>
          <a:off x="15240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40657</xdr:rowOff>
    </xdr:from>
    <xdr:ext cx="762000" cy="259045"/>
    <xdr:sp macro="" textlink="">
      <xdr:nvSpPr>
        <xdr:cNvPr id="387" name="テキスト ボックス 386"/>
        <xdr:cNvSpPr txBox="1"/>
      </xdr:nvSpPr>
      <xdr:spPr>
        <a:xfrm>
          <a:off x="14909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102870</xdr:rowOff>
    </xdr:from>
    <xdr:to>
      <xdr:col>68</xdr:col>
      <xdr:colOff>152400</xdr:colOff>
      <xdr:row>40</xdr:row>
      <xdr:rowOff>167217</xdr:rowOff>
    </xdr:to>
    <xdr:cxnSp macro="">
      <xdr:nvCxnSpPr>
        <xdr:cNvPr id="388" name="直線コネクタ 387"/>
        <xdr:cNvCxnSpPr/>
      </xdr:nvCxnSpPr>
      <xdr:spPr>
        <a:xfrm>
          <a:off x="13512800" y="69608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140546</xdr:rowOff>
    </xdr:from>
    <xdr:to>
      <xdr:col>68</xdr:col>
      <xdr:colOff>203200</xdr:colOff>
      <xdr:row>41</xdr:row>
      <xdr:rowOff>70696</xdr:rowOff>
    </xdr:to>
    <xdr:sp macro="" textlink="">
      <xdr:nvSpPr>
        <xdr:cNvPr id="389" name="フローチャート: 判断 388"/>
        <xdr:cNvSpPr/>
      </xdr:nvSpPr>
      <xdr:spPr>
        <a:xfrm>
          <a:off x="14351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55473</xdr:rowOff>
    </xdr:from>
    <xdr:ext cx="762000" cy="259045"/>
    <xdr:sp macro="" textlink="">
      <xdr:nvSpPr>
        <xdr:cNvPr id="390" name="テキスト ボックス 389"/>
        <xdr:cNvSpPr txBox="1"/>
      </xdr:nvSpPr>
      <xdr:spPr>
        <a:xfrm>
          <a:off x="14020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156633</xdr:rowOff>
    </xdr:from>
    <xdr:to>
      <xdr:col>64</xdr:col>
      <xdr:colOff>152400</xdr:colOff>
      <xdr:row>41</xdr:row>
      <xdr:rowOff>86783</xdr:rowOff>
    </xdr:to>
    <xdr:sp macro="" textlink="">
      <xdr:nvSpPr>
        <xdr:cNvPr id="391" name="フローチャート: 判断 390"/>
        <xdr:cNvSpPr/>
      </xdr:nvSpPr>
      <xdr:spPr>
        <a:xfrm>
          <a:off x="13462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71560</xdr:rowOff>
    </xdr:from>
    <xdr:ext cx="762000" cy="259045"/>
    <xdr:sp macro="" textlink="">
      <xdr:nvSpPr>
        <xdr:cNvPr id="392" name="テキスト ボックス 391"/>
        <xdr:cNvSpPr txBox="1"/>
      </xdr:nvSpPr>
      <xdr:spPr>
        <a:xfrm>
          <a:off x="13131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98" name="楕円 397"/>
        <xdr:cNvSpPr/>
      </xdr:nvSpPr>
      <xdr:spPr>
        <a:xfrm>
          <a:off x="169672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104581</xdr:rowOff>
    </xdr:from>
    <xdr:ext cx="762000" cy="259045"/>
    <xdr:sp macro="" textlink="">
      <xdr:nvSpPr>
        <xdr:cNvPr id="399" name="公債費負担の状況該当値テキスト"/>
        <xdr:cNvSpPr txBox="1"/>
      </xdr:nvSpPr>
      <xdr:spPr>
        <a:xfrm>
          <a:off x="17106900" y="6962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132504</xdr:rowOff>
    </xdr:from>
    <xdr:to>
      <xdr:col>77</xdr:col>
      <xdr:colOff>95250</xdr:colOff>
      <xdr:row>41</xdr:row>
      <xdr:rowOff>62654</xdr:rowOff>
    </xdr:to>
    <xdr:sp macro="" textlink="">
      <xdr:nvSpPr>
        <xdr:cNvPr id="400" name="楕円 399"/>
        <xdr:cNvSpPr/>
      </xdr:nvSpPr>
      <xdr:spPr>
        <a:xfrm>
          <a:off x="16129000" y="699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47431</xdr:rowOff>
    </xdr:from>
    <xdr:ext cx="736600" cy="259045"/>
    <xdr:sp macro="" textlink="">
      <xdr:nvSpPr>
        <xdr:cNvPr id="401" name="テキスト ボックス 400"/>
        <xdr:cNvSpPr txBox="1"/>
      </xdr:nvSpPr>
      <xdr:spPr>
        <a:xfrm>
          <a:off x="15798800" y="7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140546</xdr:rowOff>
    </xdr:from>
    <xdr:to>
      <xdr:col>73</xdr:col>
      <xdr:colOff>44450</xdr:colOff>
      <xdr:row>41</xdr:row>
      <xdr:rowOff>70696</xdr:rowOff>
    </xdr:to>
    <xdr:sp macro="" textlink="">
      <xdr:nvSpPr>
        <xdr:cNvPr id="402" name="楕円 401"/>
        <xdr:cNvSpPr/>
      </xdr:nvSpPr>
      <xdr:spPr>
        <a:xfrm>
          <a:off x="15240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55473</xdr:rowOff>
    </xdr:from>
    <xdr:ext cx="762000" cy="259045"/>
    <xdr:sp macro="" textlink="">
      <xdr:nvSpPr>
        <xdr:cNvPr id="403" name="テキスト ボックス 402"/>
        <xdr:cNvSpPr txBox="1"/>
      </xdr:nvSpPr>
      <xdr:spPr>
        <a:xfrm>
          <a:off x="14909800" y="708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4" name="楕円 403"/>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56744</xdr:rowOff>
    </xdr:from>
    <xdr:ext cx="762000" cy="259045"/>
    <xdr:sp macro="" textlink="">
      <xdr:nvSpPr>
        <xdr:cNvPr id="405" name="テキスト ボックス 404"/>
        <xdr:cNvSpPr txBox="1"/>
      </xdr:nvSpPr>
      <xdr:spPr>
        <a:xfrm>
          <a:off x="14020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6" name="楕円 405"/>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7" name="テキスト ボックス 406"/>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年度決算における将来負担比率は、昨年度より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81.2</a:t>
          </a:r>
          <a:r>
            <a:rPr kumimoji="1" lang="ja-JP" altLang="en-US" sz="1100">
              <a:latin typeface="ＭＳ Ｐゴシック" panose="020B0600070205080204" pitchFamily="50" charset="-128"/>
              <a:ea typeface="ＭＳ Ｐゴシック" panose="020B0600070205080204" pitchFamily="50" charset="-128"/>
            </a:rPr>
            <a:t>％となり、全国平均や栃木県平均と比較し、依然として高い水準にある。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令和</a:t>
          </a:r>
          <a:r>
            <a:rPr kumimoji="1" lang="en-US" altLang="ja-JP" sz="1100">
              <a:latin typeface="ＭＳ Ｐゴシック" panose="020B0600070205080204" pitchFamily="50" charset="-128"/>
              <a:ea typeface="ＭＳ Ｐゴシック" panose="020B0600070205080204" pitchFamily="50" charset="-128"/>
            </a:rPr>
            <a:t>2</a:t>
          </a:r>
          <a:r>
            <a:rPr kumimoji="1" lang="ja-JP" altLang="en-US" sz="1100">
              <a:latin typeface="ＭＳ Ｐゴシック" panose="020B0600070205080204" pitchFamily="50" charset="-128"/>
              <a:ea typeface="ＭＳ Ｐゴシック" panose="020B0600070205080204" pitchFamily="50" charset="-128"/>
            </a:rPr>
            <a:t>年度は、市役所新庁舎建設費用として</a:t>
          </a:r>
          <a:r>
            <a:rPr kumimoji="1" lang="en-US" altLang="ja-JP" sz="1100">
              <a:latin typeface="ＭＳ Ｐゴシック" panose="020B0600070205080204" pitchFamily="50" charset="-128"/>
              <a:ea typeface="ＭＳ Ｐゴシック" panose="020B0600070205080204" pitchFamily="50" charset="-128"/>
            </a:rPr>
            <a:t>84.8</a:t>
          </a:r>
          <a:r>
            <a:rPr kumimoji="1" lang="ja-JP" altLang="en-US" sz="1100">
              <a:latin typeface="ＭＳ Ｐゴシック" panose="020B0600070205080204" pitchFamily="50" charset="-128"/>
              <a:ea typeface="ＭＳ Ｐゴシック" panose="020B0600070205080204" pitchFamily="50" charset="-128"/>
            </a:rPr>
            <a:t>億円の借入を実施したことにより、市債残高が</a:t>
          </a:r>
          <a:r>
            <a:rPr kumimoji="1" lang="en-US" altLang="ja-JP" sz="1100">
              <a:latin typeface="ＭＳ Ｐゴシック" panose="020B0600070205080204" pitchFamily="50" charset="-128"/>
              <a:ea typeface="ＭＳ Ｐゴシック" panose="020B0600070205080204" pitchFamily="50" charset="-128"/>
            </a:rPr>
            <a:t>80.4</a:t>
          </a:r>
          <a:r>
            <a:rPr kumimoji="1" lang="ja-JP" altLang="en-US" sz="1100">
              <a:latin typeface="ＭＳ Ｐゴシック" panose="020B0600070205080204" pitchFamily="50" charset="-128"/>
              <a:ea typeface="ＭＳ Ｐゴシック" panose="020B0600070205080204" pitchFamily="50" charset="-128"/>
            </a:rPr>
            <a:t>億円増加したこと、及び、市役所新庁舎建設に伴い「庁舎建設基金」を取崩したことなどから、充当可能財源のうち基金残高が</a:t>
          </a:r>
          <a:r>
            <a:rPr kumimoji="1" lang="en-US" altLang="ja-JP" sz="1100">
              <a:latin typeface="ＭＳ Ｐゴシック" panose="020B0600070205080204" pitchFamily="50" charset="-128"/>
              <a:ea typeface="ＭＳ Ｐゴシック" panose="020B0600070205080204" pitchFamily="50" charset="-128"/>
            </a:rPr>
            <a:t>6.3</a:t>
          </a:r>
          <a:r>
            <a:rPr kumimoji="1" lang="ja-JP" altLang="en-US" sz="1100">
              <a:latin typeface="ＭＳ Ｐゴシック" panose="020B0600070205080204" pitchFamily="50" charset="-128"/>
              <a:ea typeface="ＭＳ Ｐゴシック" panose="020B0600070205080204" pitchFamily="50" charset="-128"/>
            </a:rPr>
            <a:t>億円減少したことなどにより、昨年度より</a:t>
          </a:r>
          <a:r>
            <a:rPr kumimoji="1" lang="en-US" altLang="ja-JP" sz="1100">
              <a:latin typeface="ＭＳ Ｐゴシック" panose="020B0600070205080204" pitchFamily="50" charset="-128"/>
              <a:ea typeface="ＭＳ Ｐゴシック" panose="020B0600070205080204" pitchFamily="50" charset="-128"/>
            </a:rPr>
            <a:t>21</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今後も財政の健全化に向け、事業実施の適正化を図るとともに、市債管理計画に基づいた市債残高の抑制、基金残高の増額確保などに努める。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40487</xdr:rowOff>
    </xdr:to>
    <xdr:cxnSp macro="">
      <xdr:nvCxnSpPr>
        <xdr:cNvPr id="434" name="直線コネクタ 433"/>
        <xdr:cNvCxnSpPr/>
      </xdr:nvCxnSpPr>
      <xdr:spPr>
        <a:xfrm flipV="1">
          <a:off x="17018000" y="2451100"/>
          <a:ext cx="0" cy="15327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12564</xdr:rowOff>
    </xdr:from>
    <xdr:ext cx="762000" cy="259045"/>
    <xdr:sp macro="" textlink="">
      <xdr:nvSpPr>
        <xdr:cNvPr id="435" name="将来負担の状況最小値テキスト"/>
        <xdr:cNvSpPr txBox="1"/>
      </xdr:nvSpPr>
      <xdr:spPr>
        <a:xfrm>
          <a:off x="17106900" y="395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40487</xdr:rowOff>
    </xdr:from>
    <xdr:to>
      <xdr:col>81</xdr:col>
      <xdr:colOff>133350</xdr:colOff>
      <xdr:row>23</xdr:row>
      <xdr:rowOff>40487</xdr:rowOff>
    </xdr:to>
    <xdr:cxnSp macro="">
      <xdr:nvCxnSpPr>
        <xdr:cNvPr id="436" name="直線コネクタ 435"/>
        <xdr:cNvCxnSpPr/>
      </xdr:nvCxnSpPr>
      <xdr:spPr>
        <a:xfrm>
          <a:off x="16929100" y="398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117500</xdr:rowOff>
    </xdr:from>
    <xdr:to>
      <xdr:col>81</xdr:col>
      <xdr:colOff>44450</xdr:colOff>
      <xdr:row>18</xdr:row>
      <xdr:rowOff>148742</xdr:rowOff>
    </xdr:to>
    <xdr:cxnSp macro="">
      <xdr:nvCxnSpPr>
        <xdr:cNvPr id="439" name="直線コネクタ 438"/>
        <xdr:cNvCxnSpPr/>
      </xdr:nvCxnSpPr>
      <xdr:spPr>
        <a:xfrm>
          <a:off x="16179800" y="3032150"/>
          <a:ext cx="8382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146829</xdr:rowOff>
    </xdr:from>
    <xdr:ext cx="762000" cy="259045"/>
    <xdr:sp macro="" textlink="">
      <xdr:nvSpPr>
        <xdr:cNvPr id="440" name="将来負担の状況平均値テキスト"/>
        <xdr:cNvSpPr txBox="1"/>
      </xdr:nvSpPr>
      <xdr:spPr>
        <a:xfrm>
          <a:off x="17106900" y="2375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130302</xdr:rowOff>
    </xdr:from>
    <xdr:to>
      <xdr:col>81</xdr:col>
      <xdr:colOff>95250</xdr:colOff>
      <xdr:row>15</xdr:row>
      <xdr:rowOff>60452</xdr:rowOff>
    </xdr:to>
    <xdr:sp macro="" textlink="">
      <xdr:nvSpPr>
        <xdr:cNvPr id="441" name="フローチャート: 判断 440"/>
        <xdr:cNvSpPr/>
      </xdr:nvSpPr>
      <xdr:spPr>
        <a:xfrm>
          <a:off x="16967200" y="2530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117500</xdr:rowOff>
    </xdr:from>
    <xdr:to>
      <xdr:col>77</xdr:col>
      <xdr:colOff>44450</xdr:colOff>
      <xdr:row>18</xdr:row>
      <xdr:rowOff>22301</xdr:rowOff>
    </xdr:to>
    <xdr:cxnSp macro="">
      <xdr:nvCxnSpPr>
        <xdr:cNvPr id="442" name="直線コネクタ 441"/>
        <xdr:cNvCxnSpPr/>
      </xdr:nvCxnSpPr>
      <xdr:spPr>
        <a:xfrm flipV="1">
          <a:off x="15290800" y="3032150"/>
          <a:ext cx="889000" cy="76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6147</xdr:rowOff>
    </xdr:from>
    <xdr:to>
      <xdr:col>77</xdr:col>
      <xdr:colOff>95250</xdr:colOff>
      <xdr:row>15</xdr:row>
      <xdr:rowOff>107747</xdr:rowOff>
    </xdr:to>
    <xdr:sp macro="" textlink="">
      <xdr:nvSpPr>
        <xdr:cNvPr id="443" name="フローチャート: 判断 442"/>
        <xdr:cNvSpPr/>
      </xdr:nvSpPr>
      <xdr:spPr>
        <a:xfrm>
          <a:off x="16129000" y="2577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117924</xdr:rowOff>
    </xdr:from>
    <xdr:ext cx="736600" cy="259045"/>
    <xdr:sp macro="" textlink="">
      <xdr:nvSpPr>
        <xdr:cNvPr id="444" name="テキスト ボックス 443"/>
        <xdr:cNvSpPr txBox="1"/>
      </xdr:nvSpPr>
      <xdr:spPr>
        <a:xfrm>
          <a:off x="15798800" y="2346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18</xdr:row>
      <xdr:rowOff>12649</xdr:rowOff>
    </xdr:from>
    <xdr:to>
      <xdr:col>72</xdr:col>
      <xdr:colOff>203200</xdr:colOff>
      <xdr:row>18</xdr:row>
      <xdr:rowOff>22301</xdr:rowOff>
    </xdr:to>
    <xdr:cxnSp macro="">
      <xdr:nvCxnSpPr>
        <xdr:cNvPr id="445" name="直線コネクタ 444"/>
        <xdr:cNvCxnSpPr/>
      </xdr:nvCxnSpPr>
      <xdr:spPr>
        <a:xfrm>
          <a:off x="14401800" y="309874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154432</xdr:rowOff>
    </xdr:from>
    <xdr:to>
      <xdr:col>73</xdr:col>
      <xdr:colOff>44450</xdr:colOff>
      <xdr:row>15</xdr:row>
      <xdr:rowOff>84582</xdr:rowOff>
    </xdr:to>
    <xdr:sp macro="" textlink="">
      <xdr:nvSpPr>
        <xdr:cNvPr id="446" name="フローチャート: 判断 445"/>
        <xdr:cNvSpPr/>
      </xdr:nvSpPr>
      <xdr:spPr>
        <a:xfrm>
          <a:off x="15240000" y="255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94759</xdr:rowOff>
    </xdr:from>
    <xdr:ext cx="762000" cy="259045"/>
    <xdr:sp macro="" textlink="">
      <xdr:nvSpPr>
        <xdr:cNvPr id="447" name="テキスト ボックス 446"/>
        <xdr:cNvSpPr txBox="1"/>
      </xdr:nvSpPr>
      <xdr:spPr>
        <a:xfrm>
          <a:off x="14909800" y="232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18</xdr:row>
      <xdr:rowOff>12649</xdr:rowOff>
    </xdr:from>
    <xdr:to>
      <xdr:col>68</xdr:col>
      <xdr:colOff>152400</xdr:colOff>
      <xdr:row>18</xdr:row>
      <xdr:rowOff>27127</xdr:rowOff>
    </xdr:to>
    <xdr:cxnSp macro="">
      <xdr:nvCxnSpPr>
        <xdr:cNvPr id="448" name="直線コネクタ 447"/>
        <xdr:cNvCxnSpPr/>
      </xdr:nvCxnSpPr>
      <xdr:spPr>
        <a:xfrm flipV="1">
          <a:off x="13512800" y="309874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22555</xdr:rowOff>
    </xdr:from>
    <xdr:to>
      <xdr:col>68</xdr:col>
      <xdr:colOff>203200</xdr:colOff>
      <xdr:row>15</xdr:row>
      <xdr:rowOff>124155</xdr:rowOff>
    </xdr:to>
    <xdr:sp macro="" textlink="">
      <xdr:nvSpPr>
        <xdr:cNvPr id="449" name="フローチャート: 判断 448"/>
        <xdr:cNvSpPr/>
      </xdr:nvSpPr>
      <xdr:spPr>
        <a:xfrm>
          <a:off x="14351000" y="259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134332</xdr:rowOff>
    </xdr:from>
    <xdr:ext cx="762000" cy="259045"/>
    <xdr:sp macro="" textlink="">
      <xdr:nvSpPr>
        <xdr:cNvPr id="450" name="テキスト ボックス 449"/>
        <xdr:cNvSpPr txBox="1"/>
      </xdr:nvSpPr>
      <xdr:spPr>
        <a:xfrm>
          <a:off x="14020800" y="2363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61163</xdr:rowOff>
    </xdr:from>
    <xdr:to>
      <xdr:col>64</xdr:col>
      <xdr:colOff>152400</xdr:colOff>
      <xdr:row>15</xdr:row>
      <xdr:rowOff>162763</xdr:rowOff>
    </xdr:to>
    <xdr:sp macro="" textlink="">
      <xdr:nvSpPr>
        <xdr:cNvPr id="451" name="フローチャート: 判断 450"/>
        <xdr:cNvSpPr/>
      </xdr:nvSpPr>
      <xdr:spPr>
        <a:xfrm>
          <a:off x="13462000" y="263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1490</xdr:rowOff>
    </xdr:from>
    <xdr:ext cx="762000" cy="259045"/>
    <xdr:sp macro="" textlink="">
      <xdr:nvSpPr>
        <xdr:cNvPr id="452" name="テキスト ボックス 451"/>
        <xdr:cNvSpPr txBox="1"/>
      </xdr:nvSpPr>
      <xdr:spPr>
        <a:xfrm>
          <a:off x="13131800" y="2401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97942</xdr:rowOff>
    </xdr:from>
    <xdr:to>
      <xdr:col>81</xdr:col>
      <xdr:colOff>95250</xdr:colOff>
      <xdr:row>19</xdr:row>
      <xdr:rowOff>28092</xdr:rowOff>
    </xdr:to>
    <xdr:sp macro="" textlink="">
      <xdr:nvSpPr>
        <xdr:cNvPr id="458" name="楕円 457"/>
        <xdr:cNvSpPr/>
      </xdr:nvSpPr>
      <xdr:spPr>
        <a:xfrm>
          <a:off x="16967200" y="31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70019</xdr:rowOff>
    </xdr:from>
    <xdr:ext cx="762000" cy="259045"/>
    <xdr:sp macro="" textlink="">
      <xdr:nvSpPr>
        <xdr:cNvPr id="459" name="将来負担の状況該当値テキスト"/>
        <xdr:cNvSpPr txBox="1"/>
      </xdr:nvSpPr>
      <xdr:spPr>
        <a:xfrm>
          <a:off x="17106900" y="3156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66700</xdr:rowOff>
    </xdr:from>
    <xdr:to>
      <xdr:col>77</xdr:col>
      <xdr:colOff>95250</xdr:colOff>
      <xdr:row>17</xdr:row>
      <xdr:rowOff>168300</xdr:rowOff>
    </xdr:to>
    <xdr:sp macro="" textlink="">
      <xdr:nvSpPr>
        <xdr:cNvPr id="460" name="楕円 459"/>
        <xdr:cNvSpPr/>
      </xdr:nvSpPr>
      <xdr:spPr>
        <a:xfrm>
          <a:off x="16129000" y="298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153077</xdr:rowOff>
    </xdr:from>
    <xdr:ext cx="736600" cy="259045"/>
    <xdr:sp macro="" textlink="">
      <xdr:nvSpPr>
        <xdr:cNvPr id="461" name="テキスト ボックス 460"/>
        <xdr:cNvSpPr txBox="1"/>
      </xdr:nvSpPr>
      <xdr:spPr>
        <a:xfrm>
          <a:off x="15798800" y="306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142951</xdr:rowOff>
    </xdr:from>
    <xdr:to>
      <xdr:col>73</xdr:col>
      <xdr:colOff>44450</xdr:colOff>
      <xdr:row>18</xdr:row>
      <xdr:rowOff>73101</xdr:rowOff>
    </xdr:to>
    <xdr:sp macro="" textlink="">
      <xdr:nvSpPr>
        <xdr:cNvPr id="462" name="楕円 461"/>
        <xdr:cNvSpPr/>
      </xdr:nvSpPr>
      <xdr:spPr>
        <a:xfrm>
          <a:off x="15240000" y="3057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57878</xdr:rowOff>
    </xdr:from>
    <xdr:ext cx="762000" cy="259045"/>
    <xdr:sp macro="" textlink="">
      <xdr:nvSpPr>
        <xdr:cNvPr id="463" name="テキスト ボックス 462"/>
        <xdr:cNvSpPr txBox="1"/>
      </xdr:nvSpPr>
      <xdr:spPr>
        <a:xfrm>
          <a:off x="14909800" y="3143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133299</xdr:rowOff>
    </xdr:from>
    <xdr:to>
      <xdr:col>68</xdr:col>
      <xdr:colOff>203200</xdr:colOff>
      <xdr:row>18</xdr:row>
      <xdr:rowOff>63449</xdr:rowOff>
    </xdr:to>
    <xdr:sp macro="" textlink="">
      <xdr:nvSpPr>
        <xdr:cNvPr id="464" name="楕円 463"/>
        <xdr:cNvSpPr/>
      </xdr:nvSpPr>
      <xdr:spPr>
        <a:xfrm>
          <a:off x="14351000" y="304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48226</xdr:rowOff>
    </xdr:from>
    <xdr:ext cx="762000" cy="259045"/>
    <xdr:sp macro="" textlink="">
      <xdr:nvSpPr>
        <xdr:cNvPr id="465" name="テキスト ボックス 464"/>
        <xdr:cNvSpPr txBox="1"/>
      </xdr:nvSpPr>
      <xdr:spPr>
        <a:xfrm>
          <a:off x="14020800" y="3134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147777</xdr:rowOff>
    </xdr:from>
    <xdr:to>
      <xdr:col>64</xdr:col>
      <xdr:colOff>152400</xdr:colOff>
      <xdr:row>18</xdr:row>
      <xdr:rowOff>77927</xdr:rowOff>
    </xdr:to>
    <xdr:sp macro="" textlink="">
      <xdr:nvSpPr>
        <xdr:cNvPr id="466" name="楕円 465"/>
        <xdr:cNvSpPr/>
      </xdr:nvSpPr>
      <xdr:spPr>
        <a:xfrm>
          <a:off x="13462000" y="306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62704</xdr:rowOff>
    </xdr:from>
    <xdr:ext cx="762000" cy="259045"/>
    <xdr:sp macro="" textlink="">
      <xdr:nvSpPr>
        <xdr:cNvPr id="467" name="テキスト ボックス 466"/>
        <xdr:cNvSpPr txBox="1"/>
      </xdr:nvSpPr>
      <xdr:spPr>
        <a:xfrm>
          <a:off x="13131800" y="31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167,888
160,754
171.75
89,088,290
86,832,142
2,017,536
32,695,426
57,783,843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会計年度任用職員制度の導入や、職員の定年退職者が急減したことによる新陳代謝の低下などにより、人件費・比率ともに増加した。</a:t>
          </a:r>
        </a:p>
        <a:p>
          <a:r>
            <a:rPr kumimoji="1" lang="ja-JP" altLang="en-US" sz="1300">
              <a:latin typeface="ＭＳ Ｐゴシック" panose="020B0600070205080204" pitchFamily="50" charset="-128"/>
              <a:ea typeface="ＭＳ Ｐゴシック" panose="020B0600070205080204" pitchFamily="50" charset="-128"/>
            </a:rPr>
            <a:t>　今後も民間委託等とのバランスをとりながら適正な定員管理に努める。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101600</xdr:rowOff>
    </xdr:from>
    <xdr:to>
      <xdr:col>24</xdr:col>
      <xdr:colOff>25400</xdr:colOff>
      <xdr:row>41</xdr:row>
      <xdr:rowOff>44450</xdr:rowOff>
    </xdr:to>
    <xdr:cxnSp macro="">
      <xdr:nvCxnSpPr>
        <xdr:cNvPr id="61" name="直線コネクタ 60"/>
        <xdr:cNvCxnSpPr/>
      </xdr:nvCxnSpPr>
      <xdr:spPr>
        <a:xfrm flipV="1">
          <a:off x="4826000" y="5588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16527</xdr:rowOff>
    </xdr:from>
    <xdr:ext cx="762000" cy="259045"/>
    <xdr:sp macro="" textlink="">
      <xdr:nvSpPr>
        <xdr:cNvPr id="62" name="人件費最小値テキスト"/>
        <xdr:cNvSpPr txBox="1"/>
      </xdr:nvSpPr>
      <xdr:spPr>
        <a:xfrm>
          <a:off x="4914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44450</xdr:rowOff>
    </xdr:from>
    <xdr:to>
      <xdr:col>24</xdr:col>
      <xdr:colOff>114300</xdr:colOff>
      <xdr:row>41</xdr:row>
      <xdr:rowOff>44450</xdr:rowOff>
    </xdr:to>
    <xdr:cxnSp macro="">
      <xdr:nvCxnSpPr>
        <xdr:cNvPr id="63" name="直線コネクタ 62"/>
        <xdr:cNvCxnSpPr/>
      </xdr:nvCxnSpPr>
      <xdr:spPr>
        <a:xfrm>
          <a:off x="4737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16527</xdr:rowOff>
    </xdr:from>
    <xdr:ext cx="762000" cy="259045"/>
    <xdr:sp macro="" textlink="">
      <xdr:nvSpPr>
        <xdr:cNvPr id="64" name="人件費最大値テキスト"/>
        <xdr:cNvSpPr txBox="1"/>
      </xdr:nvSpPr>
      <xdr:spPr>
        <a:xfrm>
          <a:off x="4914900" y="533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101600</xdr:rowOff>
    </xdr:from>
    <xdr:to>
      <xdr:col>24</xdr:col>
      <xdr:colOff>114300</xdr:colOff>
      <xdr:row>32</xdr:row>
      <xdr:rowOff>101600</xdr:rowOff>
    </xdr:to>
    <xdr:cxnSp macro="">
      <xdr:nvCxnSpPr>
        <xdr:cNvPr id="65" name="直線コネクタ 64"/>
        <xdr:cNvCxnSpPr/>
      </xdr:nvCxnSpPr>
      <xdr:spPr>
        <a:xfrm>
          <a:off x="4737100" y="55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19050</xdr:rowOff>
    </xdr:from>
    <xdr:to>
      <xdr:col>24</xdr:col>
      <xdr:colOff>25400</xdr:colOff>
      <xdr:row>36</xdr:row>
      <xdr:rowOff>50800</xdr:rowOff>
    </xdr:to>
    <xdr:cxnSp macro="">
      <xdr:nvCxnSpPr>
        <xdr:cNvPr id="66" name="直線コネクタ 65"/>
        <xdr:cNvCxnSpPr/>
      </xdr:nvCxnSpPr>
      <xdr:spPr>
        <a:xfrm>
          <a:off x="3987800" y="60198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22877</xdr:rowOff>
    </xdr:from>
    <xdr:ext cx="762000" cy="259045"/>
    <xdr:sp macro="" textlink="">
      <xdr:nvSpPr>
        <xdr:cNvPr id="67" name="人件費平均値テキスト"/>
        <xdr:cNvSpPr txBox="1"/>
      </xdr:nvSpPr>
      <xdr:spPr>
        <a:xfrm>
          <a:off x="4914900" y="6195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50800</xdr:rowOff>
    </xdr:from>
    <xdr:to>
      <xdr:col>24</xdr:col>
      <xdr:colOff>76200</xdr:colOff>
      <xdr:row>36</xdr:row>
      <xdr:rowOff>152400</xdr:rowOff>
    </xdr:to>
    <xdr:sp macro="" textlink="">
      <xdr:nvSpPr>
        <xdr:cNvPr id="68" name="フローチャート: 判断 67"/>
        <xdr:cNvSpPr/>
      </xdr:nvSpPr>
      <xdr:spPr>
        <a:xfrm>
          <a:off x="4775200" y="622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19050</xdr:rowOff>
    </xdr:from>
    <xdr:to>
      <xdr:col>19</xdr:col>
      <xdr:colOff>187325</xdr:colOff>
      <xdr:row>35</xdr:row>
      <xdr:rowOff>19050</xdr:rowOff>
    </xdr:to>
    <xdr:cxnSp macro="">
      <xdr:nvCxnSpPr>
        <xdr:cNvPr id="69" name="直線コネクタ 68"/>
        <xdr:cNvCxnSpPr/>
      </xdr:nvCxnSpPr>
      <xdr:spPr>
        <a:xfrm>
          <a:off x="3098800" y="6019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127000</xdr:rowOff>
    </xdr:from>
    <xdr:to>
      <xdr:col>20</xdr:col>
      <xdr:colOff>38100</xdr:colOff>
      <xdr:row>35</xdr:row>
      <xdr:rowOff>57150</xdr:rowOff>
    </xdr:to>
    <xdr:sp macro="" textlink="">
      <xdr:nvSpPr>
        <xdr:cNvPr id="70" name="フローチャート: 判断 69"/>
        <xdr:cNvSpPr/>
      </xdr:nvSpPr>
      <xdr:spPr>
        <a:xfrm>
          <a:off x="3937000" y="59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67327</xdr:rowOff>
    </xdr:from>
    <xdr:ext cx="736600" cy="259045"/>
    <xdr:sp macro="" textlink="">
      <xdr:nvSpPr>
        <xdr:cNvPr id="71" name="テキスト ボックス 70"/>
        <xdr:cNvSpPr txBox="1"/>
      </xdr:nvSpPr>
      <xdr:spPr>
        <a:xfrm>
          <a:off x="3606800" y="572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19050</xdr:rowOff>
    </xdr:from>
    <xdr:to>
      <xdr:col>15</xdr:col>
      <xdr:colOff>98425</xdr:colOff>
      <xdr:row>35</xdr:row>
      <xdr:rowOff>57150</xdr:rowOff>
    </xdr:to>
    <xdr:cxnSp macro="">
      <xdr:nvCxnSpPr>
        <xdr:cNvPr id="72" name="直線コネクタ 71"/>
        <xdr:cNvCxnSpPr/>
      </xdr:nvCxnSpPr>
      <xdr:spPr>
        <a:xfrm flipV="1">
          <a:off x="2209800" y="6019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139700</xdr:rowOff>
    </xdr:from>
    <xdr:to>
      <xdr:col>15</xdr:col>
      <xdr:colOff>149225</xdr:colOff>
      <xdr:row>35</xdr:row>
      <xdr:rowOff>69850</xdr:rowOff>
    </xdr:to>
    <xdr:sp macro="" textlink="">
      <xdr:nvSpPr>
        <xdr:cNvPr id="73" name="フローチャート: 判断 72"/>
        <xdr:cNvSpPr/>
      </xdr:nvSpPr>
      <xdr:spPr>
        <a:xfrm>
          <a:off x="3048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80027</xdr:rowOff>
    </xdr:from>
    <xdr:ext cx="762000" cy="259045"/>
    <xdr:sp macro="" textlink="">
      <xdr:nvSpPr>
        <xdr:cNvPr id="74" name="テキスト ボックス 73"/>
        <xdr:cNvSpPr txBox="1"/>
      </xdr:nvSpPr>
      <xdr:spPr>
        <a:xfrm>
          <a:off x="2717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57150</xdr:rowOff>
    </xdr:from>
    <xdr:to>
      <xdr:col>11</xdr:col>
      <xdr:colOff>9525</xdr:colOff>
      <xdr:row>36</xdr:row>
      <xdr:rowOff>25400</xdr:rowOff>
    </xdr:to>
    <xdr:cxnSp macro="">
      <xdr:nvCxnSpPr>
        <xdr:cNvPr id="75" name="直線コネクタ 74"/>
        <xdr:cNvCxnSpPr/>
      </xdr:nvCxnSpPr>
      <xdr:spPr>
        <a:xfrm flipV="1">
          <a:off x="1320800" y="6057900"/>
          <a:ext cx="889000" cy="139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139700</xdr:rowOff>
    </xdr:from>
    <xdr:to>
      <xdr:col>11</xdr:col>
      <xdr:colOff>60325</xdr:colOff>
      <xdr:row>35</xdr:row>
      <xdr:rowOff>69850</xdr:rowOff>
    </xdr:to>
    <xdr:sp macro="" textlink="">
      <xdr:nvSpPr>
        <xdr:cNvPr id="76" name="フローチャート: 判断 75"/>
        <xdr:cNvSpPr/>
      </xdr:nvSpPr>
      <xdr:spPr>
        <a:xfrm>
          <a:off x="21590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80027</xdr:rowOff>
    </xdr:from>
    <xdr:ext cx="762000" cy="259045"/>
    <xdr:sp macro="" textlink="">
      <xdr:nvSpPr>
        <xdr:cNvPr id="77" name="テキスト ボックス 76"/>
        <xdr:cNvSpPr txBox="1"/>
      </xdr:nvSpPr>
      <xdr:spPr>
        <a:xfrm>
          <a:off x="18288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6350</xdr:rowOff>
    </xdr:from>
    <xdr:to>
      <xdr:col>6</xdr:col>
      <xdr:colOff>171450</xdr:colOff>
      <xdr:row>35</xdr:row>
      <xdr:rowOff>107950</xdr:rowOff>
    </xdr:to>
    <xdr:sp macro="" textlink="">
      <xdr:nvSpPr>
        <xdr:cNvPr id="78" name="フローチャート: 判断 77"/>
        <xdr:cNvSpPr/>
      </xdr:nvSpPr>
      <xdr:spPr>
        <a:xfrm>
          <a:off x="12700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118127</xdr:rowOff>
    </xdr:from>
    <xdr:ext cx="762000" cy="259045"/>
    <xdr:sp macro="" textlink="">
      <xdr:nvSpPr>
        <xdr:cNvPr id="79" name="テキスト ボックス 78"/>
        <xdr:cNvSpPr txBox="1"/>
      </xdr:nvSpPr>
      <xdr:spPr>
        <a:xfrm>
          <a:off x="939800" y="57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0</xdr:rowOff>
    </xdr:from>
    <xdr:to>
      <xdr:col>24</xdr:col>
      <xdr:colOff>76200</xdr:colOff>
      <xdr:row>36</xdr:row>
      <xdr:rowOff>101600</xdr:rowOff>
    </xdr:to>
    <xdr:sp macro="" textlink="">
      <xdr:nvSpPr>
        <xdr:cNvPr id="85" name="楕円 84"/>
        <xdr:cNvSpPr/>
      </xdr:nvSpPr>
      <xdr:spPr>
        <a:xfrm>
          <a:off x="47752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16527</xdr:rowOff>
    </xdr:from>
    <xdr:ext cx="762000" cy="259045"/>
    <xdr:sp macro="" textlink="">
      <xdr:nvSpPr>
        <xdr:cNvPr id="86" name="人件費該当値テキスト"/>
        <xdr:cNvSpPr txBox="1"/>
      </xdr:nvSpPr>
      <xdr:spPr>
        <a:xfrm>
          <a:off x="49149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139700</xdr:rowOff>
    </xdr:from>
    <xdr:to>
      <xdr:col>20</xdr:col>
      <xdr:colOff>38100</xdr:colOff>
      <xdr:row>35</xdr:row>
      <xdr:rowOff>69850</xdr:rowOff>
    </xdr:to>
    <xdr:sp macro="" textlink="">
      <xdr:nvSpPr>
        <xdr:cNvPr id="87" name="楕円 86"/>
        <xdr:cNvSpPr/>
      </xdr:nvSpPr>
      <xdr:spPr>
        <a:xfrm>
          <a:off x="3937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139700</xdr:rowOff>
    </xdr:from>
    <xdr:to>
      <xdr:col>15</xdr:col>
      <xdr:colOff>149225</xdr:colOff>
      <xdr:row>35</xdr:row>
      <xdr:rowOff>69850</xdr:rowOff>
    </xdr:to>
    <xdr:sp macro="" textlink="">
      <xdr:nvSpPr>
        <xdr:cNvPr id="89" name="楕円 88"/>
        <xdr:cNvSpPr/>
      </xdr:nvSpPr>
      <xdr:spPr>
        <a:xfrm>
          <a:off x="30480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90" name="テキスト ボックス 89"/>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6350</xdr:rowOff>
    </xdr:from>
    <xdr:to>
      <xdr:col>11</xdr:col>
      <xdr:colOff>60325</xdr:colOff>
      <xdr:row>35</xdr:row>
      <xdr:rowOff>107950</xdr:rowOff>
    </xdr:to>
    <xdr:sp macro="" textlink="">
      <xdr:nvSpPr>
        <xdr:cNvPr id="91" name="楕円 90"/>
        <xdr:cNvSpPr/>
      </xdr:nvSpPr>
      <xdr:spPr>
        <a:xfrm>
          <a:off x="2159000" y="600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92727</xdr:rowOff>
    </xdr:from>
    <xdr:ext cx="762000" cy="259045"/>
    <xdr:sp macro="" textlink="">
      <xdr:nvSpPr>
        <xdr:cNvPr id="92" name="テキスト ボックス 91"/>
        <xdr:cNvSpPr txBox="1"/>
      </xdr:nvSpPr>
      <xdr:spPr>
        <a:xfrm>
          <a:off x="18288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93" name="楕円 92"/>
        <xdr:cNvSpPr/>
      </xdr:nvSpPr>
      <xdr:spPr>
        <a:xfrm>
          <a:off x="12700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94" name="テキスト ボックス 93"/>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有料体育施設管理事業費や新庁舎機器整備事業費などの増により、前年度と比較して比率が</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類似団体との比較では上位に位置しているものの、近年上昇傾向が続いていることから、引き続き物件費に係る経常経費の削減に取り組む。</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165100</xdr:rowOff>
    </xdr:from>
    <xdr:to>
      <xdr:col>82</xdr:col>
      <xdr:colOff>107950</xdr:colOff>
      <xdr:row>22</xdr:row>
      <xdr:rowOff>29028</xdr:rowOff>
    </xdr:to>
    <xdr:cxnSp macro="">
      <xdr:nvCxnSpPr>
        <xdr:cNvPr id="124" name="直線コネクタ 123"/>
        <xdr:cNvCxnSpPr/>
      </xdr:nvCxnSpPr>
      <xdr:spPr>
        <a:xfrm flipV="1">
          <a:off x="16510000" y="2222500"/>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1105</xdr:rowOff>
    </xdr:from>
    <xdr:ext cx="762000" cy="259045"/>
    <xdr:sp macro="" textlink="">
      <xdr:nvSpPr>
        <xdr:cNvPr id="125" name="物件費最小値テキスト"/>
        <xdr:cNvSpPr txBox="1"/>
      </xdr:nvSpPr>
      <xdr:spPr>
        <a:xfrm>
          <a:off x="16598900" y="3773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29028</xdr:rowOff>
    </xdr:from>
    <xdr:to>
      <xdr:col>82</xdr:col>
      <xdr:colOff>196850</xdr:colOff>
      <xdr:row>22</xdr:row>
      <xdr:rowOff>29028</xdr:rowOff>
    </xdr:to>
    <xdr:cxnSp macro="">
      <xdr:nvCxnSpPr>
        <xdr:cNvPr id="126" name="直線コネクタ 125"/>
        <xdr:cNvCxnSpPr/>
      </xdr:nvCxnSpPr>
      <xdr:spPr>
        <a:xfrm>
          <a:off x="16421100" y="380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80027</xdr:rowOff>
    </xdr:from>
    <xdr:ext cx="762000" cy="259045"/>
    <xdr:sp macro="" textlink="">
      <xdr:nvSpPr>
        <xdr:cNvPr id="127" name="物件費最大値テキスト"/>
        <xdr:cNvSpPr txBox="1"/>
      </xdr:nvSpPr>
      <xdr:spPr>
        <a:xfrm>
          <a:off x="165989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165100</xdr:rowOff>
    </xdr:from>
    <xdr:to>
      <xdr:col>82</xdr:col>
      <xdr:colOff>196850</xdr:colOff>
      <xdr:row>12</xdr:row>
      <xdr:rowOff>165100</xdr:rowOff>
    </xdr:to>
    <xdr:cxnSp macro="">
      <xdr:nvCxnSpPr>
        <xdr:cNvPr id="128" name="直線コネクタ 127"/>
        <xdr:cNvCxnSpPr/>
      </xdr:nvCxnSpPr>
      <xdr:spPr>
        <a:xfrm>
          <a:off x="16421100" y="2222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67129</xdr:rowOff>
    </xdr:from>
    <xdr:to>
      <xdr:col>82</xdr:col>
      <xdr:colOff>107950</xdr:colOff>
      <xdr:row>16</xdr:row>
      <xdr:rowOff>99786</xdr:rowOff>
    </xdr:to>
    <xdr:cxnSp macro="">
      <xdr:nvCxnSpPr>
        <xdr:cNvPr id="129" name="直線コネクタ 128"/>
        <xdr:cNvCxnSpPr/>
      </xdr:nvCxnSpPr>
      <xdr:spPr>
        <a:xfrm>
          <a:off x="15671800" y="28103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119034</xdr:rowOff>
    </xdr:from>
    <xdr:ext cx="762000" cy="259045"/>
    <xdr:sp macro="" textlink="">
      <xdr:nvSpPr>
        <xdr:cNvPr id="130" name="物件費平均値テキスト"/>
        <xdr:cNvSpPr txBox="1"/>
      </xdr:nvSpPr>
      <xdr:spPr>
        <a:xfrm>
          <a:off x="16598900" y="2862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146957</xdr:rowOff>
    </xdr:from>
    <xdr:to>
      <xdr:col>82</xdr:col>
      <xdr:colOff>158750</xdr:colOff>
      <xdr:row>17</xdr:row>
      <xdr:rowOff>77107</xdr:rowOff>
    </xdr:to>
    <xdr:sp macro="" textlink="">
      <xdr:nvSpPr>
        <xdr:cNvPr id="131" name="フローチャート: 判断 130"/>
        <xdr:cNvSpPr/>
      </xdr:nvSpPr>
      <xdr:spPr>
        <a:xfrm>
          <a:off x="164592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12700</xdr:rowOff>
    </xdr:from>
    <xdr:to>
      <xdr:col>78</xdr:col>
      <xdr:colOff>69850</xdr:colOff>
      <xdr:row>16</xdr:row>
      <xdr:rowOff>67129</xdr:rowOff>
    </xdr:to>
    <xdr:cxnSp macro="">
      <xdr:nvCxnSpPr>
        <xdr:cNvPr id="132" name="直線コネクタ 131"/>
        <xdr:cNvCxnSpPr/>
      </xdr:nvCxnSpPr>
      <xdr:spPr>
        <a:xfrm>
          <a:off x="14782800" y="2755900"/>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157843</xdr:rowOff>
    </xdr:from>
    <xdr:to>
      <xdr:col>78</xdr:col>
      <xdr:colOff>120650</xdr:colOff>
      <xdr:row>17</xdr:row>
      <xdr:rowOff>87993</xdr:rowOff>
    </xdr:to>
    <xdr:sp macro="" textlink="">
      <xdr:nvSpPr>
        <xdr:cNvPr id="133" name="フローチャート: 判断 132"/>
        <xdr:cNvSpPr/>
      </xdr:nvSpPr>
      <xdr:spPr>
        <a:xfrm>
          <a:off x="15621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72770</xdr:rowOff>
    </xdr:from>
    <xdr:ext cx="736600" cy="259045"/>
    <xdr:sp macro="" textlink="">
      <xdr:nvSpPr>
        <xdr:cNvPr id="134" name="テキスト ボックス 133"/>
        <xdr:cNvSpPr txBox="1"/>
      </xdr:nvSpPr>
      <xdr:spPr>
        <a:xfrm>
          <a:off x="15290800" y="2987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162379</xdr:rowOff>
    </xdr:from>
    <xdr:to>
      <xdr:col>73</xdr:col>
      <xdr:colOff>180975</xdr:colOff>
      <xdr:row>16</xdr:row>
      <xdr:rowOff>12700</xdr:rowOff>
    </xdr:to>
    <xdr:cxnSp macro="">
      <xdr:nvCxnSpPr>
        <xdr:cNvPr id="135" name="直線コネクタ 134"/>
        <xdr:cNvCxnSpPr/>
      </xdr:nvCxnSpPr>
      <xdr:spPr>
        <a:xfrm>
          <a:off x="13893800" y="2734129"/>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103414</xdr:rowOff>
    </xdr:from>
    <xdr:to>
      <xdr:col>74</xdr:col>
      <xdr:colOff>31750</xdr:colOff>
      <xdr:row>17</xdr:row>
      <xdr:rowOff>33564</xdr:rowOff>
    </xdr:to>
    <xdr:sp macro="" textlink="">
      <xdr:nvSpPr>
        <xdr:cNvPr id="136" name="フローチャート: 判断 135"/>
        <xdr:cNvSpPr/>
      </xdr:nvSpPr>
      <xdr:spPr>
        <a:xfrm>
          <a:off x="14732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18341</xdr:rowOff>
    </xdr:from>
    <xdr:ext cx="762000" cy="259045"/>
    <xdr:sp macro="" textlink="">
      <xdr:nvSpPr>
        <xdr:cNvPr id="137" name="テキスト ボックス 136"/>
        <xdr:cNvSpPr txBox="1"/>
      </xdr:nvSpPr>
      <xdr:spPr>
        <a:xfrm>
          <a:off x="14401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151493</xdr:rowOff>
    </xdr:from>
    <xdr:to>
      <xdr:col>69</xdr:col>
      <xdr:colOff>92075</xdr:colOff>
      <xdr:row>15</xdr:row>
      <xdr:rowOff>162379</xdr:rowOff>
    </xdr:to>
    <xdr:cxnSp macro="">
      <xdr:nvCxnSpPr>
        <xdr:cNvPr id="138" name="直線コネクタ 137"/>
        <xdr:cNvCxnSpPr/>
      </xdr:nvCxnSpPr>
      <xdr:spPr>
        <a:xfrm>
          <a:off x="13004800" y="27232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103414</xdr:rowOff>
    </xdr:from>
    <xdr:to>
      <xdr:col>69</xdr:col>
      <xdr:colOff>142875</xdr:colOff>
      <xdr:row>17</xdr:row>
      <xdr:rowOff>33564</xdr:rowOff>
    </xdr:to>
    <xdr:sp macro="" textlink="">
      <xdr:nvSpPr>
        <xdr:cNvPr id="139" name="フローチャート: 判断 138"/>
        <xdr:cNvSpPr/>
      </xdr:nvSpPr>
      <xdr:spPr>
        <a:xfrm>
          <a:off x="13843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18341</xdr:rowOff>
    </xdr:from>
    <xdr:ext cx="762000" cy="259045"/>
    <xdr:sp macro="" textlink="">
      <xdr:nvSpPr>
        <xdr:cNvPr id="140" name="テキスト ボックス 139"/>
        <xdr:cNvSpPr txBox="1"/>
      </xdr:nvSpPr>
      <xdr:spPr>
        <a:xfrm>
          <a:off x="13512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41" name="フローチャート: 判断 140"/>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2" name="テキスト ボックス 141"/>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8" name="楕円 147"/>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9" name="物件費該当値テキスト"/>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16329</xdr:rowOff>
    </xdr:from>
    <xdr:to>
      <xdr:col>78</xdr:col>
      <xdr:colOff>120650</xdr:colOff>
      <xdr:row>16</xdr:row>
      <xdr:rowOff>117929</xdr:rowOff>
    </xdr:to>
    <xdr:sp macro="" textlink="">
      <xdr:nvSpPr>
        <xdr:cNvPr id="150" name="楕円 149"/>
        <xdr:cNvSpPr/>
      </xdr:nvSpPr>
      <xdr:spPr>
        <a:xfrm>
          <a:off x="156210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128106</xdr:rowOff>
    </xdr:from>
    <xdr:ext cx="736600" cy="259045"/>
    <xdr:sp macro="" textlink="">
      <xdr:nvSpPr>
        <xdr:cNvPr id="151" name="テキスト ボックス 150"/>
        <xdr:cNvSpPr txBox="1"/>
      </xdr:nvSpPr>
      <xdr:spPr>
        <a:xfrm>
          <a:off x="15290800" y="2528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133350</xdr:rowOff>
    </xdr:from>
    <xdr:to>
      <xdr:col>74</xdr:col>
      <xdr:colOff>31750</xdr:colOff>
      <xdr:row>16</xdr:row>
      <xdr:rowOff>63500</xdr:rowOff>
    </xdr:to>
    <xdr:sp macro="" textlink="">
      <xdr:nvSpPr>
        <xdr:cNvPr id="152" name="楕円 151"/>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73677</xdr:rowOff>
    </xdr:from>
    <xdr:ext cx="762000" cy="259045"/>
    <xdr:sp macro="" textlink="">
      <xdr:nvSpPr>
        <xdr:cNvPr id="153" name="テキスト ボックス 152"/>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111579</xdr:rowOff>
    </xdr:from>
    <xdr:to>
      <xdr:col>69</xdr:col>
      <xdr:colOff>142875</xdr:colOff>
      <xdr:row>16</xdr:row>
      <xdr:rowOff>41729</xdr:rowOff>
    </xdr:to>
    <xdr:sp macro="" textlink="">
      <xdr:nvSpPr>
        <xdr:cNvPr id="154" name="楕円 153"/>
        <xdr:cNvSpPr/>
      </xdr:nvSpPr>
      <xdr:spPr>
        <a:xfrm>
          <a:off x="13843000" y="2683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51906</xdr:rowOff>
    </xdr:from>
    <xdr:ext cx="762000" cy="259045"/>
    <xdr:sp macro="" textlink="">
      <xdr:nvSpPr>
        <xdr:cNvPr id="155" name="テキスト ボックス 154"/>
        <xdr:cNvSpPr txBox="1"/>
      </xdr:nvSpPr>
      <xdr:spPr>
        <a:xfrm>
          <a:off x="13512800" y="2452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100693</xdr:rowOff>
    </xdr:from>
    <xdr:to>
      <xdr:col>65</xdr:col>
      <xdr:colOff>53975</xdr:colOff>
      <xdr:row>16</xdr:row>
      <xdr:rowOff>30843</xdr:rowOff>
    </xdr:to>
    <xdr:sp macro="" textlink="">
      <xdr:nvSpPr>
        <xdr:cNvPr id="156" name="楕円 155"/>
        <xdr:cNvSpPr/>
      </xdr:nvSpPr>
      <xdr:spPr>
        <a:xfrm>
          <a:off x="12954000" y="267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41020</xdr:rowOff>
    </xdr:from>
    <xdr:ext cx="762000" cy="259045"/>
    <xdr:sp macro="" textlink="">
      <xdr:nvSpPr>
        <xdr:cNvPr id="157" name="テキスト ボックス 156"/>
        <xdr:cNvSpPr txBox="1"/>
      </xdr:nvSpPr>
      <xdr:spPr>
        <a:xfrm>
          <a:off x="12623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認定こども園等施設型給付事業費や障がい者介護給付費、障がい児通所支援費などの大幅な増により、扶助費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は増加したものの、児童扶養手当、こども医療費等の減もあり、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引き続き子育て支援や障がい者支援に注力する必要があり、今後も扶助費の増加が見込まれる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、市単独事業の見直しを進め比率改善と歳出抑制に努める。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45357</xdr:rowOff>
    </xdr:from>
    <xdr:to>
      <xdr:col>24</xdr:col>
      <xdr:colOff>25400</xdr:colOff>
      <xdr:row>61</xdr:row>
      <xdr:rowOff>69850</xdr:rowOff>
    </xdr:to>
    <xdr:cxnSp macro="">
      <xdr:nvCxnSpPr>
        <xdr:cNvPr id="187" name="直線コネクタ 186"/>
        <xdr:cNvCxnSpPr/>
      </xdr:nvCxnSpPr>
      <xdr:spPr>
        <a:xfrm flipV="1">
          <a:off x="4826000" y="8960757"/>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131734</xdr:rowOff>
    </xdr:from>
    <xdr:ext cx="762000" cy="259045"/>
    <xdr:sp macro="" textlink="">
      <xdr:nvSpPr>
        <xdr:cNvPr id="190" name="扶助費最大値テキスト"/>
        <xdr:cNvSpPr txBox="1"/>
      </xdr:nvSpPr>
      <xdr:spPr>
        <a:xfrm>
          <a:off x="4914900" y="870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45357</xdr:rowOff>
    </xdr:from>
    <xdr:to>
      <xdr:col>24</xdr:col>
      <xdr:colOff>114300</xdr:colOff>
      <xdr:row>52</xdr:row>
      <xdr:rowOff>45357</xdr:rowOff>
    </xdr:to>
    <xdr:cxnSp macro="">
      <xdr:nvCxnSpPr>
        <xdr:cNvPr id="191" name="直線コネクタ 190"/>
        <xdr:cNvCxnSpPr/>
      </xdr:nvCxnSpPr>
      <xdr:spPr>
        <a:xfrm>
          <a:off x="4737100" y="8960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61685</xdr:rowOff>
    </xdr:from>
    <xdr:to>
      <xdr:col>24</xdr:col>
      <xdr:colOff>25400</xdr:colOff>
      <xdr:row>59</xdr:row>
      <xdr:rowOff>151493</xdr:rowOff>
    </xdr:to>
    <xdr:cxnSp macro="">
      <xdr:nvCxnSpPr>
        <xdr:cNvPr id="192" name="直線コネクタ 191"/>
        <xdr:cNvCxnSpPr/>
      </xdr:nvCxnSpPr>
      <xdr:spPr>
        <a:xfrm flipV="1">
          <a:off x="3987800" y="10005785"/>
          <a:ext cx="838200" cy="2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43742</xdr:rowOff>
    </xdr:from>
    <xdr:ext cx="762000" cy="259045"/>
    <xdr:sp macro="" textlink="">
      <xdr:nvSpPr>
        <xdr:cNvPr id="193" name="扶助費平均値テキスト"/>
        <xdr:cNvSpPr txBox="1"/>
      </xdr:nvSpPr>
      <xdr:spPr>
        <a:xfrm>
          <a:off x="4914900" y="9473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27215</xdr:rowOff>
    </xdr:from>
    <xdr:to>
      <xdr:col>24</xdr:col>
      <xdr:colOff>76200</xdr:colOff>
      <xdr:row>56</xdr:row>
      <xdr:rowOff>128815</xdr:rowOff>
    </xdr:to>
    <xdr:sp macro="" textlink="">
      <xdr:nvSpPr>
        <xdr:cNvPr id="194" name="フローチャート: 判断 193"/>
        <xdr:cNvSpPr/>
      </xdr:nvSpPr>
      <xdr:spPr>
        <a:xfrm>
          <a:off x="47752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59</xdr:row>
      <xdr:rowOff>151493</xdr:rowOff>
    </xdr:to>
    <xdr:cxnSp macro="">
      <xdr:nvCxnSpPr>
        <xdr:cNvPr id="195" name="直線コネクタ 194"/>
        <xdr:cNvCxnSpPr/>
      </xdr:nvCxnSpPr>
      <xdr:spPr>
        <a:xfrm>
          <a:off x="3098800" y="9744528"/>
          <a:ext cx="8890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149678</xdr:rowOff>
    </xdr:from>
    <xdr:to>
      <xdr:col>20</xdr:col>
      <xdr:colOff>38100</xdr:colOff>
      <xdr:row>58</xdr:row>
      <xdr:rowOff>79828</xdr:rowOff>
    </xdr:to>
    <xdr:sp macro="" textlink="">
      <xdr:nvSpPr>
        <xdr:cNvPr id="196" name="フローチャート: 判断 195"/>
        <xdr:cNvSpPr/>
      </xdr:nvSpPr>
      <xdr:spPr>
        <a:xfrm>
          <a:off x="3937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90005</xdr:rowOff>
    </xdr:from>
    <xdr:ext cx="736600" cy="259045"/>
    <xdr:sp macro="" textlink="">
      <xdr:nvSpPr>
        <xdr:cNvPr id="197" name="テキスト ボックス 196"/>
        <xdr:cNvSpPr txBox="1"/>
      </xdr:nvSpPr>
      <xdr:spPr>
        <a:xfrm>
          <a:off x="3606800" y="9691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102507</xdr:rowOff>
    </xdr:to>
    <xdr:cxnSp macro="">
      <xdr:nvCxnSpPr>
        <xdr:cNvPr id="198" name="直線コネクタ 197"/>
        <xdr:cNvCxnSpPr/>
      </xdr:nvCxnSpPr>
      <xdr:spPr>
        <a:xfrm flipV="1">
          <a:off x="2209800" y="974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19050</xdr:rowOff>
    </xdr:from>
    <xdr:to>
      <xdr:col>15</xdr:col>
      <xdr:colOff>149225</xdr:colOff>
      <xdr:row>57</xdr:row>
      <xdr:rowOff>120650</xdr:rowOff>
    </xdr:to>
    <xdr:sp macro="" textlink="">
      <xdr:nvSpPr>
        <xdr:cNvPr id="199" name="フローチャート: 判断 198"/>
        <xdr:cNvSpPr/>
      </xdr:nvSpPr>
      <xdr:spPr>
        <a:xfrm>
          <a:off x="3048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105427</xdr:rowOff>
    </xdr:from>
    <xdr:ext cx="762000" cy="259045"/>
    <xdr:sp macro="" textlink="">
      <xdr:nvSpPr>
        <xdr:cNvPr id="200" name="テキスト ボックス 199"/>
        <xdr:cNvSpPr txBox="1"/>
      </xdr:nvSpPr>
      <xdr:spPr>
        <a:xfrm>
          <a:off x="2717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143328</xdr:rowOff>
    </xdr:from>
    <xdr:to>
      <xdr:col>11</xdr:col>
      <xdr:colOff>9525</xdr:colOff>
      <xdr:row>57</xdr:row>
      <xdr:rowOff>102507</xdr:rowOff>
    </xdr:to>
    <xdr:cxnSp macro="">
      <xdr:nvCxnSpPr>
        <xdr:cNvPr id="201" name="直線コネクタ 200"/>
        <xdr:cNvCxnSpPr/>
      </xdr:nvCxnSpPr>
      <xdr:spPr>
        <a:xfrm>
          <a:off x="1320800" y="97445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202" name="フローチャート: 判断 201"/>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203" name="テキスト ボックス 202"/>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04" name="フローチャート: 判断 203"/>
        <xdr:cNvSpPr/>
      </xdr:nvSpPr>
      <xdr:spPr>
        <a:xfrm>
          <a:off x="1270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32855</xdr:rowOff>
    </xdr:from>
    <xdr:ext cx="762000" cy="259045"/>
    <xdr:sp macro="" textlink="">
      <xdr:nvSpPr>
        <xdr:cNvPr id="205" name="テキスト ボックス 204"/>
        <xdr:cNvSpPr txBox="1"/>
      </xdr:nvSpPr>
      <xdr:spPr>
        <a:xfrm>
          <a:off x="939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10885</xdr:rowOff>
    </xdr:from>
    <xdr:to>
      <xdr:col>24</xdr:col>
      <xdr:colOff>76200</xdr:colOff>
      <xdr:row>58</xdr:row>
      <xdr:rowOff>112485</xdr:rowOff>
    </xdr:to>
    <xdr:sp macro="" textlink="">
      <xdr:nvSpPr>
        <xdr:cNvPr id="211" name="楕円 210"/>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154412</xdr:rowOff>
    </xdr:from>
    <xdr:ext cx="762000" cy="259045"/>
    <xdr:sp macro="" textlink="">
      <xdr:nvSpPr>
        <xdr:cNvPr id="212"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100693</xdr:rowOff>
    </xdr:from>
    <xdr:to>
      <xdr:col>20</xdr:col>
      <xdr:colOff>38100</xdr:colOff>
      <xdr:row>60</xdr:row>
      <xdr:rowOff>30843</xdr:rowOff>
    </xdr:to>
    <xdr:sp macro="" textlink="">
      <xdr:nvSpPr>
        <xdr:cNvPr id="213" name="楕円 212"/>
        <xdr:cNvSpPr/>
      </xdr:nvSpPr>
      <xdr:spPr>
        <a:xfrm>
          <a:off x="3937000" y="10216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15620</xdr:rowOff>
    </xdr:from>
    <xdr:ext cx="736600" cy="259045"/>
    <xdr:sp macro="" textlink="">
      <xdr:nvSpPr>
        <xdr:cNvPr id="214" name="テキスト ボックス 213"/>
        <xdr:cNvSpPr txBox="1"/>
      </xdr:nvSpPr>
      <xdr:spPr>
        <a:xfrm>
          <a:off x="3606800" y="10302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32855</xdr:rowOff>
    </xdr:from>
    <xdr:ext cx="762000" cy="259045"/>
    <xdr:sp macro="" textlink="">
      <xdr:nvSpPr>
        <xdr:cNvPr id="216" name="テキスト ボックス 215"/>
        <xdr:cNvSpPr txBox="1"/>
      </xdr:nvSpPr>
      <xdr:spPr>
        <a:xfrm>
          <a:off x="2717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51707</xdr:rowOff>
    </xdr:from>
    <xdr:to>
      <xdr:col>11</xdr:col>
      <xdr:colOff>60325</xdr:colOff>
      <xdr:row>57</xdr:row>
      <xdr:rowOff>153307</xdr:rowOff>
    </xdr:to>
    <xdr:sp macro="" textlink="">
      <xdr:nvSpPr>
        <xdr:cNvPr id="217" name="楕円 216"/>
        <xdr:cNvSpPr/>
      </xdr:nvSpPr>
      <xdr:spPr>
        <a:xfrm>
          <a:off x="2159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138084</xdr:rowOff>
    </xdr:from>
    <xdr:ext cx="762000" cy="259045"/>
    <xdr:sp macro="" textlink="">
      <xdr:nvSpPr>
        <xdr:cNvPr id="218" name="テキスト ボックス 217"/>
        <xdr:cNvSpPr txBox="1"/>
      </xdr:nvSpPr>
      <xdr:spPr>
        <a:xfrm>
          <a:off x="1828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92528</xdr:rowOff>
    </xdr:from>
    <xdr:to>
      <xdr:col>6</xdr:col>
      <xdr:colOff>171450</xdr:colOff>
      <xdr:row>57</xdr:row>
      <xdr:rowOff>22678</xdr:rowOff>
    </xdr:to>
    <xdr:sp macro="" textlink="">
      <xdr:nvSpPr>
        <xdr:cNvPr id="219" name="楕円 218"/>
        <xdr:cNvSpPr/>
      </xdr:nvSpPr>
      <xdr:spPr>
        <a:xfrm>
          <a:off x="1270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7455</xdr:rowOff>
    </xdr:from>
    <xdr:ext cx="762000" cy="259045"/>
    <xdr:sp macro="" textlink="">
      <xdr:nvSpPr>
        <xdr:cNvPr id="220" name="テキスト ボックス 219"/>
        <xdr:cNvSpPr txBox="1"/>
      </xdr:nvSpPr>
      <xdr:spPr>
        <a:xfrm>
          <a:off x="939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その他に係る経常収支比率は、主に国民健康保険特別会計、介護保険特別会計、後期高齢者医療特別会計への繰出金となっている。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年度は、介護保険特別会計への繰出金の増などにより、繰出金・比率ともに増加した。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今後も、国から示されている繰出基準に基づいた適正な繰出金額とするとともに、各事業における保険料、使用料等の適正化により、繰出金の抑制を図る。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60</xdr:row>
      <xdr:rowOff>88900</xdr:rowOff>
    </xdr:to>
    <xdr:cxnSp macro="">
      <xdr:nvCxnSpPr>
        <xdr:cNvPr id="248" name="直線コネクタ 247"/>
        <xdr:cNvCxnSpPr/>
      </xdr:nvCxnSpPr>
      <xdr:spPr>
        <a:xfrm flipV="1">
          <a:off x="16510000" y="911860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9"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50" name="直線コネクタ 249"/>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51"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52" name="直線コネクタ 251"/>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146050</xdr:rowOff>
    </xdr:from>
    <xdr:to>
      <xdr:col>82</xdr:col>
      <xdr:colOff>107950</xdr:colOff>
      <xdr:row>56</xdr:row>
      <xdr:rowOff>31750</xdr:rowOff>
    </xdr:to>
    <xdr:cxnSp macro="">
      <xdr:nvCxnSpPr>
        <xdr:cNvPr id="253" name="直線コネクタ 252"/>
        <xdr:cNvCxnSpPr/>
      </xdr:nvCxnSpPr>
      <xdr:spPr>
        <a:xfrm>
          <a:off x="15671800" y="95758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67327</xdr:rowOff>
    </xdr:from>
    <xdr:ext cx="762000" cy="259045"/>
    <xdr:sp macro="" textlink="">
      <xdr:nvSpPr>
        <xdr:cNvPr id="254" name="その他平均値テキスト"/>
        <xdr:cNvSpPr txBox="1"/>
      </xdr:nvSpPr>
      <xdr:spPr>
        <a:xfrm>
          <a:off x="16598900" y="9839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55" name="フローチャート: 判断 254"/>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146050</xdr:rowOff>
    </xdr:from>
    <xdr:to>
      <xdr:col>78</xdr:col>
      <xdr:colOff>69850</xdr:colOff>
      <xdr:row>60</xdr:row>
      <xdr:rowOff>50800</xdr:rowOff>
    </xdr:to>
    <xdr:cxnSp macro="">
      <xdr:nvCxnSpPr>
        <xdr:cNvPr id="256" name="直線コネクタ 255"/>
        <xdr:cNvCxnSpPr/>
      </xdr:nvCxnSpPr>
      <xdr:spPr>
        <a:xfrm flipV="1">
          <a:off x="14782800" y="957580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19050</xdr:rowOff>
    </xdr:from>
    <xdr:to>
      <xdr:col>78</xdr:col>
      <xdr:colOff>120650</xdr:colOff>
      <xdr:row>58</xdr:row>
      <xdr:rowOff>120650</xdr:rowOff>
    </xdr:to>
    <xdr:sp macro="" textlink="">
      <xdr:nvSpPr>
        <xdr:cNvPr id="257" name="フローチャート: 判断 256"/>
        <xdr:cNvSpPr/>
      </xdr:nvSpPr>
      <xdr:spPr>
        <a:xfrm>
          <a:off x="156210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105427</xdr:rowOff>
    </xdr:from>
    <xdr:ext cx="736600" cy="259045"/>
    <xdr:sp macro="" textlink="">
      <xdr:nvSpPr>
        <xdr:cNvPr id="258" name="テキスト ボックス 257"/>
        <xdr:cNvSpPr txBox="1"/>
      </xdr:nvSpPr>
      <xdr:spPr>
        <a:xfrm>
          <a:off x="15290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50800</xdr:rowOff>
    </xdr:from>
    <xdr:to>
      <xdr:col>73</xdr:col>
      <xdr:colOff>180975</xdr:colOff>
      <xdr:row>60</xdr:row>
      <xdr:rowOff>127000</xdr:rowOff>
    </xdr:to>
    <xdr:cxnSp macro="">
      <xdr:nvCxnSpPr>
        <xdr:cNvPr id="259" name="直線コネクタ 258"/>
        <xdr:cNvCxnSpPr/>
      </xdr:nvCxnSpPr>
      <xdr:spPr>
        <a:xfrm flipV="1">
          <a:off x="13893800" y="1033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0</xdr:rowOff>
    </xdr:from>
    <xdr:to>
      <xdr:col>74</xdr:col>
      <xdr:colOff>31750</xdr:colOff>
      <xdr:row>59</xdr:row>
      <xdr:rowOff>101600</xdr:rowOff>
    </xdr:to>
    <xdr:sp macro="" textlink="">
      <xdr:nvSpPr>
        <xdr:cNvPr id="260" name="フローチャート: 判断 259"/>
        <xdr:cNvSpPr/>
      </xdr:nvSpPr>
      <xdr:spPr>
        <a:xfrm>
          <a:off x="14732000" y="1011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111777</xdr:rowOff>
    </xdr:from>
    <xdr:ext cx="762000" cy="259045"/>
    <xdr:sp macro="" textlink="">
      <xdr:nvSpPr>
        <xdr:cNvPr id="261" name="テキスト ボックス 260"/>
        <xdr:cNvSpPr txBox="1"/>
      </xdr:nvSpPr>
      <xdr:spPr>
        <a:xfrm>
          <a:off x="14401800" y="988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127000</xdr:rowOff>
    </xdr:from>
    <xdr:to>
      <xdr:col>69</xdr:col>
      <xdr:colOff>92075</xdr:colOff>
      <xdr:row>61</xdr:row>
      <xdr:rowOff>107950</xdr:rowOff>
    </xdr:to>
    <xdr:cxnSp macro="">
      <xdr:nvCxnSpPr>
        <xdr:cNvPr id="262" name="直線コネクタ 261"/>
        <xdr:cNvCxnSpPr/>
      </xdr:nvCxnSpPr>
      <xdr:spPr>
        <a:xfrm flipV="1">
          <a:off x="13004800" y="104140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114300</xdr:rowOff>
    </xdr:from>
    <xdr:to>
      <xdr:col>69</xdr:col>
      <xdr:colOff>142875</xdr:colOff>
      <xdr:row>60</xdr:row>
      <xdr:rowOff>44450</xdr:rowOff>
    </xdr:to>
    <xdr:sp macro="" textlink="">
      <xdr:nvSpPr>
        <xdr:cNvPr id="263" name="フローチャート: 判断 262"/>
        <xdr:cNvSpPr/>
      </xdr:nvSpPr>
      <xdr:spPr>
        <a:xfrm>
          <a:off x="13843000" y="1022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54627</xdr:rowOff>
    </xdr:from>
    <xdr:ext cx="762000" cy="259045"/>
    <xdr:sp macro="" textlink="">
      <xdr:nvSpPr>
        <xdr:cNvPr id="264" name="テキスト ボックス 263"/>
        <xdr:cNvSpPr txBox="1"/>
      </xdr:nvSpPr>
      <xdr:spPr>
        <a:xfrm>
          <a:off x="13512800" y="999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38100</xdr:rowOff>
    </xdr:from>
    <xdr:to>
      <xdr:col>65</xdr:col>
      <xdr:colOff>53975</xdr:colOff>
      <xdr:row>59</xdr:row>
      <xdr:rowOff>139700</xdr:rowOff>
    </xdr:to>
    <xdr:sp macro="" textlink="">
      <xdr:nvSpPr>
        <xdr:cNvPr id="265" name="フローチャート: 判断 264"/>
        <xdr:cNvSpPr/>
      </xdr:nvSpPr>
      <xdr:spPr>
        <a:xfrm>
          <a:off x="12954000" y="1015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149877</xdr:rowOff>
    </xdr:from>
    <xdr:ext cx="762000" cy="259045"/>
    <xdr:sp macro="" textlink="">
      <xdr:nvSpPr>
        <xdr:cNvPr id="266" name="テキスト ボックス 265"/>
        <xdr:cNvSpPr txBox="1"/>
      </xdr:nvSpPr>
      <xdr:spPr>
        <a:xfrm>
          <a:off x="12623800" y="992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152400</xdr:rowOff>
    </xdr:from>
    <xdr:to>
      <xdr:col>82</xdr:col>
      <xdr:colOff>158750</xdr:colOff>
      <xdr:row>56</xdr:row>
      <xdr:rowOff>82550</xdr:rowOff>
    </xdr:to>
    <xdr:sp macro="" textlink="">
      <xdr:nvSpPr>
        <xdr:cNvPr id="272" name="楕円 271"/>
        <xdr:cNvSpPr/>
      </xdr:nvSpPr>
      <xdr:spPr>
        <a:xfrm>
          <a:off x="164592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168927</xdr:rowOff>
    </xdr:from>
    <xdr:ext cx="762000" cy="259045"/>
    <xdr:sp macro="" textlink="">
      <xdr:nvSpPr>
        <xdr:cNvPr id="273" name="その他該当値テキスト"/>
        <xdr:cNvSpPr txBox="1"/>
      </xdr:nvSpPr>
      <xdr:spPr>
        <a:xfrm>
          <a:off x="165989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95250</xdr:rowOff>
    </xdr:from>
    <xdr:to>
      <xdr:col>78</xdr:col>
      <xdr:colOff>120650</xdr:colOff>
      <xdr:row>56</xdr:row>
      <xdr:rowOff>25400</xdr:rowOff>
    </xdr:to>
    <xdr:sp macro="" textlink="">
      <xdr:nvSpPr>
        <xdr:cNvPr id="274" name="楕円 273"/>
        <xdr:cNvSpPr/>
      </xdr:nvSpPr>
      <xdr:spPr>
        <a:xfrm>
          <a:off x="15621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35577</xdr:rowOff>
    </xdr:from>
    <xdr:ext cx="736600" cy="259045"/>
    <xdr:sp macro="" textlink="">
      <xdr:nvSpPr>
        <xdr:cNvPr id="275" name="テキスト ボックス 274"/>
        <xdr:cNvSpPr txBox="1"/>
      </xdr:nvSpPr>
      <xdr:spPr>
        <a:xfrm>
          <a:off x="15290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0</xdr:rowOff>
    </xdr:from>
    <xdr:to>
      <xdr:col>74</xdr:col>
      <xdr:colOff>31750</xdr:colOff>
      <xdr:row>60</xdr:row>
      <xdr:rowOff>101600</xdr:rowOff>
    </xdr:to>
    <xdr:sp macro="" textlink="">
      <xdr:nvSpPr>
        <xdr:cNvPr id="276" name="楕円 275"/>
        <xdr:cNvSpPr/>
      </xdr:nvSpPr>
      <xdr:spPr>
        <a:xfrm>
          <a:off x="14732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86377</xdr:rowOff>
    </xdr:from>
    <xdr:ext cx="762000" cy="259045"/>
    <xdr:sp macro="" textlink="">
      <xdr:nvSpPr>
        <xdr:cNvPr id="277" name="テキスト ボックス 276"/>
        <xdr:cNvSpPr txBox="1"/>
      </xdr:nvSpPr>
      <xdr:spPr>
        <a:xfrm>
          <a:off x="14401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76200</xdr:rowOff>
    </xdr:from>
    <xdr:to>
      <xdr:col>69</xdr:col>
      <xdr:colOff>142875</xdr:colOff>
      <xdr:row>61</xdr:row>
      <xdr:rowOff>6350</xdr:rowOff>
    </xdr:to>
    <xdr:sp macro="" textlink="">
      <xdr:nvSpPr>
        <xdr:cNvPr id="278" name="楕円 277"/>
        <xdr:cNvSpPr/>
      </xdr:nvSpPr>
      <xdr:spPr>
        <a:xfrm>
          <a:off x="13843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162577</xdr:rowOff>
    </xdr:from>
    <xdr:ext cx="762000" cy="259045"/>
    <xdr:sp macro="" textlink="">
      <xdr:nvSpPr>
        <xdr:cNvPr id="279" name="テキスト ボックス 278"/>
        <xdr:cNvSpPr txBox="1"/>
      </xdr:nvSpPr>
      <xdr:spPr>
        <a:xfrm>
          <a:off x="13512800" y="1044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57150</xdr:rowOff>
    </xdr:from>
    <xdr:to>
      <xdr:col>65</xdr:col>
      <xdr:colOff>53975</xdr:colOff>
      <xdr:row>61</xdr:row>
      <xdr:rowOff>158750</xdr:rowOff>
    </xdr:to>
    <xdr:sp macro="" textlink="">
      <xdr:nvSpPr>
        <xdr:cNvPr id="280" name="楕円 279"/>
        <xdr:cNvSpPr/>
      </xdr:nvSpPr>
      <xdr:spPr>
        <a:xfrm>
          <a:off x="12954000" y="1051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143527</xdr:rowOff>
    </xdr:from>
    <xdr:ext cx="762000" cy="259045"/>
    <xdr:sp macro="" textlink="">
      <xdr:nvSpPr>
        <xdr:cNvPr id="281" name="テキスト ボックス 280"/>
        <xdr:cNvSpPr txBox="1"/>
      </xdr:nvSpPr>
      <xdr:spPr>
        <a:xfrm>
          <a:off x="126238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広域保健衛生組合への負担金、幼稚園利用料無償化事業費などの増により、補助費等・比率ともに増加した。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昨年度に引き続き、令和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年度も栃木県平均値及び類似団体平均値を上回っており、今後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も広域保健衛生組合への負担金の増が見込まれることから、その他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各種補助金の事業内容、補助対象団体の決算状況等を精査し、必要性の低い補助金の見直し及び廃止を行う等、適正な補助となるよう努める。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154214</xdr:rowOff>
    </xdr:from>
    <xdr:to>
      <xdr:col>82</xdr:col>
      <xdr:colOff>107950</xdr:colOff>
      <xdr:row>41</xdr:row>
      <xdr:rowOff>102507</xdr:rowOff>
    </xdr:to>
    <xdr:cxnSp macro="">
      <xdr:nvCxnSpPr>
        <xdr:cNvPr id="311" name="直線コネクタ 310"/>
        <xdr:cNvCxnSpPr/>
      </xdr:nvCxnSpPr>
      <xdr:spPr>
        <a:xfrm flipV="1">
          <a:off x="16510000" y="5640614"/>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74584</xdr:rowOff>
    </xdr:from>
    <xdr:ext cx="762000" cy="259045"/>
    <xdr:sp macro="" textlink="">
      <xdr:nvSpPr>
        <xdr:cNvPr id="312" name="補助費等最小値テキスト"/>
        <xdr:cNvSpPr txBox="1"/>
      </xdr:nvSpPr>
      <xdr:spPr>
        <a:xfrm>
          <a:off x="16598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102507</xdr:rowOff>
    </xdr:from>
    <xdr:to>
      <xdr:col>82</xdr:col>
      <xdr:colOff>196850</xdr:colOff>
      <xdr:row>41</xdr:row>
      <xdr:rowOff>102507</xdr:rowOff>
    </xdr:to>
    <xdr:cxnSp macro="">
      <xdr:nvCxnSpPr>
        <xdr:cNvPr id="313" name="直線コネクタ 312"/>
        <xdr:cNvCxnSpPr/>
      </xdr:nvCxnSpPr>
      <xdr:spPr>
        <a:xfrm>
          <a:off x="16421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69141</xdr:rowOff>
    </xdr:from>
    <xdr:ext cx="762000" cy="259045"/>
    <xdr:sp macro="" textlink="">
      <xdr:nvSpPr>
        <xdr:cNvPr id="314" name="補助費等最大値テキスト"/>
        <xdr:cNvSpPr txBox="1"/>
      </xdr:nvSpPr>
      <xdr:spPr>
        <a:xfrm>
          <a:off x="16598900" y="5384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154214</xdr:rowOff>
    </xdr:from>
    <xdr:to>
      <xdr:col>82</xdr:col>
      <xdr:colOff>196850</xdr:colOff>
      <xdr:row>32</xdr:row>
      <xdr:rowOff>154214</xdr:rowOff>
    </xdr:to>
    <xdr:cxnSp macro="">
      <xdr:nvCxnSpPr>
        <xdr:cNvPr id="315" name="直線コネクタ 314"/>
        <xdr:cNvCxnSpPr/>
      </xdr:nvCxnSpPr>
      <xdr:spPr>
        <a:xfrm>
          <a:off x="16421100" y="5640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137885</xdr:rowOff>
    </xdr:from>
    <xdr:to>
      <xdr:col>82</xdr:col>
      <xdr:colOff>107950</xdr:colOff>
      <xdr:row>39</xdr:row>
      <xdr:rowOff>9978</xdr:rowOff>
    </xdr:to>
    <xdr:cxnSp macro="">
      <xdr:nvCxnSpPr>
        <xdr:cNvPr id="316" name="直線コネクタ 315"/>
        <xdr:cNvCxnSpPr/>
      </xdr:nvCxnSpPr>
      <xdr:spPr>
        <a:xfrm>
          <a:off x="15671800" y="6652985"/>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76399</xdr:rowOff>
    </xdr:from>
    <xdr:ext cx="762000" cy="259045"/>
    <xdr:sp macro="" textlink="">
      <xdr:nvSpPr>
        <xdr:cNvPr id="317" name="補助費等平均値テキスト"/>
        <xdr:cNvSpPr txBox="1"/>
      </xdr:nvSpPr>
      <xdr:spPr>
        <a:xfrm>
          <a:off x="16598900" y="6077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59872</xdr:rowOff>
    </xdr:from>
    <xdr:to>
      <xdr:col>82</xdr:col>
      <xdr:colOff>158750</xdr:colOff>
      <xdr:row>36</xdr:row>
      <xdr:rowOff>161472</xdr:rowOff>
    </xdr:to>
    <xdr:sp macro="" textlink="">
      <xdr:nvSpPr>
        <xdr:cNvPr id="318" name="フローチャート: 判断 317"/>
        <xdr:cNvSpPr/>
      </xdr:nvSpPr>
      <xdr:spPr>
        <a:xfrm>
          <a:off x="164592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1814</xdr:rowOff>
    </xdr:from>
    <xdr:to>
      <xdr:col>78</xdr:col>
      <xdr:colOff>69850</xdr:colOff>
      <xdr:row>38</xdr:row>
      <xdr:rowOff>137885</xdr:rowOff>
    </xdr:to>
    <xdr:cxnSp macro="">
      <xdr:nvCxnSpPr>
        <xdr:cNvPr id="319" name="直線コネクタ 318"/>
        <xdr:cNvCxnSpPr/>
      </xdr:nvCxnSpPr>
      <xdr:spPr>
        <a:xfrm>
          <a:off x="14782800" y="6174014"/>
          <a:ext cx="889000" cy="47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38100</xdr:rowOff>
    </xdr:from>
    <xdr:to>
      <xdr:col>78</xdr:col>
      <xdr:colOff>120650</xdr:colOff>
      <xdr:row>36</xdr:row>
      <xdr:rowOff>139700</xdr:rowOff>
    </xdr:to>
    <xdr:sp macro="" textlink="">
      <xdr:nvSpPr>
        <xdr:cNvPr id="320" name="フローチャート: 判断 319"/>
        <xdr:cNvSpPr/>
      </xdr:nvSpPr>
      <xdr:spPr>
        <a:xfrm>
          <a:off x="15621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149877</xdr:rowOff>
    </xdr:from>
    <xdr:ext cx="736600" cy="259045"/>
    <xdr:sp macro="" textlink="">
      <xdr:nvSpPr>
        <xdr:cNvPr id="321" name="テキスト ボックス 320"/>
        <xdr:cNvSpPr txBox="1"/>
      </xdr:nvSpPr>
      <xdr:spPr>
        <a:xfrm>
          <a:off x="15290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1814</xdr:rowOff>
    </xdr:from>
    <xdr:to>
      <xdr:col>73</xdr:col>
      <xdr:colOff>180975</xdr:colOff>
      <xdr:row>36</xdr:row>
      <xdr:rowOff>45357</xdr:rowOff>
    </xdr:to>
    <xdr:cxnSp macro="">
      <xdr:nvCxnSpPr>
        <xdr:cNvPr id="322" name="直線コネクタ 321"/>
        <xdr:cNvCxnSpPr/>
      </xdr:nvCxnSpPr>
      <xdr:spPr>
        <a:xfrm flipV="1">
          <a:off x="13893800" y="61740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133350</xdr:rowOff>
    </xdr:from>
    <xdr:to>
      <xdr:col>74</xdr:col>
      <xdr:colOff>31750</xdr:colOff>
      <xdr:row>36</xdr:row>
      <xdr:rowOff>63500</xdr:rowOff>
    </xdr:to>
    <xdr:sp macro="" textlink="">
      <xdr:nvSpPr>
        <xdr:cNvPr id="323" name="フローチャート: 判断 322"/>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48277</xdr:rowOff>
    </xdr:from>
    <xdr:ext cx="762000" cy="259045"/>
    <xdr:sp macro="" textlink="">
      <xdr:nvSpPr>
        <xdr:cNvPr id="324" name="テキスト ボックス 323"/>
        <xdr:cNvSpPr txBox="1"/>
      </xdr:nvSpPr>
      <xdr:spPr>
        <a:xfrm>
          <a:off x="14401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118836</xdr:rowOff>
    </xdr:from>
    <xdr:to>
      <xdr:col>69</xdr:col>
      <xdr:colOff>92075</xdr:colOff>
      <xdr:row>36</xdr:row>
      <xdr:rowOff>45357</xdr:rowOff>
    </xdr:to>
    <xdr:cxnSp macro="">
      <xdr:nvCxnSpPr>
        <xdr:cNvPr id="325" name="直線コネクタ 324"/>
        <xdr:cNvCxnSpPr/>
      </xdr:nvCxnSpPr>
      <xdr:spPr>
        <a:xfrm>
          <a:off x="13004800" y="6119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100693</xdr:rowOff>
    </xdr:from>
    <xdr:to>
      <xdr:col>69</xdr:col>
      <xdr:colOff>142875</xdr:colOff>
      <xdr:row>36</xdr:row>
      <xdr:rowOff>30843</xdr:rowOff>
    </xdr:to>
    <xdr:sp macro="" textlink="">
      <xdr:nvSpPr>
        <xdr:cNvPr id="326" name="フローチャート: 判断 325"/>
        <xdr:cNvSpPr/>
      </xdr:nvSpPr>
      <xdr:spPr>
        <a:xfrm>
          <a:off x="13843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41020</xdr:rowOff>
    </xdr:from>
    <xdr:ext cx="762000" cy="259045"/>
    <xdr:sp macro="" textlink="">
      <xdr:nvSpPr>
        <xdr:cNvPr id="327" name="テキスト ボックス 326"/>
        <xdr:cNvSpPr txBox="1"/>
      </xdr:nvSpPr>
      <xdr:spPr>
        <a:xfrm>
          <a:off x="13512800" y="587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111578</xdr:rowOff>
    </xdr:from>
    <xdr:to>
      <xdr:col>65</xdr:col>
      <xdr:colOff>53975</xdr:colOff>
      <xdr:row>36</xdr:row>
      <xdr:rowOff>41728</xdr:rowOff>
    </xdr:to>
    <xdr:sp macro="" textlink="">
      <xdr:nvSpPr>
        <xdr:cNvPr id="328" name="フローチャート: 判断 327"/>
        <xdr:cNvSpPr/>
      </xdr:nvSpPr>
      <xdr:spPr>
        <a:xfrm>
          <a:off x="12954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26505</xdr:rowOff>
    </xdr:from>
    <xdr:ext cx="762000" cy="259045"/>
    <xdr:sp macro="" textlink="">
      <xdr:nvSpPr>
        <xdr:cNvPr id="329" name="テキスト ボックス 328"/>
        <xdr:cNvSpPr txBox="1"/>
      </xdr:nvSpPr>
      <xdr:spPr>
        <a:xfrm>
          <a:off x="12623800" y="619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130628</xdr:rowOff>
    </xdr:from>
    <xdr:to>
      <xdr:col>82</xdr:col>
      <xdr:colOff>158750</xdr:colOff>
      <xdr:row>39</xdr:row>
      <xdr:rowOff>60778</xdr:rowOff>
    </xdr:to>
    <xdr:sp macro="" textlink="">
      <xdr:nvSpPr>
        <xdr:cNvPr id="335" name="楕円 334"/>
        <xdr:cNvSpPr/>
      </xdr:nvSpPr>
      <xdr:spPr>
        <a:xfrm>
          <a:off x="164592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102705</xdr:rowOff>
    </xdr:from>
    <xdr:ext cx="762000" cy="259045"/>
    <xdr:sp macro="" textlink="">
      <xdr:nvSpPr>
        <xdr:cNvPr id="336" name="補助費等該当値テキスト"/>
        <xdr:cNvSpPr txBox="1"/>
      </xdr:nvSpPr>
      <xdr:spPr>
        <a:xfrm>
          <a:off x="16598900" y="66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87085</xdr:rowOff>
    </xdr:from>
    <xdr:to>
      <xdr:col>78</xdr:col>
      <xdr:colOff>120650</xdr:colOff>
      <xdr:row>39</xdr:row>
      <xdr:rowOff>17235</xdr:rowOff>
    </xdr:to>
    <xdr:sp macro="" textlink="">
      <xdr:nvSpPr>
        <xdr:cNvPr id="337" name="楕円 336"/>
        <xdr:cNvSpPr/>
      </xdr:nvSpPr>
      <xdr:spPr>
        <a:xfrm>
          <a:off x="15621000" y="6602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2012</xdr:rowOff>
    </xdr:from>
    <xdr:ext cx="736600" cy="259045"/>
    <xdr:sp macro="" textlink="">
      <xdr:nvSpPr>
        <xdr:cNvPr id="338" name="テキスト ボックス 337"/>
        <xdr:cNvSpPr txBox="1"/>
      </xdr:nvSpPr>
      <xdr:spPr>
        <a:xfrm>
          <a:off x="15290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122464</xdr:rowOff>
    </xdr:from>
    <xdr:to>
      <xdr:col>74</xdr:col>
      <xdr:colOff>31750</xdr:colOff>
      <xdr:row>36</xdr:row>
      <xdr:rowOff>52614</xdr:rowOff>
    </xdr:to>
    <xdr:sp macro="" textlink="">
      <xdr:nvSpPr>
        <xdr:cNvPr id="339" name="楕円 338"/>
        <xdr:cNvSpPr/>
      </xdr:nvSpPr>
      <xdr:spPr>
        <a:xfrm>
          <a:off x="14732000" y="612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62791</xdr:rowOff>
    </xdr:from>
    <xdr:ext cx="762000" cy="259045"/>
    <xdr:sp macro="" textlink="">
      <xdr:nvSpPr>
        <xdr:cNvPr id="340" name="テキスト ボックス 339"/>
        <xdr:cNvSpPr txBox="1"/>
      </xdr:nvSpPr>
      <xdr:spPr>
        <a:xfrm>
          <a:off x="14401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166007</xdr:rowOff>
    </xdr:from>
    <xdr:to>
      <xdr:col>69</xdr:col>
      <xdr:colOff>142875</xdr:colOff>
      <xdr:row>36</xdr:row>
      <xdr:rowOff>96157</xdr:rowOff>
    </xdr:to>
    <xdr:sp macro="" textlink="">
      <xdr:nvSpPr>
        <xdr:cNvPr id="341" name="楕円 340"/>
        <xdr:cNvSpPr/>
      </xdr:nvSpPr>
      <xdr:spPr>
        <a:xfrm>
          <a:off x="13843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80934</xdr:rowOff>
    </xdr:from>
    <xdr:ext cx="762000" cy="259045"/>
    <xdr:sp macro="" textlink="">
      <xdr:nvSpPr>
        <xdr:cNvPr id="342" name="テキスト ボックス 341"/>
        <xdr:cNvSpPr txBox="1"/>
      </xdr:nvSpPr>
      <xdr:spPr>
        <a:xfrm>
          <a:off x="13512800" y="6253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68036</xdr:rowOff>
    </xdr:from>
    <xdr:to>
      <xdr:col>65</xdr:col>
      <xdr:colOff>53975</xdr:colOff>
      <xdr:row>35</xdr:row>
      <xdr:rowOff>169636</xdr:rowOff>
    </xdr:to>
    <xdr:sp macro="" textlink="">
      <xdr:nvSpPr>
        <xdr:cNvPr id="343" name="楕円 342"/>
        <xdr:cNvSpPr/>
      </xdr:nvSpPr>
      <xdr:spPr>
        <a:xfrm>
          <a:off x="12954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8363</xdr:rowOff>
    </xdr:from>
    <xdr:ext cx="762000" cy="259045"/>
    <xdr:sp macro="" textlink="">
      <xdr:nvSpPr>
        <xdr:cNvPr id="344" name="テキスト ボックス 343"/>
        <xdr:cNvSpPr txBox="1"/>
      </xdr:nvSpPr>
      <xdr:spPr>
        <a:xfrm>
          <a:off x="12623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借入時利息の金利入札方式による利子負担軽減の取組等により、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今後は、市役所新庁舎整備事業等大型建設事業の償還による公債費の増が見込まれることから、市債管理計画に基づき市債残高の抑制に努める。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9" name="直線コネクタ 358"/>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60" name="テキスト ボックス 359"/>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1" name="直線コネクタ 360"/>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2" name="テキスト ボックス 361"/>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3" name="直線コネクタ 362"/>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4" name="テキスト ボックス 363"/>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5" name="直線コネクタ 364"/>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6" name="テキスト ボックス 365"/>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35560</xdr:rowOff>
    </xdr:from>
    <xdr:to>
      <xdr:col>24</xdr:col>
      <xdr:colOff>25400</xdr:colOff>
      <xdr:row>79</xdr:row>
      <xdr:rowOff>170435</xdr:rowOff>
    </xdr:to>
    <xdr:cxnSp macro="">
      <xdr:nvCxnSpPr>
        <xdr:cNvPr id="369" name="直線コネクタ 368"/>
        <xdr:cNvCxnSpPr/>
      </xdr:nvCxnSpPr>
      <xdr:spPr>
        <a:xfrm flipV="1">
          <a:off x="4826000" y="12722860"/>
          <a:ext cx="0" cy="992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142512</xdr:rowOff>
    </xdr:from>
    <xdr:ext cx="762000" cy="259045"/>
    <xdr:sp macro="" textlink="">
      <xdr:nvSpPr>
        <xdr:cNvPr id="370" name="公債費最小値テキスト"/>
        <xdr:cNvSpPr txBox="1"/>
      </xdr:nvSpPr>
      <xdr:spPr>
        <a:xfrm>
          <a:off x="4914900" y="1368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170435</xdr:rowOff>
    </xdr:from>
    <xdr:to>
      <xdr:col>24</xdr:col>
      <xdr:colOff>114300</xdr:colOff>
      <xdr:row>79</xdr:row>
      <xdr:rowOff>170435</xdr:rowOff>
    </xdr:to>
    <xdr:cxnSp macro="">
      <xdr:nvCxnSpPr>
        <xdr:cNvPr id="371" name="直線コネクタ 370"/>
        <xdr:cNvCxnSpPr/>
      </xdr:nvCxnSpPr>
      <xdr:spPr>
        <a:xfrm>
          <a:off x="4737100" y="13714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121937</xdr:rowOff>
    </xdr:from>
    <xdr:ext cx="762000" cy="259045"/>
    <xdr:sp macro="" textlink="">
      <xdr:nvSpPr>
        <xdr:cNvPr id="372" name="公債費最大値テキスト"/>
        <xdr:cNvSpPr txBox="1"/>
      </xdr:nvSpPr>
      <xdr:spPr>
        <a:xfrm>
          <a:off x="4914900" y="1246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35560</xdr:rowOff>
    </xdr:from>
    <xdr:to>
      <xdr:col>24</xdr:col>
      <xdr:colOff>114300</xdr:colOff>
      <xdr:row>74</xdr:row>
      <xdr:rowOff>35560</xdr:rowOff>
    </xdr:to>
    <xdr:cxnSp macro="">
      <xdr:nvCxnSpPr>
        <xdr:cNvPr id="373" name="直線コネクタ 372"/>
        <xdr:cNvCxnSpPr/>
      </xdr:nvCxnSpPr>
      <xdr:spPr>
        <a:xfrm>
          <a:off x="4737100" y="1272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10413</xdr:rowOff>
    </xdr:from>
    <xdr:to>
      <xdr:col>24</xdr:col>
      <xdr:colOff>25400</xdr:colOff>
      <xdr:row>77</xdr:row>
      <xdr:rowOff>14987</xdr:rowOff>
    </xdr:to>
    <xdr:cxnSp macro="">
      <xdr:nvCxnSpPr>
        <xdr:cNvPr id="374" name="直線コネクタ 373"/>
        <xdr:cNvCxnSpPr/>
      </xdr:nvCxnSpPr>
      <xdr:spPr>
        <a:xfrm flipV="1">
          <a:off x="3987800" y="13212063"/>
          <a:ext cx="8382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135145</xdr:rowOff>
    </xdr:from>
    <xdr:ext cx="762000" cy="259045"/>
    <xdr:sp macro="" textlink="">
      <xdr:nvSpPr>
        <xdr:cNvPr id="375" name="公債費平均値テキスト"/>
        <xdr:cNvSpPr txBox="1"/>
      </xdr:nvSpPr>
      <xdr:spPr>
        <a:xfrm>
          <a:off x="4914900" y="13165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163068</xdr:rowOff>
    </xdr:from>
    <xdr:to>
      <xdr:col>24</xdr:col>
      <xdr:colOff>76200</xdr:colOff>
      <xdr:row>77</xdr:row>
      <xdr:rowOff>93218</xdr:rowOff>
    </xdr:to>
    <xdr:sp macro="" textlink="">
      <xdr:nvSpPr>
        <xdr:cNvPr id="376" name="フローチャート: 判断 375"/>
        <xdr:cNvSpPr/>
      </xdr:nvSpPr>
      <xdr:spPr>
        <a:xfrm>
          <a:off x="4775200" y="1319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10413</xdr:rowOff>
    </xdr:from>
    <xdr:to>
      <xdr:col>19</xdr:col>
      <xdr:colOff>187325</xdr:colOff>
      <xdr:row>77</xdr:row>
      <xdr:rowOff>14987</xdr:rowOff>
    </xdr:to>
    <xdr:cxnSp macro="">
      <xdr:nvCxnSpPr>
        <xdr:cNvPr id="377" name="直線コネクタ 376"/>
        <xdr:cNvCxnSpPr/>
      </xdr:nvCxnSpPr>
      <xdr:spPr>
        <a:xfrm>
          <a:off x="3098800" y="13212063"/>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78" name="フローチャート: 判断 377"/>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9" name="テキスト ボックス 378"/>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10413</xdr:rowOff>
    </xdr:from>
    <xdr:to>
      <xdr:col>15</xdr:col>
      <xdr:colOff>98425</xdr:colOff>
      <xdr:row>77</xdr:row>
      <xdr:rowOff>33274</xdr:rowOff>
    </xdr:to>
    <xdr:cxnSp macro="">
      <xdr:nvCxnSpPr>
        <xdr:cNvPr id="380" name="直線コネクタ 379"/>
        <xdr:cNvCxnSpPr/>
      </xdr:nvCxnSpPr>
      <xdr:spPr>
        <a:xfrm flipV="1">
          <a:off x="2209800" y="13212063"/>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81" name="フローチャート: 判断 380"/>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82" name="テキスト ボックス 381"/>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33274</xdr:rowOff>
    </xdr:from>
    <xdr:to>
      <xdr:col>11</xdr:col>
      <xdr:colOff>9525</xdr:colOff>
      <xdr:row>77</xdr:row>
      <xdr:rowOff>37846</xdr:rowOff>
    </xdr:to>
    <xdr:cxnSp macro="">
      <xdr:nvCxnSpPr>
        <xdr:cNvPr id="383" name="直線コネクタ 382"/>
        <xdr:cNvCxnSpPr/>
      </xdr:nvCxnSpPr>
      <xdr:spPr>
        <a:xfrm flipV="1">
          <a:off x="1320800" y="1323492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69342</xdr:rowOff>
    </xdr:from>
    <xdr:to>
      <xdr:col>11</xdr:col>
      <xdr:colOff>60325</xdr:colOff>
      <xdr:row>77</xdr:row>
      <xdr:rowOff>170942</xdr:rowOff>
    </xdr:to>
    <xdr:sp macro="" textlink="">
      <xdr:nvSpPr>
        <xdr:cNvPr id="384" name="フローチャート: 判断 383"/>
        <xdr:cNvSpPr/>
      </xdr:nvSpPr>
      <xdr:spPr>
        <a:xfrm>
          <a:off x="2159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155719</xdr:rowOff>
    </xdr:from>
    <xdr:ext cx="762000" cy="259045"/>
    <xdr:sp macro="" textlink="">
      <xdr:nvSpPr>
        <xdr:cNvPr id="385" name="テキスト ボックス 384"/>
        <xdr:cNvSpPr txBox="1"/>
      </xdr:nvSpPr>
      <xdr:spPr>
        <a:xfrm>
          <a:off x="1828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86" name="フローチャート: 判断 385"/>
        <xdr:cNvSpPr/>
      </xdr:nvSpPr>
      <xdr:spPr>
        <a:xfrm>
          <a:off x="1270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169435</xdr:rowOff>
    </xdr:from>
    <xdr:ext cx="762000" cy="259045"/>
    <xdr:sp macro="" textlink="">
      <xdr:nvSpPr>
        <xdr:cNvPr id="387" name="テキスト ボックス 386"/>
        <xdr:cNvSpPr txBox="1"/>
      </xdr:nvSpPr>
      <xdr:spPr>
        <a:xfrm>
          <a:off x="939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131063</xdr:rowOff>
    </xdr:from>
    <xdr:to>
      <xdr:col>24</xdr:col>
      <xdr:colOff>76200</xdr:colOff>
      <xdr:row>77</xdr:row>
      <xdr:rowOff>61213</xdr:rowOff>
    </xdr:to>
    <xdr:sp macro="" textlink="">
      <xdr:nvSpPr>
        <xdr:cNvPr id="393" name="楕円 392"/>
        <xdr:cNvSpPr/>
      </xdr:nvSpPr>
      <xdr:spPr>
        <a:xfrm>
          <a:off x="47752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147590</xdr:rowOff>
    </xdr:from>
    <xdr:ext cx="762000" cy="259045"/>
    <xdr:sp macro="" textlink="">
      <xdr:nvSpPr>
        <xdr:cNvPr id="394" name="公債費該当値テキスト"/>
        <xdr:cNvSpPr txBox="1"/>
      </xdr:nvSpPr>
      <xdr:spPr>
        <a:xfrm>
          <a:off x="4914900" y="1300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95" name="楕円 394"/>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96" name="テキスト ボックス 395"/>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97" name="楕円 396"/>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98" name="テキスト ボックス 397"/>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153924</xdr:rowOff>
    </xdr:from>
    <xdr:to>
      <xdr:col>11</xdr:col>
      <xdr:colOff>60325</xdr:colOff>
      <xdr:row>77</xdr:row>
      <xdr:rowOff>84074</xdr:rowOff>
    </xdr:to>
    <xdr:sp macro="" textlink="">
      <xdr:nvSpPr>
        <xdr:cNvPr id="399" name="楕円 398"/>
        <xdr:cNvSpPr/>
      </xdr:nvSpPr>
      <xdr:spPr>
        <a:xfrm>
          <a:off x="2159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400" name="テキスト ボックス 399"/>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158496</xdr:rowOff>
    </xdr:from>
    <xdr:to>
      <xdr:col>6</xdr:col>
      <xdr:colOff>171450</xdr:colOff>
      <xdr:row>77</xdr:row>
      <xdr:rowOff>88646</xdr:rowOff>
    </xdr:to>
    <xdr:sp macro="" textlink="">
      <xdr:nvSpPr>
        <xdr:cNvPr id="401" name="楕円 400"/>
        <xdr:cNvSpPr/>
      </xdr:nvSpPr>
      <xdr:spPr>
        <a:xfrm>
          <a:off x="12700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98823</xdr:rowOff>
    </xdr:from>
    <xdr:ext cx="762000" cy="259045"/>
    <xdr:sp macro="" textlink="">
      <xdr:nvSpPr>
        <xdr:cNvPr id="402" name="テキスト ボックス 401"/>
        <xdr:cNvSpPr txBox="1"/>
      </xdr:nvSpPr>
      <xdr:spPr>
        <a:xfrm>
          <a:off x="939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公債費以外に係る経常収支比率は、前年度と比較して、人件費・補助費等の増加により、</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特に補助費等については、栃木県平均値及び類似団体平均値を上回っており、今後も広域保健衛生組合への負担金の増加が見込まれることから、事業内容、決算状況を精査し、必要性の低い補助金の見直し及び廃止を行う等、比率の改善を図っていく。</a:t>
          </a:r>
        </a:p>
      </xdr:txBody>
    </xdr:sp>
    <xdr:clientData/>
  </xdr:twoCellAnchor>
  <xdr:oneCellAnchor>
    <xdr:from>
      <xdr:col>62</xdr:col>
      <xdr:colOff>6350</xdr:colOff>
      <xdr:row>69</xdr:row>
      <xdr:rowOff>107950</xdr:rowOff>
    </xdr:from>
    <xdr:ext cx="298543" cy="225703"/>
    <xdr:sp macro="" textlink="">
      <xdr:nvSpPr>
        <xdr:cNvPr id="414" name="テキスト ボックス 413"/>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7" name="直線コネクタ 416"/>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8" name="テキスト ボックス 417"/>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9" name="直線コネクタ 418"/>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0" name="テキスト ボックス 419"/>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1" name="直線コネクタ 420"/>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2" name="テキスト ボックス 421"/>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3" name="直線コネクタ 422"/>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4" name="テキスト ボックス 423"/>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5" name="直線コネクタ 424"/>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6" name="テキスト ボックス 425"/>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7" name="直線コネクタ 42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8" name="テキスト ボックス 42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111760</xdr:rowOff>
    </xdr:from>
    <xdr:to>
      <xdr:col>82</xdr:col>
      <xdr:colOff>107950</xdr:colOff>
      <xdr:row>80</xdr:row>
      <xdr:rowOff>111761</xdr:rowOff>
    </xdr:to>
    <xdr:cxnSp macro="">
      <xdr:nvCxnSpPr>
        <xdr:cNvPr id="430" name="直線コネクタ 429"/>
        <xdr:cNvCxnSpPr/>
      </xdr:nvCxnSpPr>
      <xdr:spPr>
        <a:xfrm flipV="1">
          <a:off x="16510000" y="1245616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83838</xdr:rowOff>
    </xdr:from>
    <xdr:ext cx="762000" cy="259045"/>
    <xdr:sp macro="" textlink="">
      <xdr:nvSpPr>
        <xdr:cNvPr id="431" name="公債費以外最小値テキスト"/>
        <xdr:cNvSpPr txBox="1"/>
      </xdr:nvSpPr>
      <xdr:spPr>
        <a:xfrm>
          <a:off x="16598900" y="1379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111761</xdr:rowOff>
    </xdr:from>
    <xdr:to>
      <xdr:col>82</xdr:col>
      <xdr:colOff>196850</xdr:colOff>
      <xdr:row>80</xdr:row>
      <xdr:rowOff>111761</xdr:rowOff>
    </xdr:to>
    <xdr:cxnSp macro="">
      <xdr:nvCxnSpPr>
        <xdr:cNvPr id="432" name="直線コネクタ 431"/>
        <xdr:cNvCxnSpPr/>
      </xdr:nvCxnSpPr>
      <xdr:spPr>
        <a:xfrm>
          <a:off x="16421100" y="13827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26687</xdr:rowOff>
    </xdr:from>
    <xdr:ext cx="762000" cy="259045"/>
    <xdr:sp macro="" textlink="">
      <xdr:nvSpPr>
        <xdr:cNvPr id="433" name="公債費以外最大値テキスト"/>
        <xdr:cNvSpPr txBox="1"/>
      </xdr:nvSpPr>
      <xdr:spPr>
        <a:xfrm>
          <a:off x="16598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111760</xdr:rowOff>
    </xdr:from>
    <xdr:to>
      <xdr:col>82</xdr:col>
      <xdr:colOff>196850</xdr:colOff>
      <xdr:row>72</xdr:row>
      <xdr:rowOff>111760</xdr:rowOff>
    </xdr:to>
    <xdr:cxnSp macro="">
      <xdr:nvCxnSpPr>
        <xdr:cNvPr id="434" name="直線コネクタ 433"/>
        <xdr:cNvCxnSpPr/>
      </xdr:nvCxnSpPr>
      <xdr:spPr>
        <a:xfrm>
          <a:off x="16421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62230</xdr:rowOff>
    </xdr:from>
    <xdr:to>
      <xdr:col>82</xdr:col>
      <xdr:colOff>107950</xdr:colOff>
      <xdr:row>78</xdr:row>
      <xdr:rowOff>27939</xdr:rowOff>
    </xdr:to>
    <xdr:cxnSp macro="">
      <xdr:nvCxnSpPr>
        <xdr:cNvPr id="435" name="直線コネクタ 434"/>
        <xdr:cNvCxnSpPr/>
      </xdr:nvCxnSpPr>
      <xdr:spPr>
        <a:xfrm>
          <a:off x="15671800" y="13263880"/>
          <a:ext cx="8382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6"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7" name="フローチャート: 判断 436"/>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43180</xdr:rowOff>
    </xdr:from>
    <xdr:to>
      <xdr:col>78</xdr:col>
      <xdr:colOff>69850</xdr:colOff>
      <xdr:row>77</xdr:row>
      <xdr:rowOff>62230</xdr:rowOff>
    </xdr:to>
    <xdr:cxnSp macro="">
      <xdr:nvCxnSpPr>
        <xdr:cNvPr id="438" name="直線コネクタ 437"/>
        <xdr:cNvCxnSpPr/>
      </xdr:nvCxnSpPr>
      <xdr:spPr>
        <a:xfrm>
          <a:off x="14782800" y="130733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106680</xdr:rowOff>
    </xdr:from>
    <xdr:to>
      <xdr:col>78</xdr:col>
      <xdr:colOff>120650</xdr:colOff>
      <xdr:row>77</xdr:row>
      <xdr:rowOff>36830</xdr:rowOff>
    </xdr:to>
    <xdr:sp macro="" textlink="">
      <xdr:nvSpPr>
        <xdr:cNvPr id="439" name="フローチャート: 判断 438"/>
        <xdr:cNvSpPr/>
      </xdr:nvSpPr>
      <xdr:spPr>
        <a:xfrm>
          <a:off x="15621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47007</xdr:rowOff>
    </xdr:from>
    <xdr:ext cx="736600" cy="259045"/>
    <xdr:sp macro="" textlink="">
      <xdr:nvSpPr>
        <xdr:cNvPr id="440" name="テキスト ボックス 439"/>
        <xdr:cNvSpPr txBox="1"/>
      </xdr:nvSpPr>
      <xdr:spPr>
        <a:xfrm>
          <a:off x="15290800" y="12905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43180</xdr:rowOff>
    </xdr:from>
    <xdr:to>
      <xdr:col>73</xdr:col>
      <xdr:colOff>180975</xdr:colOff>
      <xdr:row>76</xdr:row>
      <xdr:rowOff>142239</xdr:rowOff>
    </xdr:to>
    <xdr:cxnSp macro="">
      <xdr:nvCxnSpPr>
        <xdr:cNvPr id="441" name="直線コネクタ 440"/>
        <xdr:cNvCxnSpPr/>
      </xdr:nvCxnSpPr>
      <xdr:spPr>
        <a:xfrm flipV="1">
          <a:off x="13893800" y="13073380"/>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53339</xdr:rowOff>
    </xdr:from>
    <xdr:to>
      <xdr:col>74</xdr:col>
      <xdr:colOff>31750</xdr:colOff>
      <xdr:row>76</xdr:row>
      <xdr:rowOff>154939</xdr:rowOff>
    </xdr:to>
    <xdr:sp macro="" textlink="">
      <xdr:nvSpPr>
        <xdr:cNvPr id="442" name="フローチャート: 判断 441"/>
        <xdr:cNvSpPr/>
      </xdr:nvSpPr>
      <xdr:spPr>
        <a:xfrm>
          <a:off x="14732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43" name="テキスト ボックス 442"/>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142239</xdr:rowOff>
    </xdr:from>
    <xdr:to>
      <xdr:col>69</xdr:col>
      <xdr:colOff>92075</xdr:colOff>
      <xdr:row>77</xdr:row>
      <xdr:rowOff>8889</xdr:rowOff>
    </xdr:to>
    <xdr:cxnSp macro="">
      <xdr:nvCxnSpPr>
        <xdr:cNvPr id="444" name="直線コネクタ 443"/>
        <xdr:cNvCxnSpPr/>
      </xdr:nvCxnSpPr>
      <xdr:spPr>
        <a:xfrm flipV="1">
          <a:off x="13004800" y="131724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68580</xdr:rowOff>
    </xdr:from>
    <xdr:to>
      <xdr:col>69</xdr:col>
      <xdr:colOff>142875</xdr:colOff>
      <xdr:row>76</xdr:row>
      <xdr:rowOff>170180</xdr:rowOff>
    </xdr:to>
    <xdr:sp macro="" textlink="">
      <xdr:nvSpPr>
        <xdr:cNvPr id="445" name="フローチャート: 判断 444"/>
        <xdr:cNvSpPr/>
      </xdr:nvSpPr>
      <xdr:spPr>
        <a:xfrm>
          <a:off x="13843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8907</xdr:rowOff>
    </xdr:from>
    <xdr:ext cx="762000" cy="259045"/>
    <xdr:sp macro="" textlink="">
      <xdr:nvSpPr>
        <xdr:cNvPr id="446" name="テキスト ボックス 445"/>
        <xdr:cNvSpPr txBox="1"/>
      </xdr:nvSpPr>
      <xdr:spPr>
        <a:xfrm>
          <a:off x="13512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53339</xdr:rowOff>
    </xdr:from>
    <xdr:to>
      <xdr:col>65</xdr:col>
      <xdr:colOff>53975</xdr:colOff>
      <xdr:row>76</xdr:row>
      <xdr:rowOff>154939</xdr:rowOff>
    </xdr:to>
    <xdr:sp macro="" textlink="">
      <xdr:nvSpPr>
        <xdr:cNvPr id="447" name="フローチャート: 判断 446"/>
        <xdr:cNvSpPr/>
      </xdr:nvSpPr>
      <xdr:spPr>
        <a:xfrm>
          <a:off x="12954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165117</xdr:rowOff>
    </xdr:from>
    <xdr:ext cx="762000" cy="259045"/>
    <xdr:sp macro="" textlink="">
      <xdr:nvSpPr>
        <xdr:cNvPr id="448" name="テキスト ボックス 447"/>
        <xdr:cNvSpPr txBox="1"/>
      </xdr:nvSpPr>
      <xdr:spPr>
        <a:xfrm>
          <a:off x="12623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9" name="テキスト ボックス 44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0" name="テキスト ボックス 44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1" name="テキスト ボックス 45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2" name="テキスト ボックス 45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3" name="テキスト ボックス 45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148589</xdr:rowOff>
    </xdr:from>
    <xdr:to>
      <xdr:col>82</xdr:col>
      <xdr:colOff>158750</xdr:colOff>
      <xdr:row>78</xdr:row>
      <xdr:rowOff>78739</xdr:rowOff>
    </xdr:to>
    <xdr:sp macro="" textlink="">
      <xdr:nvSpPr>
        <xdr:cNvPr id="454" name="楕円 453"/>
        <xdr:cNvSpPr/>
      </xdr:nvSpPr>
      <xdr:spPr>
        <a:xfrm>
          <a:off x="16459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120666</xdr:rowOff>
    </xdr:from>
    <xdr:ext cx="762000" cy="259045"/>
    <xdr:sp macro="" textlink="">
      <xdr:nvSpPr>
        <xdr:cNvPr id="455" name="公債費以外該当値テキスト"/>
        <xdr:cNvSpPr txBox="1"/>
      </xdr:nvSpPr>
      <xdr:spPr>
        <a:xfrm>
          <a:off x="16598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6" name="楕円 455"/>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97807</xdr:rowOff>
    </xdr:from>
    <xdr:ext cx="736600" cy="259045"/>
    <xdr:sp macro="" textlink="">
      <xdr:nvSpPr>
        <xdr:cNvPr id="457" name="テキスト ボックス 456"/>
        <xdr:cNvSpPr txBox="1"/>
      </xdr:nvSpPr>
      <xdr:spPr>
        <a:xfrm>
          <a:off x="15290800" y="13299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163830</xdr:rowOff>
    </xdr:from>
    <xdr:to>
      <xdr:col>74</xdr:col>
      <xdr:colOff>31750</xdr:colOff>
      <xdr:row>76</xdr:row>
      <xdr:rowOff>93980</xdr:rowOff>
    </xdr:to>
    <xdr:sp macro="" textlink="">
      <xdr:nvSpPr>
        <xdr:cNvPr id="458" name="楕円 457"/>
        <xdr:cNvSpPr/>
      </xdr:nvSpPr>
      <xdr:spPr>
        <a:xfrm>
          <a:off x="14732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104157</xdr:rowOff>
    </xdr:from>
    <xdr:ext cx="762000" cy="259045"/>
    <xdr:sp macro="" textlink="">
      <xdr:nvSpPr>
        <xdr:cNvPr id="459" name="テキスト ボックス 458"/>
        <xdr:cNvSpPr txBox="1"/>
      </xdr:nvSpPr>
      <xdr:spPr>
        <a:xfrm>
          <a:off x="14401800" y="1279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60" name="楕円 459"/>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61" name="テキスト ボックス 460"/>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129539</xdr:rowOff>
    </xdr:from>
    <xdr:to>
      <xdr:col>65</xdr:col>
      <xdr:colOff>53975</xdr:colOff>
      <xdr:row>77</xdr:row>
      <xdr:rowOff>59689</xdr:rowOff>
    </xdr:to>
    <xdr:sp macro="" textlink="">
      <xdr:nvSpPr>
        <xdr:cNvPr id="462" name="楕円 461"/>
        <xdr:cNvSpPr/>
      </xdr:nvSpPr>
      <xdr:spPr>
        <a:xfrm>
          <a:off x="12954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44466</xdr:rowOff>
    </xdr:from>
    <xdr:ext cx="762000" cy="259045"/>
    <xdr:sp macro="" textlink="">
      <xdr:nvSpPr>
        <xdr:cNvPr id="463" name="テキスト ボックス 462"/>
        <xdr:cNvSpPr txBox="1"/>
      </xdr:nvSpPr>
      <xdr:spPr>
        <a:xfrm>
          <a:off x="12623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135001</xdr:rowOff>
    </xdr:from>
    <xdr:to>
      <xdr:col>29</xdr:col>
      <xdr:colOff>127000</xdr:colOff>
      <xdr:row>19</xdr:row>
      <xdr:rowOff>42304</xdr:rowOff>
    </xdr:to>
    <xdr:cxnSp macro="">
      <xdr:nvCxnSpPr>
        <xdr:cNvPr id="45" name="直線コネクタ 44"/>
        <xdr:cNvCxnSpPr/>
      </xdr:nvCxnSpPr>
      <xdr:spPr bwMode="auto">
        <a:xfrm flipV="1">
          <a:off x="5651500" y="2240026"/>
          <a:ext cx="0" cy="1107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14381</xdr:rowOff>
    </xdr:from>
    <xdr:ext cx="762000" cy="259045"/>
    <xdr:sp macro="" textlink="">
      <xdr:nvSpPr>
        <xdr:cNvPr id="46" name="人口1人当たり決算額の推移最小値テキスト130"/>
        <xdr:cNvSpPr txBox="1"/>
      </xdr:nvSpPr>
      <xdr:spPr>
        <a:xfrm>
          <a:off x="5740400" y="3319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42304</xdr:rowOff>
    </xdr:from>
    <xdr:to>
      <xdr:col>30</xdr:col>
      <xdr:colOff>25400</xdr:colOff>
      <xdr:row>19</xdr:row>
      <xdr:rowOff>42304</xdr:rowOff>
    </xdr:to>
    <xdr:cxnSp macro="">
      <xdr:nvCxnSpPr>
        <xdr:cNvPr id="47" name="直線コネクタ 46"/>
        <xdr:cNvCxnSpPr/>
      </xdr:nvCxnSpPr>
      <xdr:spPr bwMode="auto">
        <a:xfrm>
          <a:off x="5562600" y="3347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49928</xdr:rowOff>
    </xdr:from>
    <xdr:ext cx="762000" cy="259045"/>
    <xdr:sp macro="" textlink="">
      <xdr:nvSpPr>
        <xdr:cNvPr id="48" name="人口1人当たり決算額の推移最大値テキスト130"/>
        <xdr:cNvSpPr txBox="1"/>
      </xdr:nvSpPr>
      <xdr:spPr>
        <a:xfrm>
          <a:off x="5740400" y="1983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135001</xdr:rowOff>
    </xdr:from>
    <xdr:to>
      <xdr:col>30</xdr:col>
      <xdr:colOff>25400</xdr:colOff>
      <xdr:row>12</xdr:row>
      <xdr:rowOff>135001</xdr:rowOff>
    </xdr:to>
    <xdr:cxnSp macro="">
      <xdr:nvCxnSpPr>
        <xdr:cNvPr id="49" name="直線コネクタ 48"/>
        <xdr:cNvCxnSpPr/>
      </xdr:nvCxnSpPr>
      <xdr:spPr bwMode="auto">
        <a:xfrm>
          <a:off x="5562600" y="2240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62039</xdr:rowOff>
    </xdr:from>
    <xdr:to>
      <xdr:col>29</xdr:col>
      <xdr:colOff>127000</xdr:colOff>
      <xdr:row>18</xdr:row>
      <xdr:rowOff>76937</xdr:rowOff>
    </xdr:to>
    <xdr:cxnSp macro="">
      <xdr:nvCxnSpPr>
        <xdr:cNvPr id="50" name="直線コネクタ 49"/>
        <xdr:cNvCxnSpPr/>
      </xdr:nvCxnSpPr>
      <xdr:spPr bwMode="auto">
        <a:xfrm flipV="1">
          <a:off x="5003800" y="3195764"/>
          <a:ext cx="647700" cy="148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168394</xdr:rowOff>
    </xdr:from>
    <xdr:ext cx="762000" cy="259045"/>
    <xdr:sp macro="" textlink="">
      <xdr:nvSpPr>
        <xdr:cNvPr id="51" name="人口1人当たり決算額の推移平均値テキスト130"/>
        <xdr:cNvSpPr txBox="1"/>
      </xdr:nvSpPr>
      <xdr:spPr>
        <a:xfrm>
          <a:off x="5740400" y="2616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151867</xdr:rowOff>
    </xdr:from>
    <xdr:to>
      <xdr:col>29</xdr:col>
      <xdr:colOff>177800</xdr:colOff>
      <xdr:row>16</xdr:row>
      <xdr:rowOff>82017</xdr:rowOff>
    </xdr:to>
    <xdr:sp macro="" textlink="">
      <xdr:nvSpPr>
        <xdr:cNvPr id="52" name="フローチャート: 判断 51"/>
        <xdr:cNvSpPr/>
      </xdr:nvSpPr>
      <xdr:spPr bwMode="auto">
        <a:xfrm>
          <a:off x="5600700" y="27712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76937</xdr:rowOff>
    </xdr:from>
    <xdr:to>
      <xdr:col>26</xdr:col>
      <xdr:colOff>50800</xdr:colOff>
      <xdr:row>18</xdr:row>
      <xdr:rowOff>119875</xdr:rowOff>
    </xdr:to>
    <xdr:cxnSp macro="">
      <xdr:nvCxnSpPr>
        <xdr:cNvPr id="53" name="直線コネクタ 52"/>
        <xdr:cNvCxnSpPr/>
      </xdr:nvCxnSpPr>
      <xdr:spPr bwMode="auto">
        <a:xfrm flipV="1">
          <a:off x="4305300" y="3210662"/>
          <a:ext cx="698500" cy="429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113424</xdr:rowOff>
    </xdr:from>
    <xdr:to>
      <xdr:col>26</xdr:col>
      <xdr:colOff>101600</xdr:colOff>
      <xdr:row>17</xdr:row>
      <xdr:rowOff>43574</xdr:rowOff>
    </xdr:to>
    <xdr:sp macro="" textlink="">
      <xdr:nvSpPr>
        <xdr:cNvPr id="54" name="フローチャート: 判断 53"/>
        <xdr:cNvSpPr/>
      </xdr:nvSpPr>
      <xdr:spPr bwMode="auto">
        <a:xfrm>
          <a:off x="4953000" y="29042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53751</xdr:rowOff>
    </xdr:from>
    <xdr:ext cx="736600" cy="259045"/>
    <xdr:sp macro="" textlink="">
      <xdr:nvSpPr>
        <xdr:cNvPr id="55" name="テキスト ボックス 54"/>
        <xdr:cNvSpPr txBox="1"/>
      </xdr:nvSpPr>
      <xdr:spPr>
        <a:xfrm>
          <a:off x="4622800" y="2673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118694</xdr:rowOff>
    </xdr:from>
    <xdr:to>
      <xdr:col>22</xdr:col>
      <xdr:colOff>114300</xdr:colOff>
      <xdr:row>18</xdr:row>
      <xdr:rowOff>119875</xdr:rowOff>
    </xdr:to>
    <xdr:cxnSp macro="">
      <xdr:nvCxnSpPr>
        <xdr:cNvPr id="56" name="直線コネクタ 55"/>
        <xdr:cNvCxnSpPr/>
      </xdr:nvCxnSpPr>
      <xdr:spPr bwMode="auto">
        <a:xfrm>
          <a:off x="3606800" y="3252419"/>
          <a:ext cx="698500" cy="11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148514</xdr:rowOff>
    </xdr:from>
    <xdr:to>
      <xdr:col>22</xdr:col>
      <xdr:colOff>165100</xdr:colOff>
      <xdr:row>17</xdr:row>
      <xdr:rowOff>78664</xdr:rowOff>
    </xdr:to>
    <xdr:sp macro="" textlink="">
      <xdr:nvSpPr>
        <xdr:cNvPr id="57" name="フローチャート: 判断 56"/>
        <xdr:cNvSpPr/>
      </xdr:nvSpPr>
      <xdr:spPr bwMode="auto">
        <a:xfrm>
          <a:off x="4254500" y="29393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88841</xdr:rowOff>
    </xdr:from>
    <xdr:ext cx="762000" cy="259045"/>
    <xdr:sp macro="" textlink="">
      <xdr:nvSpPr>
        <xdr:cNvPr id="58" name="テキスト ボックス 57"/>
        <xdr:cNvSpPr txBox="1"/>
      </xdr:nvSpPr>
      <xdr:spPr>
        <a:xfrm>
          <a:off x="3924300" y="270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108598</xdr:rowOff>
    </xdr:from>
    <xdr:to>
      <xdr:col>18</xdr:col>
      <xdr:colOff>177800</xdr:colOff>
      <xdr:row>18</xdr:row>
      <xdr:rowOff>118694</xdr:rowOff>
    </xdr:to>
    <xdr:cxnSp macro="">
      <xdr:nvCxnSpPr>
        <xdr:cNvPr id="59" name="直線コネクタ 58"/>
        <xdr:cNvCxnSpPr/>
      </xdr:nvCxnSpPr>
      <xdr:spPr bwMode="auto">
        <a:xfrm>
          <a:off x="2908300" y="3242323"/>
          <a:ext cx="698500" cy="100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159639</xdr:rowOff>
    </xdr:from>
    <xdr:to>
      <xdr:col>19</xdr:col>
      <xdr:colOff>38100</xdr:colOff>
      <xdr:row>17</xdr:row>
      <xdr:rowOff>89789</xdr:rowOff>
    </xdr:to>
    <xdr:sp macro="" textlink="">
      <xdr:nvSpPr>
        <xdr:cNvPr id="60" name="フローチャート: 判断 59"/>
        <xdr:cNvSpPr/>
      </xdr:nvSpPr>
      <xdr:spPr bwMode="auto">
        <a:xfrm>
          <a:off x="3556000" y="29504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99966</xdr:rowOff>
    </xdr:from>
    <xdr:ext cx="762000" cy="259045"/>
    <xdr:sp macro="" textlink="">
      <xdr:nvSpPr>
        <xdr:cNvPr id="61" name="テキスト ボックス 60"/>
        <xdr:cNvSpPr txBox="1"/>
      </xdr:nvSpPr>
      <xdr:spPr>
        <a:xfrm>
          <a:off x="3225800" y="2719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20079</xdr:rowOff>
    </xdr:from>
    <xdr:to>
      <xdr:col>15</xdr:col>
      <xdr:colOff>101600</xdr:colOff>
      <xdr:row>17</xdr:row>
      <xdr:rowOff>121679</xdr:rowOff>
    </xdr:to>
    <xdr:sp macro="" textlink="">
      <xdr:nvSpPr>
        <xdr:cNvPr id="62" name="フローチャート: 判断 61"/>
        <xdr:cNvSpPr/>
      </xdr:nvSpPr>
      <xdr:spPr bwMode="auto">
        <a:xfrm>
          <a:off x="2857500" y="29823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131856</xdr:rowOff>
    </xdr:from>
    <xdr:ext cx="762000" cy="259045"/>
    <xdr:sp macro="" textlink="">
      <xdr:nvSpPr>
        <xdr:cNvPr id="63" name="テキスト ボックス 62"/>
        <xdr:cNvSpPr txBox="1"/>
      </xdr:nvSpPr>
      <xdr:spPr>
        <a:xfrm>
          <a:off x="2527300" y="2751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11239</xdr:rowOff>
    </xdr:from>
    <xdr:to>
      <xdr:col>29</xdr:col>
      <xdr:colOff>177800</xdr:colOff>
      <xdr:row>18</xdr:row>
      <xdr:rowOff>112839</xdr:rowOff>
    </xdr:to>
    <xdr:sp macro="" textlink="">
      <xdr:nvSpPr>
        <xdr:cNvPr id="69" name="楕円 68"/>
        <xdr:cNvSpPr/>
      </xdr:nvSpPr>
      <xdr:spPr bwMode="auto">
        <a:xfrm>
          <a:off x="5600700" y="3144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154766</xdr:rowOff>
    </xdr:from>
    <xdr:ext cx="762000" cy="259045"/>
    <xdr:sp macro="" textlink="">
      <xdr:nvSpPr>
        <xdr:cNvPr id="70" name="人口1人当たり決算額の推移該当値テキスト130"/>
        <xdr:cNvSpPr txBox="1"/>
      </xdr:nvSpPr>
      <xdr:spPr>
        <a:xfrm>
          <a:off x="5740400" y="311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26137</xdr:rowOff>
    </xdr:from>
    <xdr:to>
      <xdr:col>26</xdr:col>
      <xdr:colOff>101600</xdr:colOff>
      <xdr:row>18</xdr:row>
      <xdr:rowOff>127736</xdr:rowOff>
    </xdr:to>
    <xdr:sp macro="" textlink="">
      <xdr:nvSpPr>
        <xdr:cNvPr id="71" name="楕円 70"/>
        <xdr:cNvSpPr/>
      </xdr:nvSpPr>
      <xdr:spPr bwMode="auto">
        <a:xfrm>
          <a:off x="4953000" y="3159862"/>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112514</xdr:rowOff>
    </xdr:from>
    <xdr:ext cx="736600" cy="259045"/>
    <xdr:sp macro="" textlink="">
      <xdr:nvSpPr>
        <xdr:cNvPr id="72" name="テキスト ボックス 71"/>
        <xdr:cNvSpPr txBox="1"/>
      </xdr:nvSpPr>
      <xdr:spPr>
        <a:xfrm>
          <a:off x="4622800" y="32462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69075</xdr:rowOff>
    </xdr:from>
    <xdr:to>
      <xdr:col>22</xdr:col>
      <xdr:colOff>165100</xdr:colOff>
      <xdr:row>18</xdr:row>
      <xdr:rowOff>170675</xdr:rowOff>
    </xdr:to>
    <xdr:sp macro="" textlink="">
      <xdr:nvSpPr>
        <xdr:cNvPr id="73" name="楕円 72"/>
        <xdr:cNvSpPr/>
      </xdr:nvSpPr>
      <xdr:spPr bwMode="auto">
        <a:xfrm>
          <a:off x="4254500" y="3202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155452</xdr:rowOff>
    </xdr:from>
    <xdr:ext cx="762000" cy="259045"/>
    <xdr:sp macro="" textlink="">
      <xdr:nvSpPr>
        <xdr:cNvPr id="74" name="テキスト ボックス 73"/>
        <xdr:cNvSpPr txBox="1"/>
      </xdr:nvSpPr>
      <xdr:spPr>
        <a:xfrm>
          <a:off x="3924300" y="32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67894</xdr:rowOff>
    </xdr:from>
    <xdr:to>
      <xdr:col>19</xdr:col>
      <xdr:colOff>38100</xdr:colOff>
      <xdr:row>18</xdr:row>
      <xdr:rowOff>169494</xdr:rowOff>
    </xdr:to>
    <xdr:sp macro="" textlink="">
      <xdr:nvSpPr>
        <xdr:cNvPr id="75" name="楕円 74"/>
        <xdr:cNvSpPr/>
      </xdr:nvSpPr>
      <xdr:spPr bwMode="auto">
        <a:xfrm>
          <a:off x="3556000" y="3201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154271</xdr:rowOff>
    </xdr:from>
    <xdr:ext cx="762000" cy="259045"/>
    <xdr:sp macro="" textlink="">
      <xdr:nvSpPr>
        <xdr:cNvPr id="76" name="テキスト ボックス 75"/>
        <xdr:cNvSpPr txBox="1"/>
      </xdr:nvSpPr>
      <xdr:spPr>
        <a:xfrm>
          <a:off x="3225800" y="328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57798</xdr:rowOff>
    </xdr:from>
    <xdr:to>
      <xdr:col>15</xdr:col>
      <xdr:colOff>101600</xdr:colOff>
      <xdr:row>18</xdr:row>
      <xdr:rowOff>159398</xdr:rowOff>
    </xdr:to>
    <xdr:sp macro="" textlink="">
      <xdr:nvSpPr>
        <xdr:cNvPr id="77" name="楕円 76"/>
        <xdr:cNvSpPr/>
      </xdr:nvSpPr>
      <xdr:spPr bwMode="auto">
        <a:xfrm>
          <a:off x="2857500" y="3191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144175</xdr:rowOff>
    </xdr:from>
    <xdr:ext cx="762000" cy="259045"/>
    <xdr:sp macro="" textlink="">
      <xdr:nvSpPr>
        <xdr:cNvPr id="78" name="テキスト ボックス 77"/>
        <xdr:cNvSpPr txBox="1"/>
      </xdr:nvSpPr>
      <xdr:spPr>
        <a:xfrm>
          <a:off x="2527300" y="3277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257988</xdr:rowOff>
    </xdr:from>
    <xdr:to>
      <xdr:col>29</xdr:col>
      <xdr:colOff>127000</xdr:colOff>
      <xdr:row>37</xdr:row>
      <xdr:rowOff>246367</xdr:rowOff>
    </xdr:to>
    <xdr:cxnSp macro="">
      <xdr:nvCxnSpPr>
        <xdr:cNvPr id="106" name="直線コネクタ 105"/>
        <xdr:cNvCxnSpPr/>
      </xdr:nvCxnSpPr>
      <xdr:spPr bwMode="auto">
        <a:xfrm flipV="1">
          <a:off x="5651500" y="6182538"/>
          <a:ext cx="0" cy="1188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218444</xdr:rowOff>
    </xdr:from>
    <xdr:ext cx="762000" cy="259045"/>
    <xdr:sp macro="" textlink="">
      <xdr:nvSpPr>
        <xdr:cNvPr id="107" name="人口1人当たり決算額の推移最小値テキスト445"/>
        <xdr:cNvSpPr txBox="1"/>
      </xdr:nvSpPr>
      <xdr:spPr>
        <a:xfrm>
          <a:off x="5740400" y="7343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246367</xdr:rowOff>
    </xdr:from>
    <xdr:to>
      <xdr:col>30</xdr:col>
      <xdr:colOff>25400</xdr:colOff>
      <xdr:row>37</xdr:row>
      <xdr:rowOff>246367</xdr:rowOff>
    </xdr:to>
    <xdr:cxnSp macro="">
      <xdr:nvCxnSpPr>
        <xdr:cNvPr id="108" name="直線コネクタ 107"/>
        <xdr:cNvCxnSpPr/>
      </xdr:nvCxnSpPr>
      <xdr:spPr bwMode="auto">
        <a:xfrm>
          <a:off x="5562600" y="737106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1465</xdr:rowOff>
    </xdr:from>
    <xdr:ext cx="762000" cy="259045"/>
    <xdr:sp macro="" textlink="">
      <xdr:nvSpPr>
        <xdr:cNvPr id="109" name="人口1人当たり決算額の推移最大値テキスト445"/>
        <xdr:cNvSpPr txBox="1"/>
      </xdr:nvSpPr>
      <xdr:spPr>
        <a:xfrm>
          <a:off x="5740400" y="5926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257988</xdr:rowOff>
    </xdr:from>
    <xdr:to>
      <xdr:col>30</xdr:col>
      <xdr:colOff>25400</xdr:colOff>
      <xdr:row>33</xdr:row>
      <xdr:rowOff>257988</xdr:rowOff>
    </xdr:to>
    <xdr:cxnSp macro="">
      <xdr:nvCxnSpPr>
        <xdr:cNvPr id="110" name="直線コネクタ 109"/>
        <xdr:cNvCxnSpPr/>
      </xdr:nvCxnSpPr>
      <xdr:spPr bwMode="auto">
        <a:xfrm>
          <a:off x="5562600" y="6182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128981</xdr:rowOff>
    </xdr:from>
    <xdr:to>
      <xdr:col>29</xdr:col>
      <xdr:colOff>127000</xdr:colOff>
      <xdr:row>35</xdr:row>
      <xdr:rowOff>186969</xdr:rowOff>
    </xdr:to>
    <xdr:cxnSp macro="">
      <xdr:nvCxnSpPr>
        <xdr:cNvPr id="111" name="直線コネクタ 110"/>
        <xdr:cNvCxnSpPr/>
      </xdr:nvCxnSpPr>
      <xdr:spPr bwMode="auto">
        <a:xfrm flipV="1">
          <a:off x="5003800" y="6739331"/>
          <a:ext cx="647700" cy="579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160482</xdr:rowOff>
    </xdr:from>
    <xdr:ext cx="762000" cy="259045"/>
    <xdr:sp macro="" textlink="">
      <xdr:nvSpPr>
        <xdr:cNvPr id="112" name="人口1人当たり決算額の推移平均値テキスト445"/>
        <xdr:cNvSpPr txBox="1"/>
      </xdr:nvSpPr>
      <xdr:spPr>
        <a:xfrm>
          <a:off x="5740400" y="6770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188405</xdr:rowOff>
    </xdr:from>
    <xdr:to>
      <xdr:col>29</xdr:col>
      <xdr:colOff>177800</xdr:colOff>
      <xdr:row>35</xdr:row>
      <xdr:rowOff>290005</xdr:rowOff>
    </xdr:to>
    <xdr:sp macro="" textlink="">
      <xdr:nvSpPr>
        <xdr:cNvPr id="113" name="フローチャート: 判断 112"/>
        <xdr:cNvSpPr/>
      </xdr:nvSpPr>
      <xdr:spPr bwMode="auto">
        <a:xfrm>
          <a:off x="5600700" y="67987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186969</xdr:rowOff>
    </xdr:from>
    <xdr:to>
      <xdr:col>26</xdr:col>
      <xdr:colOff>50800</xdr:colOff>
      <xdr:row>35</xdr:row>
      <xdr:rowOff>249910</xdr:rowOff>
    </xdr:to>
    <xdr:cxnSp macro="">
      <xdr:nvCxnSpPr>
        <xdr:cNvPr id="114" name="直線コネクタ 113"/>
        <xdr:cNvCxnSpPr/>
      </xdr:nvCxnSpPr>
      <xdr:spPr bwMode="auto">
        <a:xfrm flipV="1">
          <a:off x="4305300" y="6797319"/>
          <a:ext cx="698500" cy="62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159601</xdr:rowOff>
    </xdr:from>
    <xdr:to>
      <xdr:col>26</xdr:col>
      <xdr:colOff>101600</xdr:colOff>
      <xdr:row>35</xdr:row>
      <xdr:rowOff>261201</xdr:rowOff>
    </xdr:to>
    <xdr:sp macro="" textlink="">
      <xdr:nvSpPr>
        <xdr:cNvPr id="115" name="フローチャート: 判断 114"/>
        <xdr:cNvSpPr/>
      </xdr:nvSpPr>
      <xdr:spPr bwMode="auto">
        <a:xfrm>
          <a:off x="4953000" y="67699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245978</xdr:rowOff>
    </xdr:from>
    <xdr:ext cx="736600" cy="259045"/>
    <xdr:sp macro="" textlink="">
      <xdr:nvSpPr>
        <xdr:cNvPr id="116" name="テキスト ボックス 115"/>
        <xdr:cNvSpPr txBox="1"/>
      </xdr:nvSpPr>
      <xdr:spPr>
        <a:xfrm>
          <a:off x="4622800" y="6856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151956</xdr:rowOff>
    </xdr:from>
    <xdr:to>
      <xdr:col>22</xdr:col>
      <xdr:colOff>114300</xdr:colOff>
      <xdr:row>35</xdr:row>
      <xdr:rowOff>249910</xdr:rowOff>
    </xdr:to>
    <xdr:cxnSp macro="">
      <xdr:nvCxnSpPr>
        <xdr:cNvPr id="117" name="直線コネクタ 116"/>
        <xdr:cNvCxnSpPr/>
      </xdr:nvCxnSpPr>
      <xdr:spPr bwMode="auto">
        <a:xfrm>
          <a:off x="3606800" y="6762306"/>
          <a:ext cx="698500" cy="97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171412</xdr:rowOff>
    </xdr:from>
    <xdr:to>
      <xdr:col>22</xdr:col>
      <xdr:colOff>165100</xdr:colOff>
      <xdr:row>35</xdr:row>
      <xdr:rowOff>273012</xdr:rowOff>
    </xdr:to>
    <xdr:sp macro="" textlink="">
      <xdr:nvSpPr>
        <xdr:cNvPr id="118" name="フローチャート: 判断 117"/>
        <xdr:cNvSpPr/>
      </xdr:nvSpPr>
      <xdr:spPr bwMode="auto">
        <a:xfrm>
          <a:off x="4254500" y="6781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283189</xdr:rowOff>
    </xdr:from>
    <xdr:ext cx="762000" cy="259045"/>
    <xdr:sp macro="" textlink="">
      <xdr:nvSpPr>
        <xdr:cNvPr id="119" name="テキスト ボックス 118"/>
        <xdr:cNvSpPr txBox="1"/>
      </xdr:nvSpPr>
      <xdr:spPr>
        <a:xfrm>
          <a:off x="3924300" y="655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151956</xdr:rowOff>
    </xdr:from>
    <xdr:to>
      <xdr:col>18</xdr:col>
      <xdr:colOff>177800</xdr:colOff>
      <xdr:row>35</xdr:row>
      <xdr:rowOff>174549</xdr:rowOff>
    </xdr:to>
    <xdr:cxnSp macro="">
      <xdr:nvCxnSpPr>
        <xdr:cNvPr id="120" name="直線コネクタ 119"/>
        <xdr:cNvCxnSpPr/>
      </xdr:nvCxnSpPr>
      <xdr:spPr bwMode="auto">
        <a:xfrm flipV="1">
          <a:off x="2908300" y="6762306"/>
          <a:ext cx="698500" cy="22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122072</xdr:rowOff>
    </xdr:from>
    <xdr:to>
      <xdr:col>19</xdr:col>
      <xdr:colOff>38100</xdr:colOff>
      <xdr:row>35</xdr:row>
      <xdr:rowOff>223672</xdr:rowOff>
    </xdr:to>
    <xdr:sp macro="" textlink="">
      <xdr:nvSpPr>
        <xdr:cNvPr id="121" name="フローチャート: 判断 120"/>
        <xdr:cNvSpPr/>
      </xdr:nvSpPr>
      <xdr:spPr bwMode="auto">
        <a:xfrm>
          <a:off x="3556000" y="6732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208449</xdr:rowOff>
    </xdr:from>
    <xdr:ext cx="762000" cy="259045"/>
    <xdr:sp macro="" textlink="">
      <xdr:nvSpPr>
        <xdr:cNvPr id="122" name="テキスト ボックス 121"/>
        <xdr:cNvSpPr txBox="1"/>
      </xdr:nvSpPr>
      <xdr:spPr>
        <a:xfrm>
          <a:off x="3225800" y="6818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110413</xdr:rowOff>
    </xdr:from>
    <xdr:to>
      <xdr:col>15</xdr:col>
      <xdr:colOff>101600</xdr:colOff>
      <xdr:row>35</xdr:row>
      <xdr:rowOff>212013</xdr:rowOff>
    </xdr:to>
    <xdr:sp macro="" textlink="">
      <xdr:nvSpPr>
        <xdr:cNvPr id="123" name="フローチャート: 判断 122"/>
        <xdr:cNvSpPr/>
      </xdr:nvSpPr>
      <xdr:spPr bwMode="auto">
        <a:xfrm>
          <a:off x="2857500" y="672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222190</xdr:rowOff>
    </xdr:from>
    <xdr:ext cx="762000" cy="259045"/>
    <xdr:sp macro="" textlink="">
      <xdr:nvSpPr>
        <xdr:cNvPr id="124" name="テキスト ボックス 123"/>
        <xdr:cNvSpPr txBox="1"/>
      </xdr:nvSpPr>
      <xdr:spPr>
        <a:xfrm>
          <a:off x="2527300" y="648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78181</xdr:rowOff>
    </xdr:from>
    <xdr:to>
      <xdr:col>29</xdr:col>
      <xdr:colOff>177800</xdr:colOff>
      <xdr:row>35</xdr:row>
      <xdr:rowOff>179781</xdr:rowOff>
    </xdr:to>
    <xdr:sp macro="" textlink="">
      <xdr:nvSpPr>
        <xdr:cNvPr id="130" name="楕円 129"/>
        <xdr:cNvSpPr/>
      </xdr:nvSpPr>
      <xdr:spPr bwMode="auto">
        <a:xfrm>
          <a:off x="5600700" y="66885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266158</xdr:rowOff>
    </xdr:from>
    <xdr:ext cx="762000" cy="259045"/>
    <xdr:sp macro="" textlink="">
      <xdr:nvSpPr>
        <xdr:cNvPr id="131" name="人口1人当たり決算額の推移該当値テキスト445"/>
        <xdr:cNvSpPr txBox="1"/>
      </xdr:nvSpPr>
      <xdr:spPr>
        <a:xfrm>
          <a:off x="5740400" y="653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136169</xdr:rowOff>
    </xdr:from>
    <xdr:to>
      <xdr:col>26</xdr:col>
      <xdr:colOff>101600</xdr:colOff>
      <xdr:row>35</xdr:row>
      <xdr:rowOff>237769</xdr:rowOff>
    </xdr:to>
    <xdr:sp macro="" textlink="">
      <xdr:nvSpPr>
        <xdr:cNvPr id="132" name="楕円 131"/>
        <xdr:cNvSpPr/>
      </xdr:nvSpPr>
      <xdr:spPr bwMode="auto">
        <a:xfrm>
          <a:off x="4953000" y="67465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247946</xdr:rowOff>
    </xdr:from>
    <xdr:ext cx="736600" cy="259045"/>
    <xdr:sp macro="" textlink="">
      <xdr:nvSpPr>
        <xdr:cNvPr id="133" name="テキスト ボックス 132"/>
        <xdr:cNvSpPr txBox="1"/>
      </xdr:nvSpPr>
      <xdr:spPr>
        <a:xfrm>
          <a:off x="4622800" y="65153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199110</xdr:rowOff>
    </xdr:from>
    <xdr:to>
      <xdr:col>22</xdr:col>
      <xdr:colOff>165100</xdr:colOff>
      <xdr:row>35</xdr:row>
      <xdr:rowOff>300710</xdr:rowOff>
    </xdr:to>
    <xdr:sp macro="" textlink="">
      <xdr:nvSpPr>
        <xdr:cNvPr id="134" name="楕円 133"/>
        <xdr:cNvSpPr/>
      </xdr:nvSpPr>
      <xdr:spPr bwMode="auto">
        <a:xfrm>
          <a:off x="4254500" y="68094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285487</xdr:rowOff>
    </xdr:from>
    <xdr:ext cx="762000" cy="259045"/>
    <xdr:sp macro="" textlink="">
      <xdr:nvSpPr>
        <xdr:cNvPr id="135" name="テキスト ボックス 134"/>
        <xdr:cNvSpPr txBox="1"/>
      </xdr:nvSpPr>
      <xdr:spPr>
        <a:xfrm>
          <a:off x="3924300" y="68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101156</xdr:rowOff>
    </xdr:from>
    <xdr:to>
      <xdr:col>19</xdr:col>
      <xdr:colOff>38100</xdr:colOff>
      <xdr:row>35</xdr:row>
      <xdr:rowOff>202756</xdr:rowOff>
    </xdr:to>
    <xdr:sp macro="" textlink="">
      <xdr:nvSpPr>
        <xdr:cNvPr id="136" name="楕円 135"/>
        <xdr:cNvSpPr/>
      </xdr:nvSpPr>
      <xdr:spPr bwMode="auto">
        <a:xfrm>
          <a:off x="3556000" y="6711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212933</xdr:rowOff>
    </xdr:from>
    <xdr:ext cx="762000" cy="259045"/>
    <xdr:sp macro="" textlink="">
      <xdr:nvSpPr>
        <xdr:cNvPr id="137" name="テキスト ボックス 136"/>
        <xdr:cNvSpPr txBox="1"/>
      </xdr:nvSpPr>
      <xdr:spPr>
        <a:xfrm>
          <a:off x="3225800" y="6480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123749</xdr:rowOff>
    </xdr:from>
    <xdr:to>
      <xdr:col>15</xdr:col>
      <xdr:colOff>101600</xdr:colOff>
      <xdr:row>35</xdr:row>
      <xdr:rowOff>225349</xdr:rowOff>
    </xdr:to>
    <xdr:sp macro="" textlink="">
      <xdr:nvSpPr>
        <xdr:cNvPr id="138" name="楕円 137"/>
        <xdr:cNvSpPr/>
      </xdr:nvSpPr>
      <xdr:spPr bwMode="auto">
        <a:xfrm>
          <a:off x="2857500" y="6734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210126</xdr:rowOff>
    </xdr:from>
    <xdr:ext cx="762000" cy="259045"/>
    <xdr:sp macro="" textlink="">
      <xdr:nvSpPr>
        <xdr:cNvPr id="139" name="テキスト ボックス 138"/>
        <xdr:cNvSpPr txBox="1"/>
      </xdr:nvSpPr>
      <xdr:spPr>
        <a:xfrm>
          <a:off x="2527300" y="6820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167,888
160,754
171.75
89,088,290
86,832,142
2,017,536
32,695,426
57,783,843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155854</xdr:rowOff>
    </xdr:from>
    <xdr:to>
      <xdr:col>24</xdr:col>
      <xdr:colOff>62865</xdr:colOff>
      <xdr:row>37</xdr:row>
      <xdr:rowOff>116687</xdr:rowOff>
    </xdr:to>
    <xdr:cxnSp macro="">
      <xdr:nvCxnSpPr>
        <xdr:cNvPr id="56" name="直線コネクタ 55"/>
        <xdr:cNvCxnSpPr/>
      </xdr:nvCxnSpPr>
      <xdr:spPr>
        <a:xfrm flipV="1">
          <a:off x="4633595" y="5127904"/>
          <a:ext cx="1270" cy="1332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120514</xdr:rowOff>
    </xdr:from>
    <xdr:ext cx="534377" cy="259045"/>
    <xdr:sp macro="" textlink="">
      <xdr:nvSpPr>
        <xdr:cNvPr id="57" name="人件費最小値テキスト"/>
        <xdr:cNvSpPr txBox="1"/>
      </xdr:nvSpPr>
      <xdr:spPr>
        <a:xfrm>
          <a:off x="4686300" y="6464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116687</xdr:rowOff>
    </xdr:from>
    <xdr:to>
      <xdr:col>24</xdr:col>
      <xdr:colOff>152400</xdr:colOff>
      <xdr:row>37</xdr:row>
      <xdr:rowOff>116687</xdr:rowOff>
    </xdr:to>
    <xdr:cxnSp macro="">
      <xdr:nvCxnSpPr>
        <xdr:cNvPr id="58" name="直線コネクタ 57"/>
        <xdr:cNvCxnSpPr/>
      </xdr:nvCxnSpPr>
      <xdr:spPr>
        <a:xfrm>
          <a:off x="4546600" y="6460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102531</xdr:rowOff>
    </xdr:from>
    <xdr:ext cx="534377" cy="259045"/>
    <xdr:sp macro="" textlink="">
      <xdr:nvSpPr>
        <xdr:cNvPr id="59" name="人件費最大値テキスト"/>
        <xdr:cNvSpPr txBox="1"/>
      </xdr:nvSpPr>
      <xdr:spPr>
        <a:xfrm>
          <a:off x="4686300" y="4903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155854</xdr:rowOff>
    </xdr:from>
    <xdr:to>
      <xdr:col>24</xdr:col>
      <xdr:colOff>152400</xdr:colOff>
      <xdr:row>29</xdr:row>
      <xdr:rowOff>155854</xdr:rowOff>
    </xdr:to>
    <xdr:cxnSp macro="">
      <xdr:nvCxnSpPr>
        <xdr:cNvPr id="60" name="直線コネクタ 59"/>
        <xdr:cNvCxnSpPr/>
      </xdr:nvCxnSpPr>
      <xdr:spPr>
        <a:xfrm>
          <a:off x="4546600" y="5127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127927</xdr:rowOff>
    </xdr:from>
    <xdr:to>
      <xdr:col>24</xdr:col>
      <xdr:colOff>63500</xdr:colOff>
      <xdr:row>36</xdr:row>
      <xdr:rowOff>94323</xdr:rowOff>
    </xdr:to>
    <xdr:cxnSp macro="">
      <xdr:nvCxnSpPr>
        <xdr:cNvPr id="61" name="直線コネクタ 60"/>
        <xdr:cNvCxnSpPr/>
      </xdr:nvCxnSpPr>
      <xdr:spPr>
        <a:xfrm flipV="1">
          <a:off x="3797300" y="6128677"/>
          <a:ext cx="8382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43616</xdr:rowOff>
    </xdr:from>
    <xdr:ext cx="534377" cy="259045"/>
    <xdr:sp macro="" textlink="">
      <xdr:nvSpPr>
        <xdr:cNvPr id="62" name="人件費平均値テキスト"/>
        <xdr:cNvSpPr txBox="1"/>
      </xdr:nvSpPr>
      <xdr:spPr>
        <a:xfrm>
          <a:off x="4686300" y="5530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20739</xdr:rowOff>
    </xdr:from>
    <xdr:to>
      <xdr:col>24</xdr:col>
      <xdr:colOff>114300</xdr:colOff>
      <xdr:row>33</xdr:row>
      <xdr:rowOff>122339</xdr:rowOff>
    </xdr:to>
    <xdr:sp macro="" textlink="">
      <xdr:nvSpPr>
        <xdr:cNvPr id="63" name="フローチャート: 判断 62"/>
        <xdr:cNvSpPr/>
      </xdr:nvSpPr>
      <xdr:spPr>
        <a:xfrm>
          <a:off x="4584700" y="567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93942</xdr:rowOff>
    </xdr:from>
    <xdr:to>
      <xdr:col>19</xdr:col>
      <xdr:colOff>177800</xdr:colOff>
      <xdr:row>36</xdr:row>
      <xdr:rowOff>94323</xdr:rowOff>
    </xdr:to>
    <xdr:cxnSp macro="">
      <xdr:nvCxnSpPr>
        <xdr:cNvPr id="64" name="直線コネクタ 63"/>
        <xdr:cNvCxnSpPr/>
      </xdr:nvCxnSpPr>
      <xdr:spPr>
        <a:xfrm>
          <a:off x="2908300" y="626614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102464</xdr:rowOff>
    </xdr:from>
    <xdr:to>
      <xdr:col>20</xdr:col>
      <xdr:colOff>38100</xdr:colOff>
      <xdr:row>35</xdr:row>
      <xdr:rowOff>32614</xdr:rowOff>
    </xdr:to>
    <xdr:sp macro="" textlink="">
      <xdr:nvSpPr>
        <xdr:cNvPr id="65" name="フローチャート: 判断 64"/>
        <xdr:cNvSpPr/>
      </xdr:nvSpPr>
      <xdr:spPr>
        <a:xfrm>
          <a:off x="3746500" y="593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49141</xdr:rowOff>
    </xdr:from>
    <xdr:ext cx="534377" cy="259045"/>
    <xdr:sp macro="" textlink="">
      <xdr:nvSpPr>
        <xdr:cNvPr id="66" name="テキスト ボックス 65"/>
        <xdr:cNvSpPr txBox="1"/>
      </xdr:nvSpPr>
      <xdr:spPr>
        <a:xfrm>
          <a:off x="3530111" y="5706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91846</xdr:rowOff>
    </xdr:from>
    <xdr:to>
      <xdr:col>15</xdr:col>
      <xdr:colOff>50800</xdr:colOff>
      <xdr:row>36</xdr:row>
      <xdr:rowOff>93942</xdr:rowOff>
    </xdr:to>
    <xdr:cxnSp macro="">
      <xdr:nvCxnSpPr>
        <xdr:cNvPr id="67" name="直線コネクタ 66"/>
        <xdr:cNvCxnSpPr/>
      </xdr:nvCxnSpPr>
      <xdr:spPr>
        <a:xfrm>
          <a:off x="2019300" y="6264046"/>
          <a:ext cx="889000" cy="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99949</xdr:rowOff>
    </xdr:from>
    <xdr:to>
      <xdr:col>15</xdr:col>
      <xdr:colOff>101600</xdr:colOff>
      <xdr:row>35</xdr:row>
      <xdr:rowOff>30099</xdr:rowOff>
    </xdr:to>
    <xdr:sp macro="" textlink="">
      <xdr:nvSpPr>
        <xdr:cNvPr id="68" name="フローチャート: 判断 67"/>
        <xdr:cNvSpPr/>
      </xdr:nvSpPr>
      <xdr:spPr>
        <a:xfrm>
          <a:off x="2857500" y="592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46626</xdr:rowOff>
    </xdr:from>
    <xdr:ext cx="534377" cy="259045"/>
    <xdr:sp macro="" textlink="">
      <xdr:nvSpPr>
        <xdr:cNvPr id="69" name="テキスト ボックス 68"/>
        <xdr:cNvSpPr txBox="1"/>
      </xdr:nvSpPr>
      <xdr:spPr>
        <a:xfrm>
          <a:off x="2641111" y="570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63652</xdr:rowOff>
    </xdr:from>
    <xdr:to>
      <xdr:col>10</xdr:col>
      <xdr:colOff>114300</xdr:colOff>
      <xdr:row>36</xdr:row>
      <xdr:rowOff>91846</xdr:rowOff>
    </xdr:to>
    <xdr:cxnSp macro="">
      <xdr:nvCxnSpPr>
        <xdr:cNvPr id="70" name="直線コネクタ 69"/>
        <xdr:cNvCxnSpPr/>
      </xdr:nvCxnSpPr>
      <xdr:spPr>
        <a:xfrm>
          <a:off x="1130300" y="6235852"/>
          <a:ext cx="889000" cy="28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111722</xdr:rowOff>
    </xdr:from>
    <xdr:to>
      <xdr:col>10</xdr:col>
      <xdr:colOff>165100</xdr:colOff>
      <xdr:row>35</xdr:row>
      <xdr:rowOff>41872</xdr:rowOff>
    </xdr:to>
    <xdr:sp macro="" textlink="">
      <xdr:nvSpPr>
        <xdr:cNvPr id="71" name="フローチャート: 判断 70"/>
        <xdr:cNvSpPr/>
      </xdr:nvSpPr>
      <xdr:spPr>
        <a:xfrm>
          <a:off x="1968500" y="5941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58399</xdr:rowOff>
    </xdr:from>
    <xdr:ext cx="534377" cy="259045"/>
    <xdr:sp macro="" textlink="">
      <xdr:nvSpPr>
        <xdr:cNvPr id="72" name="テキスト ボックス 71"/>
        <xdr:cNvSpPr txBox="1"/>
      </xdr:nvSpPr>
      <xdr:spPr>
        <a:xfrm>
          <a:off x="1752111" y="5716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122314</xdr:rowOff>
    </xdr:from>
    <xdr:to>
      <xdr:col>6</xdr:col>
      <xdr:colOff>38100</xdr:colOff>
      <xdr:row>35</xdr:row>
      <xdr:rowOff>52464</xdr:rowOff>
    </xdr:to>
    <xdr:sp macro="" textlink="">
      <xdr:nvSpPr>
        <xdr:cNvPr id="73" name="フローチャート: 判断 72"/>
        <xdr:cNvSpPr/>
      </xdr:nvSpPr>
      <xdr:spPr>
        <a:xfrm>
          <a:off x="1079500" y="595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68991</xdr:rowOff>
    </xdr:from>
    <xdr:ext cx="534377" cy="259045"/>
    <xdr:sp macro="" textlink="">
      <xdr:nvSpPr>
        <xdr:cNvPr id="74" name="テキスト ボックス 73"/>
        <xdr:cNvSpPr txBox="1"/>
      </xdr:nvSpPr>
      <xdr:spPr>
        <a:xfrm>
          <a:off x="863111" y="572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77127</xdr:rowOff>
    </xdr:from>
    <xdr:to>
      <xdr:col>24</xdr:col>
      <xdr:colOff>114300</xdr:colOff>
      <xdr:row>36</xdr:row>
      <xdr:rowOff>7277</xdr:rowOff>
    </xdr:to>
    <xdr:sp macro="" textlink="">
      <xdr:nvSpPr>
        <xdr:cNvPr id="80" name="楕円 79"/>
        <xdr:cNvSpPr/>
      </xdr:nvSpPr>
      <xdr:spPr>
        <a:xfrm>
          <a:off x="4584700" y="607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55554</xdr:rowOff>
    </xdr:from>
    <xdr:ext cx="534377" cy="259045"/>
    <xdr:sp macro="" textlink="">
      <xdr:nvSpPr>
        <xdr:cNvPr id="81" name="人件費該当値テキスト"/>
        <xdr:cNvSpPr txBox="1"/>
      </xdr:nvSpPr>
      <xdr:spPr>
        <a:xfrm>
          <a:off x="4686300" y="6056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43523</xdr:rowOff>
    </xdr:from>
    <xdr:to>
      <xdr:col>20</xdr:col>
      <xdr:colOff>38100</xdr:colOff>
      <xdr:row>36</xdr:row>
      <xdr:rowOff>145123</xdr:rowOff>
    </xdr:to>
    <xdr:sp macro="" textlink="">
      <xdr:nvSpPr>
        <xdr:cNvPr id="82" name="楕円 81"/>
        <xdr:cNvSpPr/>
      </xdr:nvSpPr>
      <xdr:spPr>
        <a:xfrm>
          <a:off x="3746500" y="621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136250</xdr:rowOff>
    </xdr:from>
    <xdr:ext cx="534377" cy="259045"/>
    <xdr:sp macro="" textlink="">
      <xdr:nvSpPr>
        <xdr:cNvPr id="83" name="テキスト ボックス 82"/>
        <xdr:cNvSpPr txBox="1"/>
      </xdr:nvSpPr>
      <xdr:spPr>
        <a:xfrm>
          <a:off x="3530111" y="630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43142</xdr:rowOff>
    </xdr:from>
    <xdr:to>
      <xdr:col>15</xdr:col>
      <xdr:colOff>101600</xdr:colOff>
      <xdr:row>36</xdr:row>
      <xdr:rowOff>144742</xdr:rowOff>
    </xdr:to>
    <xdr:sp macro="" textlink="">
      <xdr:nvSpPr>
        <xdr:cNvPr id="84" name="楕円 83"/>
        <xdr:cNvSpPr/>
      </xdr:nvSpPr>
      <xdr:spPr>
        <a:xfrm>
          <a:off x="2857500" y="621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135869</xdr:rowOff>
    </xdr:from>
    <xdr:ext cx="534377" cy="259045"/>
    <xdr:sp macro="" textlink="">
      <xdr:nvSpPr>
        <xdr:cNvPr id="85" name="テキスト ボックス 84"/>
        <xdr:cNvSpPr txBox="1"/>
      </xdr:nvSpPr>
      <xdr:spPr>
        <a:xfrm>
          <a:off x="2641111" y="6308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41046</xdr:rowOff>
    </xdr:from>
    <xdr:to>
      <xdr:col>10</xdr:col>
      <xdr:colOff>165100</xdr:colOff>
      <xdr:row>36</xdr:row>
      <xdr:rowOff>142646</xdr:rowOff>
    </xdr:to>
    <xdr:sp macro="" textlink="">
      <xdr:nvSpPr>
        <xdr:cNvPr id="86" name="楕円 85"/>
        <xdr:cNvSpPr/>
      </xdr:nvSpPr>
      <xdr:spPr>
        <a:xfrm>
          <a:off x="1968500" y="621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133773</xdr:rowOff>
    </xdr:from>
    <xdr:ext cx="534377" cy="259045"/>
    <xdr:sp macro="" textlink="">
      <xdr:nvSpPr>
        <xdr:cNvPr id="87" name="テキスト ボックス 86"/>
        <xdr:cNvSpPr txBox="1"/>
      </xdr:nvSpPr>
      <xdr:spPr>
        <a:xfrm>
          <a:off x="1752111" y="630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12852</xdr:rowOff>
    </xdr:from>
    <xdr:to>
      <xdr:col>6</xdr:col>
      <xdr:colOff>38100</xdr:colOff>
      <xdr:row>36</xdr:row>
      <xdr:rowOff>114452</xdr:rowOff>
    </xdr:to>
    <xdr:sp macro="" textlink="">
      <xdr:nvSpPr>
        <xdr:cNvPr id="88" name="楕円 87"/>
        <xdr:cNvSpPr/>
      </xdr:nvSpPr>
      <xdr:spPr>
        <a:xfrm>
          <a:off x="1079500" y="618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105579</xdr:rowOff>
    </xdr:from>
    <xdr:ext cx="534377" cy="259045"/>
    <xdr:sp macro="" textlink="">
      <xdr:nvSpPr>
        <xdr:cNvPr id="89" name="テキスト ボックス 88"/>
        <xdr:cNvSpPr txBox="1"/>
      </xdr:nvSpPr>
      <xdr:spPr>
        <a:xfrm>
          <a:off x="863111" y="627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122136</xdr:rowOff>
    </xdr:from>
    <xdr:to>
      <xdr:col>24</xdr:col>
      <xdr:colOff>62865</xdr:colOff>
      <xdr:row>58</xdr:row>
      <xdr:rowOff>120612</xdr:rowOff>
    </xdr:to>
    <xdr:cxnSp macro="">
      <xdr:nvCxnSpPr>
        <xdr:cNvPr id="114" name="直線コネクタ 113"/>
        <xdr:cNvCxnSpPr/>
      </xdr:nvCxnSpPr>
      <xdr:spPr>
        <a:xfrm flipV="1">
          <a:off x="4633595" y="8694636"/>
          <a:ext cx="1270" cy="1370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124439</xdr:rowOff>
    </xdr:from>
    <xdr:ext cx="534377" cy="259045"/>
    <xdr:sp macro="" textlink="">
      <xdr:nvSpPr>
        <xdr:cNvPr id="115" name="物件費最小値テキスト"/>
        <xdr:cNvSpPr txBox="1"/>
      </xdr:nvSpPr>
      <xdr:spPr>
        <a:xfrm>
          <a:off x="4686300" y="1006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120612</xdr:rowOff>
    </xdr:from>
    <xdr:to>
      <xdr:col>24</xdr:col>
      <xdr:colOff>152400</xdr:colOff>
      <xdr:row>58</xdr:row>
      <xdr:rowOff>120612</xdr:rowOff>
    </xdr:to>
    <xdr:cxnSp macro="">
      <xdr:nvCxnSpPr>
        <xdr:cNvPr id="116" name="直線コネクタ 115"/>
        <xdr:cNvCxnSpPr/>
      </xdr:nvCxnSpPr>
      <xdr:spPr>
        <a:xfrm>
          <a:off x="4546600" y="100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68813</xdr:rowOff>
    </xdr:from>
    <xdr:ext cx="534377" cy="259045"/>
    <xdr:sp macro="" textlink="">
      <xdr:nvSpPr>
        <xdr:cNvPr id="117" name="物件費最大値テキスト"/>
        <xdr:cNvSpPr txBox="1"/>
      </xdr:nvSpPr>
      <xdr:spPr>
        <a:xfrm>
          <a:off x="4686300" y="8469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122136</xdr:rowOff>
    </xdr:from>
    <xdr:to>
      <xdr:col>24</xdr:col>
      <xdr:colOff>152400</xdr:colOff>
      <xdr:row>50</xdr:row>
      <xdr:rowOff>122136</xdr:rowOff>
    </xdr:to>
    <xdr:cxnSp macro="">
      <xdr:nvCxnSpPr>
        <xdr:cNvPr id="118" name="直線コネクタ 117"/>
        <xdr:cNvCxnSpPr/>
      </xdr:nvCxnSpPr>
      <xdr:spPr>
        <a:xfrm>
          <a:off x="4546600" y="8694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50698</xdr:rowOff>
    </xdr:from>
    <xdr:to>
      <xdr:col>24</xdr:col>
      <xdr:colOff>63500</xdr:colOff>
      <xdr:row>58</xdr:row>
      <xdr:rowOff>87084</xdr:rowOff>
    </xdr:to>
    <xdr:cxnSp macro="">
      <xdr:nvCxnSpPr>
        <xdr:cNvPr id="119" name="直線コネクタ 118"/>
        <xdr:cNvCxnSpPr/>
      </xdr:nvCxnSpPr>
      <xdr:spPr>
        <a:xfrm>
          <a:off x="3797300" y="9994798"/>
          <a:ext cx="838200" cy="3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34206</xdr:rowOff>
    </xdr:from>
    <xdr:ext cx="534377" cy="259045"/>
    <xdr:sp macro="" textlink="">
      <xdr:nvSpPr>
        <xdr:cNvPr id="120" name="物件費平均値テキスト"/>
        <xdr:cNvSpPr txBox="1"/>
      </xdr:nvSpPr>
      <xdr:spPr>
        <a:xfrm>
          <a:off x="4686300" y="92925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11329</xdr:rowOff>
    </xdr:from>
    <xdr:to>
      <xdr:col>24</xdr:col>
      <xdr:colOff>114300</xdr:colOff>
      <xdr:row>55</xdr:row>
      <xdr:rowOff>112929</xdr:rowOff>
    </xdr:to>
    <xdr:sp macro="" textlink="">
      <xdr:nvSpPr>
        <xdr:cNvPr id="121" name="フローチャート: 判断 120"/>
        <xdr:cNvSpPr/>
      </xdr:nvSpPr>
      <xdr:spPr>
        <a:xfrm>
          <a:off x="4584700" y="944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50698</xdr:rowOff>
    </xdr:from>
    <xdr:to>
      <xdr:col>19</xdr:col>
      <xdr:colOff>177800</xdr:colOff>
      <xdr:row>58</xdr:row>
      <xdr:rowOff>107086</xdr:rowOff>
    </xdr:to>
    <xdr:cxnSp macro="">
      <xdr:nvCxnSpPr>
        <xdr:cNvPr id="122" name="直線コネクタ 121"/>
        <xdr:cNvCxnSpPr/>
      </xdr:nvCxnSpPr>
      <xdr:spPr>
        <a:xfrm flipV="1">
          <a:off x="2908300" y="9994798"/>
          <a:ext cx="889000" cy="56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73203</xdr:rowOff>
    </xdr:from>
    <xdr:to>
      <xdr:col>20</xdr:col>
      <xdr:colOff>38100</xdr:colOff>
      <xdr:row>56</xdr:row>
      <xdr:rowOff>3353</xdr:rowOff>
    </xdr:to>
    <xdr:sp macro="" textlink="">
      <xdr:nvSpPr>
        <xdr:cNvPr id="123" name="フローチャート: 判断 122"/>
        <xdr:cNvSpPr/>
      </xdr:nvSpPr>
      <xdr:spPr>
        <a:xfrm>
          <a:off x="3746500" y="950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19880</xdr:rowOff>
    </xdr:from>
    <xdr:ext cx="534377" cy="259045"/>
    <xdr:sp macro="" textlink="">
      <xdr:nvSpPr>
        <xdr:cNvPr id="124" name="テキスト ボックス 123"/>
        <xdr:cNvSpPr txBox="1"/>
      </xdr:nvSpPr>
      <xdr:spPr>
        <a:xfrm>
          <a:off x="3530111" y="927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107086</xdr:rowOff>
    </xdr:from>
    <xdr:to>
      <xdr:col>15</xdr:col>
      <xdr:colOff>50800</xdr:colOff>
      <xdr:row>59</xdr:row>
      <xdr:rowOff>11799</xdr:rowOff>
    </xdr:to>
    <xdr:cxnSp macro="">
      <xdr:nvCxnSpPr>
        <xdr:cNvPr id="125" name="直線コネクタ 124"/>
        <xdr:cNvCxnSpPr/>
      </xdr:nvCxnSpPr>
      <xdr:spPr>
        <a:xfrm flipV="1">
          <a:off x="2019300" y="10051186"/>
          <a:ext cx="889000" cy="76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66192</xdr:rowOff>
    </xdr:from>
    <xdr:to>
      <xdr:col>15</xdr:col>
      <xdr:colOff>101600</xdr:colOff>
      <xdr:row>56</xdr:row>
      <xdr:rowOff>167792</xdr:rowOff>
    </xdr:to>
    <xdr:sp macro="" textlink="">
      <xdr:nvSpPr>
        <xdr:cNvPr id="126" name="フローチャート: 判断 125"/>
        <xdr:cNvSpPr/>
      </xdr:nvSpPr>
      <xdr:spPr>
        <a:xfrm>
          <a:off x="2857500" y="966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12869</xdr:rowOff>
    </xdr:from>
    <xdr:ext cx="534377" cy="259045"/>
    <xdr:sp macro="" textlink="">
      <xdr:nvSpPr>
        <xdr:cNvPr id="127" name="テキスト ボックス 126"/>
        <xdr:cNvSpPr txBox="1"/>
      </xdr:nvSpPr>
      <xdr:spPr>
        <a:xfrm>
          <a:off x="2641111" y="944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11799</xdr:rowOff>
    </xdr:from>
    <xdr:to>
      <xdr:col>10</xdr:col>
      <xdr:colOff>114300</xdr:colOff>
      <xdr:row>59</xdr:row>
      <xdr:rowOff>12408</xdr:rowOff>
    </xdr:to>
    <xdr:cxnSp macro="">
      <xdr:nvCxnSpPr>
        <xdr:cNvPr id="128" name="直線コネクタ 127"/>
        <xdr:cNvCxnSpPr/>
      </xdr:nvCxnSpPr>
      <xdr:spPr>
        <a:xfrm flipV="1">
          <a:off x="1130300" y="10127349"/>
          <a:ext cx="8890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66649</xdr:rowOff>
    </xdr:from>
    <xdr:to>
      <xdr:col>10</xdr:col>
      <xdr:colOff>165100</xdr:colOff>
      <xdr:row>56</xdr:row>
      <xdr:rowOff>168249</xdr:rowOff>
    </xdr:to>
    <xdr:sp macro="" textlink="">
      <xdr:nvSpPr>
        <xdr:cNvPr id="129" name="フローチャート: 判断 128"/>
        <xdr:cNvSpPr/>
      </xdr:nvSpPr>
      <xdr:spPr>
        <a:xfrm>
          <a:off x="1968500" y="9667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13326</xdr:rowOff>
    </xdr:from>
    <xdr:ext cx="534377" cy="259045"/>
    <xdr:sp macro="" textlink="">
      <xdr:nvSpPr>
        <xdr:cNvPr id="130" name="テキスト ボックス 129"/>
        <xdr:cNvSpPr txBox="1"/>
      </xdr:nvSpPr>
      <xdr:spPr>
        <a:xfrm>
          <a:off x="1752111" y="944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71831</xdr:rowOff>
    </xdr:from>
    <xdr:to>
      <xdr:col>6</xdr:col>
      <xdr:colOff>38100</xdr:colOff>
      <xdr:row>57</xdr:row>
      <xdr:rowOff>1981</xdr:rowOff>
    </xdr:to>
    <xdr:sp macro="" textlink="">
      <xdr:nvSpPr>
        <xdr:cNvPr id="131" name="フローチャート: 判断 130"/>
        <xdr:cNvSpPr/>
      </xdr:nvSpPr>
      <xdr:spPr>
        <a:xfrm>
          <a:off x="1079500" y="9673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18508</xdr:rowOff>
    </xdr:from>
    <xdr:ext cx="534377" cy="259045"/>
    <xdr:sp macro="" textlink="">
      <xdr:nvSpPr>
        <xdr:cNvPr id="132" name="テキスト ボックス 131"/>
        <xdr:cNvSpPr txBox="1"/>
      </xdr:nvSpPr>
      <xdr:spPr>
        <a:xfrm>
          <a:off x="863111" y="94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36284</xdr:rowOff>
    </xdr:from>
    <xdr:to>
      <xdr:col>24</xdr:col>
      <xdr:colOff>114300</xdr:colOff>
      <xdr:row>58</xdr:row>
      <xdr:rowOff>137884</xdr:rowOff>
    </xdr:to>
    <xdr:sp macro="" textlink="">
      <xdr:nvSpPr>
        <xdr:cNvPr id="138" name="楕円 137"/>
        <xdr:cNvSpPr/>
      </xdr:nvSpPr>
      <xdr:spPr>
        <a:xfrm>
          <a:off x="4584700" y="998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122661</xdr:rowOff>
    </xdr:from>
    <xdr:ext cx="534377" cy="259045"/>
    <xdr:sp macro="" textlink="">
      <xdr:nvSpPr>
        <xdr:cNvPr id="139" name="物件費該当値テキスト"/>
        <xdr:cNvSpPr txBox="1"/>
      </xdr:nvSpPr>
      <xdr:spPr>
        <a:xfrm>
          <a:off x="4686300" y="989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171348</xdr:rowOff>
    </xdr:from>
    <xdr:to>
      <xdr:col>20</xdr:col>
      <xdr:colOff>38100</xdr:colOff>
      <xdr:row>58</xdr:row>
      <xdr:rowOff>101498</xdr:rowOff>
    </xdr:to>
    <xdr:sp macro="" textlink="">
      <xdr:nvSpPr>
        <xdr:cNvPr id="140" name="楕円 139"/>
        <xdr:cNvSpPr/>
      </xdr:nvSpPr>
      <xdr:spPr>
        <a:xfrm>
          <a:off x="3746500" y="994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92625</xdr:rowOff>
    </xdr:from>
    <xdr:ext cx="534377" cy="259045"/>
    <xdr:sp macro="" textlink="">
      <xdr:nvSpPr>
        <xdr:cNvPr id="141" name="テキスト ボックス 140"/>
        <xdr:cNvSpPr txBox="1"/>
      </xdr:nvSpPr>
      <xdr:spPr>
        <a:xfrm>
          <a:off x="3530111" y="1003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56286</xdr:rowOff>
    </xdr:from>
    <xdr:to>
      <xdr:col>15</xdr:col>
      <xdr:colOff>101600</xdr:colOff>
      <xdr:row>58</xdr:row>
      <xdr:rowOff>157886</xdr:rowOff>
    </xdr:to>
    <xdr:sp macro="" textlink="">
      <xdr:nvSpPr>
        <xdr:cNvPr id="142" name="楕円 141"/>
        <xdr:cNvSpPr/>
      </xdr:nvSpPr>
      <xdr:spPr>
        <a:xfrm>
          <a:off x="2857500" y="10000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149013</xdr:rowOff>
    </xdr:from>
    <xdr:ext cx="534377" cy="259045"/>
    <xdr:sp macro="" textlink="">
      <xdr:nvSpPr>
        <xdr:cNvPr id="143" name="テキスト ボックス 142"/>
        <xdr:cNvSpPr txBox="1"/>
      </xdr:nvSpPr>
      <xdr:spPr>
        <a:xfrm>
          <a:off x="2641111" y="1009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132449</xdr:rowOff>
    </xdr:from>
    <xdr:to>
      <xdr:col>10</xdr:col>
      <xdr:colOff>165100</xdr:colOff>
      <xdr:row>59</xdr:row>
      <xdr:rowOff>62599</xdr:rowOff>
    </xdr:to>
    <xdr:sp macro="" textlink="">
      <xdr:nvSpPr>
        <xdr:cNvPr id="144" name="楕円 143"/>
        <xdr:cNvSpPr/>
      </xdr:nvSpPr>
      <xdr:spPr>
        <a:xfrm>
          <a:off x="1968500" y="10076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53726</xdr:rowOff>
    </xdr:from>
    <xdr:ext cx="534377" cy="259045"/>
    <xdr:sp macro="" textlink="">
      <xdr:nvSpPr>
        <xdr:cNvPr id="145" name="テキスト ボックス 144"/>
        <xdr:cNvSpPr txBox="1"/>
      </xdr:nvSpPr>
      <xdr:spPr>
        <a:xfrm>
          <a:off x="1752111" y="10169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133058</xdr:rowOff>
    </xdr:from>
    <xdr:to>
      <xdr:col>6</xdr:col>
      <xdr:colOff>38100</xdr:colOff>
      <xdr:row>59</xdr:row>
      <xdr:rowOff>63208</xdr:rowOff>
    </xdr:to>
    <xdr:sp macro="" textlink="">
      <xdr:nvSpPr>
        <xdr:cNvPr id="146" name="楕円 145"/>
        <xdr:cNvSpPr/>
      </xdr:nvSpPr>
      <xdr:spPr>
        <a:xfrm>
          <a:off x="1079500" y="10077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54335</xdr:rowOff>
    </xdr:from>
    <xdr:ext cx="534377" cy="259045"/>
    <xdr:sp macro="" textlink="">
      <xdr:nvSpPr>
        <xdr:cNvPr id="147" name="テキスト ボックス 146"/>
        <xdr:cNvSpPr txBox="1"/>
      </xdr:nvSpPr>
      <xdr:spPr>
        <a:xfrm>
          <a:off x="863111" y="1016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3" name="テキスト ボックス 162"/>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5" name="テキスト ボックス 164"/>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69</xdr:row>
      <xdr:rowOff>92727</xdr:rowOff>
    </xdr:from>
    <xdr:ext cx="467179" cy="259045"/>
    <xdr:sp macro="" textlink="">
      <xdr:nvSpPr>
        <xdr:cNvPr id="167" name="テキスト ボックス 166"/>
        <xdr:cNvSpPr txBox="1"/>
      </xdr:nvSpPr>
      <xdr:spPr>
        <a:xfrm>
          <a:off x="294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65024</xdr:rowOff>
    </xdr:from>
    <xdr:to>
      <xdr:col>24</xdr:col>
      <xdr:colOff>62865</xdr:colOff>
      <xdr:row>78</xdr:row>
      <xdr:rowOff>4445</xdr:rowOff>
    </xdr:to>
    <xdr:cxnSp macro="">
      <xdr:nvCxnSpPr>
        <xdr:cNvPr id="171" name="直線コネクタ 170"/>
        <xdr:cNvCxnSpPr/>
      </xdr:nvCxnSpPr>
      <xdr:spPr>
        <a:xfrm flipV="1">
          <a:off x="4633595" y="12066524"/>
          <a:ext cx="1270" cy="13110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8272</xdr:rowOff>
    </xdr:from>
    <xdr:ext cx="469744" cy="259045"/>
    <xdr:sp macro="" textlink="">
      <xdr:nvSpPr>
        <xdr:cNvPr id="172" name="維持補修費最小値テキスト"/>
        <xdr:cNvSpPr txBox="1"/>
      </xdr:nvSpPr>
      <xdr:spPr>
        <a:xfrm>
          <a:off x="4686300" y="13381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4445</xdr:rowOff>
    </xdr:from>
    <xdr:to>
      <xdr:col>24</xdr:col>
      <xdr:colOff>152400</xdr:colOff>
      <xdr:row>78</xdr:row>
      <xdr:rowOff>4445</xdr:rowOff>
    </xdr:to>
    <xdr:cxnSp macro="">
      <xdr:nvCxnSpPr>
        <xdr:cNvPr id="173" name="直線コネクタ 172"/>
        <xdr:cNvCxnSpPr/>
      </xdr:nvCxnSpPr>
      <xdr:spPr>
        <a:xfrm>
          <a:off x="4546600" y="1337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11701</xdr:rowOff>
    </xdr:from>
    <xdr:ext cx="469744" cy="259045"/>
    <xdr:sp macro="" textlink="">
      <xdr:nvSpPr>
        <xdr:cNvPr id="174" name="維持補修費最大値テキスト"/>
        <xdr:cNvSpPr txBox="1"/>
      </xdr:nvSpPr>
      <xdr:spPr>
        <a:xfrm>
          <a:off x="4686300" y="11841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65024</xdr:rowOff>
    </xdr:from>
    <xdr:to>
      <xdr:col>24</xdr:col>
      <xdr:colOff>152400</xdr:colOff>
      <xdr:row>70</xdr:row>
      <xdr:rowOff>65024</xdr:rowOff>
    </xdr:to>
    <xdr:cxnSp macro="">
      <xdr:nvCxnSpPr>
        <xdr:cNvPr id="175" name="直線コネクタ 174"/>
        <xdr:cNvCxnSpPr/>
      </xdr:nvCxnSpPr>
      <xdr:spPr>
        <a:xfrm>
          <a:off x="4546600" y="12066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39497</xdr:rowOff>
    </xdr:from>
    <xdr:to>
      <xdr:col>24</xdr:col>
      <xdr:colOff>63500</xdr:colOff>
      <xdr:row>77</xdr:row>
      <xdr:rowOff>109601</xdr:rowOff>
    </xdr:to>
    <xdr:cxnSp macro="">
      <xdr:nvCxnSpPr>
        <xdr:cNvPr id="176" name="直線コネクタ 175"/>
        <xdr:cNvCxnSpPr/>
      </xdr:nvCxnSpPr>
      <xdr:spPr>
        <a:xfrm flipV="1">
          <a:off x="3797300" y="13241147"/>
          <a:ext cx="838200" cy="7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151020</xdr:rowOff>
    </xdr:from>
    <xdr:ext cx="469744" cy="259045"/>
    <xdr:sp macro="" textlink="">
      <xdr:nvSpPr>
        <xdr:cNvPr id="177" name="維持補修費平均値テキスト"/>
        <xdr:cNvSpPr txBox="1"/>
      </xdr:nvSpPr>
      <xdr:spPr>
        <a:xfrm>
          <a:off x="4686300" y="124954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128143</xdr:rowOff>
    </xdr:from>
    <xdr:to>
      <xdr:col>24</xdr:col>
      <xdr:colOff>114300</xdr:colOff>
      <xdr:row>74</xdr:row>
      <xdr:rowOff>58293</xdr:rowOff>
    </xdr:to>
    <xdr:sp macro="" textlink="">
      <xdr:nvSpPr>
        <xdr:cNvPr id="178" name="フローチャート: 判断 177"/>
        <xdr:cNvSpPr/>
      </xdr:nvSpPr>
      <xdr:spPr>
        <a:xfrm>
          <a:off x="4584700" y="12643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109601</xdr:rowOff>
    </xdr:from>
    <xdr:to>
      <xdr:col>19</xdr:col>
      <xdr:colOff>177800</xdr:colOff>
      <xdr:row>77</xdr:row>
      <xdr:rowOff>137604</xdr:rowOff>
    </xdr:to>
    <xdr:cxnSp macro="">
      <xdr:nvCxnSpPr>
        <xdr:cNvPr id="179" name="直線コネクタ 178"/>
        <xdr:cNvCxnSpPr/>
      </xdr:nvCxnSpPr>
      <xdr:spPr>
        <a:xfrm flipV="1">
          <a:off x="2908300" y="13311251"/>
          <a:ext cx="889000" cy="28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64516</xdr:rowOff>
    </xdr:from>
    <xdr:to>
      <xdr:col>20</xdr:col>
      <xdr:colOff>38100</xdr:colOff>
      <xdr:row>74</xdr:row>
      <xdr:rowOff>166116</xdr:rowOff>
    </xdr:to>
    <xdr:sp macro="" textlink="">
      <xdr:nvSpPr>
        <xdr:cNvPr id="180" name="フローチャート: 判断 179"/>
        <xdr:cNvSpPr/>
      </xdr:nvSpPr>
      <xdr:spPr>
        <a:xfrm>
          <a:off x="3746500" y="1275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11193</xdr:rowOff>
    </xdr:from>
    <xdr:ext cx="469744" cy="259045"/>
    <xdr:sp macro="" textlink="">
      <xdr:nvSpPr>
        <xdr:cNvPr id="181" name="テキスト ボックス 180"/>
        <xdr:cNvSpPr txBox="1"/>
      </xdr:nvSpPr>
      <xdr:spPr>
        <a:xfrm>
          <a:off x="3562428" y="1252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137604</xdr:rowOff>
    </xdr:from>
    <xdr:to>
      <xdr:col>15</xdr:col>
      <xdr:colOff>50800</xdr:colOff>
      <xdr:row>77</xdr:row>
      <xdr:rowOff>139891</xdr:rowOff>
    </xdr:to>
    <xdr:cxnSp macro="">
      <xdr:nvCxnSpPr>
        <xdr:cNvPr id="182" name="直線コネクタ 181"/>
        <xdr:cNvCxnSpPr/>
      </xdr:nvCxnSpPr>
      <xdr:spPr>
        <a:xfrm flipV="1">
          <a:off x="2019300" y="13339254"/>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20320</xdr:rowOff>
    </xdr:from>
    <xdr:to>
      <xdr:col>15</xdr:col>
      <xdr:colOff>101600</xdr:colOff>
      <xdr:row>74</xdr:row>
      <xdr:rowOff>121920</xdr:rowOff>
    </xdr:to>
    <xdr:sp macro="" textlink="">
      <xdr:nvSpPr>
        <xdr:cNvPr id="183" name="フローチャート: 判断 182"/>
        <xdr:cNvSpPr/>
      </xdr:nvSpPr>
      <xdr:spPr>
        <a:xfrm>
          <a:off x="2857500" y="1270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138447</xdr:rowOff>
    </xdr:from>
    <xdr:ext cx="469744" cy="259045"/>
    <xdr:sp macro="" textlink="">
      <xdr:nvSpPr>
        <xdr:cNvPr id="184" name="テキスト ボックス 183"/>
        <xdr:cNvSpPr txBox="1"/>
      </xdr:nvSpPr>
      <xdr:spPr>
        <a:xfrm>
          <a:off x="2673428" y="1248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139891</xdr:rowOff>
    </xdr:from>
    <xdr:to>
      <xdr:col>10</xdr:col>
      <xdr:colOff>114300</xdr:colOff>
      <xdr:row>77</xdr:row>
      <xdr:rowOff>143700</xdr:rowOff>
    </xdr:to>
    <xdr:cxnSp macro="">
      <xdr:nvCxnSpPr>
        <xdr:cNvPr id="185" name="直線コネクタ 184"/>
        <xdr:cNvCxnSpPr/>
      </xdr:nvCxnSpPr>
      <xdr:spPr>
        <a:xfrm flipV="1">
          <a:off x="1130300" y="1334154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25844</xdr:rowOff>
    </xdr:from>
    <xdr:to>
      <xdr:col>10</xdr:col>
      <xdr:colOff>165100</xdr:colOff>
      <xdr:row>74</xdr:row>
      <xdr:rowOff>127444</xdr:rowOff>
    </xdr:to>
    <xdr:sp macro="" textlink="">
      <xdr:nvSpPr>
        <xdr:cNvPr id="186" name="フローチャート: 判断 185"/>
        <xdr:cNvSpPr/>
      </xdr:nvSpPr>
      <xdr:spPr>
        <a:xfrm>
          <a:off x="1968500" y="127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143971</xdr:rowOff>
    </xdr:from>
    <xdr:ext cx="469744" cy="259045"/>
    <xdr:sp macro="" textlink="">
      <xdr:nvSpPr>
        <xdr:cNvPr id="187" name="テキスト ボックス 186"/>
        <xdr:cNvSpPr txBox="1"/>
      </xdr:nvSpPr>
      <xdr:spPr>
        <a:xfrm>
          <a:off x="1784428" y="12488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45085</xdr:rowOff>
    </xdr:from>
    <xdr:to>
      <xdr:col>6</xdr:col>
      <xdr:colOff>38100</xdr:colOff>
      <xdr:row>74</xdr:row>
      <xdr:rowOff>146685</xdr:rowOff>
    </xdr:to>
    <xdr:sp macro="" textlink="">
      <xdr:nvSpPr>
        <xdr:cNvPr id="188" name="フローチャート: 判断 187"/>
        <xdr:cNvSpPr/>
      </xdr:nvSpPr>
      <xdr:spPr>
        <a:xfrm>
          <a:off x="1079500" y="1273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163212</xdr:rowOff>
    </xdr:from>
    <xdr:ext cx="469744" cy="259045"/>
    <xdr:sp macro="" textlink="">
      <xdr:nvSpPr>
        <xdr:cNvPr id="189" name="テキスト ボックス 188"/>
        <xdr:cNvSpPr txBox="1"/>
      </xdr:nvSpPr>
      <xdr:spPr>
        <a:xfrm>
          <a:off x="895428" y="1250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160147</xdr:rowOff>
    </xdr:from>
    <xdr:to>
      <xdr:col>24</xdr:col>
      <xdr:colOff>114300</xdr:colOff>
      <xdr:row>77</xdr:row>
      <xdr:rowOff>90297</xdr:rowOff>
    </xdr:to>
    <xdr:sp macro="" textlink="">
      <xdr:nvSpPr>
        <xdr:cNvPr id="195" name="楕円 194"/>
        <xdr:cNvSpPr/>
      </xdr:nvSpPr>
      <xdr:spPr>
        <a:xfrm>
          <a:off x="4584700" y="13190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138574</xdr:rowOff>
    </xdr:from>
    <xdr:ext cx="469744" cy="259045"/>
    <xdr:sp macro="" textlink="">
      <xdr:nvSpPr>
        <xdr:cNvPr id="196" name="維持補修費該当値テキスト"/>
        <xdr:cNvSpPr txBox="1"/>
      </xdr:nvSpPr>
      <xdr:spPr>
        <a:xfrm>
          <a:off x="4686300" y="13168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58801</xdr:rowOff>
    </xdr:from>
    <xdr:to>
      <xdr:col>20</xdr:col>
      <xdr:colOff>38100</xdr:colOff>
      <xdr:row>77</xdr:row>
      <xdr:rowOff>160401</xdr:rowOff>
    </xdr:to>
    <xdr:sp macro="" textlink="">
      <xdr:nvSpPr>
        <xdr:cNvPr id="197" name="楕円 196"/>
        <xdr:cNvSpPr/>
      </xdr:nvSpPr>
      <xdr:spPr>
        <a:xfrm>
          <a:off x="3746500" y="1326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151528</xdr:rowOff>
    </xdr:from>
    <xdr:ext cx="469744" cy="259045"/>
    <xdr:sp macro="" textlink="">
      <xdr:nvSpPr>
        <xdr:cNvPr id="198" name="テキスト ボックス 197"/>
        <xdr:cNvSpPr txBox="1"/>
      </xdr:nvSpPr>
      <xdr:spPr>
        <a:xfrm>
          <a:off x="3562428" y="1335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86804</xdr:rowOff>
    </xdr:from>
    <xdr:to>
      <xdr:col>15</xdr:col>
      <xdr:colOff>101600</xdr:colOff>
      <xdr:row>78</xdr:row>
      <xdr:rowOff>16954</xdr:rowOff>
    </xdr:to>
    <xdr:sp macro="" textlink="">
      <xdr:nvSpPr>
        <xdr:cNvPr id="199" name="楕円 198"/>
        <xdr:cNvSpPr/>
      </xdr:nvSpPr>
      <xdr:spPr>
        <a:xfrm>
          <a:off x="2857500" y="132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8081</xdr:rowOff>
    </xdr:from>
    <xdr:ext cx="469744" cy="259045"/>
    <xdr:sp macro="" textlink="">
      <xdr:nvSpPr>
        <xdr:cNvPr id="200" name="テキスト ボックス 199"/>
        <xdr:cNvSpPr txBox="1"/>
      </xdr:nvSpPr>
      <xdr:spPr>
        <a:xfrm>
          <a:off x="2673428" y="13381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89091</xdr:rowOff>
    </xdr:from>
    <xdr:to>
      <xdr:col>10</xdr:col>
      <xdr:colOff>165100</xdr:colOff>
      <xdr:row>78</xdr:row>
      <xdr:rowOff>19241</xdr:rowOff>
    </xdr:to>
    <xdr:sp macro="" textlink="">
      <xdr:nvSpPr>
        <xdr:cNvPr id="201" name="楕円 200"/>
        <xdr:cNvSpPr/>
      </xdr:nvSpPr>
      <xdr:spPr>
        <a:xfrm>
          <a:off x="1968500" y="13290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10368</xdr:rowOff>
    </xdr:from>
    <xdr:ext cx="469744" cy="259045"/>
    <xdr:sp macro="" textlink="">
      <xdr:nvSpPr>
        <xdr:cNvPr id="202" name="テキスト ボックス 201"/>
        <xdr:cNvSpPr txBox="1"/>
      </xdr:nvSpPr>
      <xdr:spPr>
        <a:xfrm>
          <a:off x="1784428" y="1338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92900</xdr:rowOff>
    </xdr:from>
    <xdr:to>
      <xdr:col>6</xdr:col>
      <xdr:colOff>38100</xdr:colOff>
      <xdr:row>78</xdr:row>
      <xdr:rowOff>23050</xdr:rowOff>
    </xdr:to>
    <xdr:sp macro="" textlink="">
      <xdr:nvSpPr>
        <xdr:cNvPr id="203" name="楕円 202"/>
        <xdr:cNvSpPr/>
      </xdr:nvSpPr>
      <xdr:spPr>
        <a:xfrm>
          <a:off x="1079500" y="1329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14177</xdr:rowOff>
    </xdr:from>
    <xdr:ext cx="469744" cy="259045"/>
    <xdr:sp macro="" textlink="">
      <xdr:nvSpPr>
        <xdr:cNvPr id="204" name="テキスト ボックス 203"/>
        <xdr:cNvSpPr txBox="1"/>
      </xdr:nvSpPr>
      <xdr:spPr>
        <a:xfrm>
          <a:off x="895428" y="13387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120889</xdr:rowOff>
    </xdr:from>
    <xdr:to>
      <xdr:col>24</xdr:col>
      <xdr:colOff>62865</xdr:colOff>
      <xdr:row>98</xdr:row>
      <xdr:rowOff>74059</xdr:rowOff>
    </xdr:to>
    <xdr:cxnSp macro="">
      <xdr:nvCxnSpPr>
        <xdr:cNvPr id="231" name="直線コネクタ 230"/>
        <xdr:cNvCxnSpPr/>
      </xdr:nvCxnSpPr>
      <xdr:spPr>
        <a:xfrm flipV="1">
          <a:off x="4633595" y="15551389"/>
          <a:ext cx="1270" cy="1324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77886</xdr:rowOff>
    </xdr:from>
    <xdr:ext cx="534377" cy="259045"/>
    <xdr:sp macro="" textlink="">
      <xdr:nvSpPr>
        <xdr:cNvPr id="232" name="扶助費最小値テキスト"/>
        <xdr:cNvSpPr txBox="1"/>
      </xdr:nvSpPr>
      <xdr:spPr>
        <a:xfrm>
          <a:off x="4686300" y="1687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74059</xdr:rowOff>
    </xdr:from>
    <xdr:to>
      <xdr:col>24</xdr:col>
      <xdr:colOff>152400</xdr:colOff>
      <xdr:row>98</xdr:row>
      <xdr:rowOff>74059</xdr:rowOff>
    </xdr:to>
    <xdr:cxnSp macro="">
      <xdr:nvCxnSpPr>
        <xdr:cNvPr id="233" name="直線コネクタ 232"/>
        <xdr:cNvCxnSpPr/>
      </xdr:nvCxnSpPr>
      <xdr:spPr>
        <a:xfrm>
          <a:off x="4546600" y="168761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67566</xdr:rowOff>
    </xdr:from>
    <xdr:ext cx="599010" cy="259045"/>
    <xdr:sp macro="" textlink="">
      <xdr:nvSpPr>
        <xdr:cNvPr id="234" name="扶助費最大値テキスト"/>
        <xdr:cNvSpPr txBox="1"/>
      </xdr:nvSpPr>
      <xdr:spPr>
        <a:xfrm>
          <a:off x="4686300" y="15326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120889</xdr:rowOff>
    </xdr:from>
    <xdr:to>
      <xdr:col>24</xdr:col>
      <xdr:colOff>152400</xdr:colOff>
      <xdr:row>90</xdr:row>
      <xdr:rowOff>120889</xdr:rowOff>
    </xdr:to>
    <xdr:cxnSp macro="">
      <xdr:nvCxnSpPr>
        <xdr:cNvPr id="235" name="直線コネクタ 234"/>
        <xdr:cNvCxnSpPr/>
      </xdr:nvCxnSpPr>
      <xdr:spPr>
        <a:xfrm>
          <a:off x="4546600" y="15551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152535</xdr:rowOff>
    </xdr:from>
    <xdr:to>
      <xdr:col>24</xdr:col>
      <xdr:colOff>63500</xdr:colOff>
      <xdr:row>94</xdr:row>
      <xdr:rowOff>151163</xdr:rowOff>
    </xdr:to>
    <xdr:cxnSp macro="">
      <xdr:nvCxnSpPr>
        <xdr:cNvPr id="236" name="直線コネクタ 235"/>
        <xdr:cNvCxnSpPr/>
      </xdr:nvCxnSpPr>
      <xdr:spPr>
        <a:xfrm flipV="1">
          <a:off x="3797300" y="16097385"/>
          <a:ext cx="838200" cy="17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6878</xdr:rowOff>
    </xdr:from>
    <xdr:ext cx="534377" cy="259045"/>
    <xdr:sp macro="" textlink="">
      <xdr:nvSpPr>
        <xdr:cNvPr id="237" name="扶助費平均値テキスト"/>
        <xdr:cNvSpPr txBox="1"/>
      </xdr:nvSpPr>
      <xdr:spPr>
        <a:xfrm>
          <a:off x="4686300" y="161231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28451</xdr:rowOff>
    </xdr:from>
    <xdr:to>
      <xdr:col>24</xdr:col>
      <xdr:colOff>114300</xdr:colOff>
      <xdr:row>94</xdr:row>
      <xdr:rowOff>130051</xdr:rowOff>
    </xdr:to>
    <xdr:sp macro="" textlink="">
      <xdr:nvSpPr>
        <xdr:cNvPr id="238" name="フローチャート: 判断 237"/>
        <xdr:cNvSpPr/>
      </xdr:nvSpPr>
      <xdr:spPr>
        <a:xfrm>
          <a:off x="4584700" y="161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151163</xdr:rowOff>
    </xdr:from>
    <xdr:to>
      <xdr:col>19</xdr:col>
      <xdr:colOff>177800</xdr:colOff>
      <xdr:row>95</xdr:row>
      <xdr:rowOff>137773</xdr:rowOff>
    </xdr:to>
    <xdr:cxnSp macro="">
      <xdr:nvCxnSpPr>
        <xdr:cNvPr id="239" name="直線コネクタ 238"/>
        <xdr:cNvCxnSpPr/>
      </xdr:nvCxnSpPr>
      <xdr:spPr>
        <a:xfrm flipV="1">
          <a:off x="2908300" y="16267463"/>
          <a:ext cx="889000" cy="158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91022</xdr:rowOff>
    </xdr:from>
    <xdr:to>
      <xdr:col>20</xdr:col>
      <xdr:colOff>38100</xdr:colOff>
      <xdr:row>95</xdr:row>
      <xdr:rowOff>21172</xdr:rowOff>
    </xdr:to>
    <xdr:sp macro="" textlink="">
      <xdr:nvSpPr>
        <xdr:cNvPr id="240" name="フローチャート: 判断 239"/>
        <xdr:cNvSpPr/>
      </xdr:nvSpPr>
      <xdr:spPr>
        <a:xfrm>
          <a:off x="3746500" y="162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37699</xdr:rowOff>
    </xdr:from>
    <xdr:ext cx="534377" cy="259045"/>
    <xdr:sp macro="" textlink="">
      <xdr:nvSpPr>
        <xdr:cNvPr id="241" name="テキスト ボックス 240"/>
        <xdr:cNvSpPr txBox="1"/>
      </xdr:nvSpPr>
      <xdr:spPr>
        <a:xfrm>
          <a:off x="3530111" y="159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129936</xdr:rowOff>
    </xdr:from>
    <xdr:to>
      <xdr:col>15</xdr:col>
      <xdr:colOff>50800</xdr:colOff>
      <xdr:row>95</xdr:row>
      <xdr:rowOff>137773</xdr:rowOff>
    </xdr:to>
    <xdr:cxnSp macro="">
      <xdr:nvCxnSpPr>
        <xdr:cNvPr id="242" name="直線コネクタ 241"/>
        <xdr:cNvCxnSpPr/>
      </xdr:nvCxnSpPr>
      <xdr:spPr>
        <a:xfrm>
          <a:off x="2019300" y="16417686"/>
          <a:ext cx="889000" cy="7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54088</xdr:rowOff>
    </xdr:from>
    <xdr:to>
      <xdr:col>15</xdr:col>
      <xdr:colOff>101600</xdr:colOff>
      <xdr:row>95</xdr:row>
      <xdr:rowOff>155688</xdr:rowOff>
    </xdr:to>
    <xdr:sp macro="" textlink="">
      <xdr:nvSpPr>
        <xdr:cNvPr id="243" name="フローチャート: 判断 242"/>
        <xdr:cNvSpPr/>
      </xdr:nvSpPr>
      <xdr:spPr>
        <a:xfrm>
          <a:off x="2857500" y="16341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765</xdr:rowOff>
    </xdr:from>
    <xdr:ext cx="534377" cy="259045"/>
    <xdr:sp macro="" textlink="">
      <xdr:nvSpPr>
        <xdr:cNvPr id="244" name="テキスト ボックス 243"/>
        <xdr:cNvSpPr txBox="1"/>
      </xdr:nvSpPr>
      <xdr:spPr>
        <a:xfrm>
          <a:off x="2641111" y="1611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129936</xdr:rowOff>
    </xdr:from>
    <xdr:to>
      <xdr:col>10</xdr:col>
      <xdr:colOff>114300</xdr:colOff>
      <xdr:row>96</xdr:row>
      <xdr:rowOff>71707</xdr:rowOff>
    </xdr:to>
    <xdr:cxnSp macro="">
      <xdr:nvCxnSpPr>
        <xdr:cNvPr id="245" name="直線コネクタ 244"/>
        <xdr:cNvCxnSpPr/>
      </xdr:nvCxnSpPr>
      <xdr:spPr>
        <a:xfrm flipV="1">
          <a:off x="1130300" y="16417686"/>
          <a:ext cx="889000" cy="11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50952</xdr:rowOff>
    </xdr:from>
    <xdr:to>
      <xdr:col>10</xdr:col>
      <xdr:colOff>165100</xdr:colOff>
      <xdr:row>95</xdr:row>
      <xdr:rowOff>152552</xdr:rowOff>
    </xdr:to>
    <xdr:sp macro="" textlink="">
      <xdr:nvSpPr>
        <xdr:cNvPr id="246" name="フローチャート: 判断 245"/>
        <xdr:cNvSpPr/>
      </xdr:nvSpPr>
      <xdr:spPr>
        <a:xfrm>
          <a:off x="1968500" y="1633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169079</xdr:rowOff>
    </xdr:from>
    <xdr:ext cx="534377" cy="259045"/>
    <xdr:sp macro="" textlink="">
      <xdr:nvSpPr>
        <xdr:cNvPr id="247" name="テキスト ボックス 246"/>
        <xdr:cNvSpPr txBox="1"/>
      </xdr:nvSpPr>
      <xdr:spPr>
        <a:xfrm>
          <a:off x="1752111" y="16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119272</xdr:rowOff>
    </xdr:from>
    <xdr:to>
      <xdr:col>6</xdr:col>
      <xdr:colOff>38100</xdr:colOff>
      <xdr:row>96</xdr:row>
      <xdr:rowOff>49422</xdr:rowOff>
    </xdr:to>
    <xdr:sp macro="" textlink="">
      <xdr:nvSpPr>
        <xdr:cNvPr id="248" name="フローチャート: 判断 247"/>
        <xdr:cNvSpPr/>
      </xdr:nvSpPr>
      <xdr:spPr>
        <a:xfrm>
          <a:off x="1079500" y="1640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65949</xdr:rowOff>
    </xdr:from>
    <xdr:ext cx="534377" cy="259045"/>
    <xdr:sp macro="" textlink="">
      <xdr:nvSpPr>
        <xdr:cNvPr id="249" name="テキスト ボックス 248"/>
        <xdr:cNvSpPr txBox="1"/>
      </xdr:nvSpPr>
      <xdr:spPr>
        <a:xfrm>
          <a:off x="863111" y="1618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93</xdr:row>
      <xdr:rowOff>101735</xdr:rowOff>
    </xdr:from>
    <xdr:to>
      <xdr:col>24</xdr:col>
      <xdr:colOff>114300</xdr:colOff>
      <xdr:row>94</xdr:row>
      <xdr:rowOff>31885</xdr:rowOff>
    </xdr:to>
    <xdr:sp macro="" textlink="">
      <xdr:nvSpPr>
        <xdr:cNvPr id="255" name="楕円 254"/>
        <xdr:cNvSpPr/>
      </xdr:nvSpPr>
      <xdr:spPr>
        <a:xfrm>
          <a:off x="4584700" y="1604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124612</xdr:rowOff>
    </xdr:from>
    <xdr:ext cx="534377" cy="259045"/>
    <xdr:sp macro="" textlink="">
      <xdr:nvSpPr>
        <xdr:cNvPr id="256" name="扶助費該当値テキスト"/>
        <xdr:cNvSpPr txBox="1"/>
      </xdr:nvSpPr>
      <xdr:spPr>
        <a:xfrm>
          <a:off x="4686300" y="1589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100363</xdr:rowOff>
    </xdr:from>
    <xdr:to>
      <xdr:col>20</xdr:col>
      <xdr:colOff>38100</xdr:colOff>
      <xdr:row>95</xdr:row>
      <xdr:rowOff>30513</xdr:rowOff>
    </xdr:to>
    <xdr:sp macro="" textlink="">
      <xdr:nvSpPr>
        <xdr:cNvPr id="257" name="楕円 256"/>
        <xdr:cNvSpPr/>
      </xdr:nvSpPr>
      <xdr:spPr>
        <a:xfrm>
          <a:off x="3746500" y="16216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21640</xdr:rowOff>
    </xdr:from>
    <xdr:ext cx="534377" cy="259045"/>
    <xdr:sp macro="" textlink="">
      <xdr:nvSpPr>
        <xdr:cNvPr id="258" name="テキスト ボックス 257"/>
        <xdr:cNvSpPr txBox="1"/>
      </xdr:nvSpPr>
      <xdr:spPr>
        <a:xfrm>
          <a:off x="3530111" y="16309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86973</xdr:rowOff>
    </xdr:from>
    <xdr:to>
      <xdr:col>15</xdr:col>
      <xdr:colOff>101600</xdr:colOff>
      <xdr:row>96</xdr:row>
      <xdr:rowOff>17123</xdr:rowOff>
    </xdr:to>
    <xdr:sp macro="" textlink="">
      <xdr:nvSpPr>
        <xdr:cNvPr id="259" name="楕円 258"/>
        <xdr:cNvSpPr/>
      </xdr:nvSpPr>
      <xdr:spPr>
        <a:xfrm>
          <a:off x="2857500" y="16374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8250</xdr:rowOff>
    </xdr:from>
    <xdr:ext cx="534377" cy="259045"/>
    <xdr:sp macro="" textlink="">
      <xdr:nvSpPr>
        <xdr:cNvPr id="260" name="テキスト ボックス 259"/>
        <xdr:cNvSpPr txBox="1"/>
      </xdr:nvSpPr>
      <xdr:spPr>
        <a:xfrm>
          <a:off x="2641111" y="16467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79136</xdr:rowOff>
    </xdr:from>
    <xdr:to>
      <xdr:col>10</xdr:col>
      <xdr:colOff>165100</xdr:colOff>
      <xdr:row>96</xdr:row>
      <xdr:rowOff>9286</xdr:rowOff>
    </xdr:to>
    <xdr:sp macro="" textlink="">
      <xdr:nvSpPr>
        <xdr:cNvPr id="261" name="楕円 260"/>
        <xdr:cNvSpPr/>
      </xdr:nvSpPr>
      <xdr:spPr>
        <a:xfrm>
          <a:off x="1968500" y="16366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413</xdr:rowOff>
    </xdr:from>
    <xdr:ext cx="534377" cy="259045"/>
    <xdr:sp macro="" textlink="">
      <xdr:nvSpPr>
        <xdr:cNvPr id="262" name="テキスト ボックス 261"/>
        <xdr:cNvSpPr txBox="1"/>
      </xdr:nvSpPr>
      <xdr:spPr>
        <a:xfrm>
          <a:off x="1752111" y="1645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20907</xdr:rowOff>
    </xdr:from>
    <xdr:to>
      <xdr:col>6</xdr:col>
      <xdr:colOff>38100</xdr:colOff>
      <xdr:row>96</xdr:row>
      <xdr:rowOff>122507</xdr:rowOff>
    </xdr:to>
    <xdr:sp macro="" textlink="">
      <xdr:nvSpPr>
        <xdr:cNvPr id="263" name="楕円 262"/>
        <xdr:cNvSpPr/>
      </xdr:nvSpPr>
      <xdr:spPr>
        <a:xfrm>
          <a:off x="1079500" y="1648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113634</xdr:rowOff>
    </xdr:from>
    <xdr:ext cx="534377" cy="259045"/>
    <xdr:sp macro="" textlink="">
      <xdr:nvSpPr>
        <xdr:cNvPr id="264" name="テキスト ボックス 263"/>
        <xdr:cNvSpPr txBox="1"/>
      </xdr:nvSpPr>
      <xdr:spPr>
        <a:xfrm>
          <a:off x="863111" y="16572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5" name="テキスト ボックス 274"/>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7" name="テキスト ボックス 276"/>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9" name="テキスト ボックス 278"/>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1" name="テキスト ボックス 280"/>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3" name="テキスト ボックス 282"/>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5" name="テキスト ボックス 284"/>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7" name="テキスト ボックス 286"/>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2562</xdr:rowOff>
    </xdr:from>
    <xdr:to>
      <xdr:col>54</xdr:col>
      <xdr:colOff>189865</xdr:colOff>
      <xdr:row>33</xdr:row>
      <xdr:rowOff>70957</xdr:rowOff>
    </xdr:to>
    <xdr:cxnSp macro="">
      <xdr:nvCxnSpPr>
        <xdr:cNvPr id="291" name="直線コネクタ 290"/>
        <xdr:cNvCxnSpPr/>
      </xdr:nvCxnSpPr>
      <xdr:spPr>
        <a:xfrm flipV="1">
          <a:off x="10475595" y="5146062"/>
          <a:ext cx="1270" cy="582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74784</xdr:rowOff>
    </xdr:from>
    <xdr:ext cx="599010" cy="259045"/>
    <xdr:sp macro="" textlink="">
      <xdr:nvSpPr>
        <xdr:cNvPr id="292" name="補助費等最小値テキスト"/>
        <xdr:cNvSpPr txBox="1"/>
      </xdr:nvSpPr>
      <xdr:spPr>
        <a:xfrm>
          <a:off x="10528300" y="5732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70957</xdr:rowOff>
    </xdr:from>
    <xdr:to>
      <xdr:col>55</xdr:col>
      <xdr:colOff>88900</xdr:colOff>
      <xdr:row>33</xdr:row>
      <xdr:rowOff>70957</xdr:rowOff>
    </xdr:to>
    <xdr:cxnSp macro="">
      <xdr:nvCxnSpPr>
        <xdr:cNvPr id="293" name="直線コネクタ 292"/>
        <xdr:cNvCxnSpPr/>
      </xdr:nvCxnSpPr>
      <xdr:spPr>
        <a:xfrm>
          <a:off x="10388600" y="572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120689</xdr:rowOff>
    </xdr:from>
    <xdr:ext cx="599010" cy="259045"/>
    <xdr:sp macro="" textlink="">
      <xdr:nvSpPr>
        <xdr:cNvPr id="294" name="補助費等最大値テキスト"/>
        <xdr:cNvSpPr txBox="1"/>
      </xdr:nvSpPr>
      <xdr:spPr>
        <a:xfrm>
          <a:off x="10528300" y="4921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2562</xdr:rowOff>
    </xdr:from>
    <xdr:to>
      <xdr:col>55</xdr:col>
      <xdr:colOff>88900</xdr:colOff>
      <xdr:row>30</xdr:row>
      <xdr:rowOff>2562</xdr:rowOff>
    </xdr:to>
    <xdr:cxnSp macro="">
      <xdr:nvCxnSpPr>
        <xdr:cNvPr id="295" name="直線コネクタ 294"/>
        <xdr:cNvCxnSpPr/>
      </xdr:nvCxnSpPr>
      <xdr:spPr>
        <a:xfrm>
          <a:off x="10388600" y="5146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131459</xdr:rowOff>
    </xdr:from>
    <xdr:to>
      <xdr:col>55</xdr:col>
      <xdr:colOff>0</xdr:colOff>
      <xdr:row>38</xdr:row>
      <xdr:rowOff>67942</xdr:rowOff>
    </xdr:to>
    <xdr:cxnSp macro="">
      <xdr:nvCxnSpPr>
        <xdr:cNvPr id="296" name="直線コネクタ 295"/>
        <xdr:cNvCxnSpPr/>
      </xdr:nvCxnSpPr>
      <xdr:spPr>
        <a:xfrm flipV="1">
          <a:off x="9639300" y="5446409"/>
          <a:ext cx="838200" cy="1136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153215</xdr:rowOff>
    </xdr:from>
    <xdr:ext cx="599010" cy="259045"/>
    <xdr:sp macro="" textlink="">
      <xdr:nvSpPr>
        <xdr:cNvPr id="297" name="補助費等平均値テキスト"/>
        <xdr:cNvSpPr txBox="1"/>
      </xdr:nvSpPr>
      <xdr:spPr>
        <a:xfrm>
          <a:off x="10528300" y="5468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3338</xdr:rowOff>
    </xdr:from>
    <xdr:to>
      <xdr:col>55</xdr:col>
      <xdr:colOff>50800</xdr:colOff>
      <xdr:row>32</xdr:row>
      <xdr:rowOff>104938</xdr:rowOff>
    </xdr:to>
    <xdr:sp macro="" textlink="">
      <xdr:nvSpPr>
        <xdr:cNvPr id="298" name="フローチャート: 判断 297"/>
        <xdr:cNvSpPr/>
      </xdr:nvSpPr>
      <xdr:spPr>
        <a:xfrm>
          <a:off x="10426700" y="548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67942</xdr:rowOff>
    </xdr:from>
    <xdr:to>
      <xdr:col>50</xdr:col>
      <xdr:colOff>114300</xdr:colOff>
      <xdr:row>39</xdr:row>
      <xdr:rowOff>48641</xdr:rowOff>
    </xdr:to>
    <xdr:cxnSp macro="">
      <xdr:nvCxnSpPr>
        <xdr:cNvPr id="299" name="直線コネクタ 298"/>
        <xdr:cNvCxnSpPr/>
      </xdr:nvCxnSpPr>
      <xdr:spPr>
        <a:xfrm flipV="1">
          <a:off x="8750300" y="6583042"/>
          <a:ext cx="889000" cy="15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152135</xdr:rowOff>
    </xdr:from>
    <xdr:to>
      <xdr:col>50</xdr:col>
      <xdr:colOff>165100</xdr:colOff>
      <xdr:row>39</xdr:row>
      <xdr:rowOff>82285</xdr:rowOff>
    </xdr:to>
    <xdr:sp macro="" textlink="">
      <xdr:nvSpPr>
        <xdr:cNvPr id="300" name="フローチャート: 判断 299"/>
        <xdr:cNvSpPr/>
      </xdr:nvSpPr>
      <xdr:spPr>
        <a:xfrm>
          <a:off x="9588500" y="666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73412</xdr:rowOff>
    </xdr:from>
    <xdr:ext cx="534377" cy="259045"/>
    <xdr:sp macro="" textlink="">
      <xdr:nvSpPr>
        <xdr:cNvPr id="301" name="テキスト ボックス 300"/>
        <xdr:cNvSpPr txBox="1"/>
      </xdr:nvSpPr>
      <xdr:spPr>
        <a:xfrm>
          <a:off x="9372111" y="6759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48292</xdr:rowOff>
    </xdr:from>
    <xdr:to>
      <xdr:col>45</xdr:col>
      <xdr:colOff>177800</xdr:colOff>
      <xdr:row>39</xdr:row>
      <xdr:rowOff>48641</xdr:rowOff>
    </xdr:to>
    <xdr:cxnSp macro="">
      <xdr:nvCxnSpPr>
        <xdr:cNvPr id="302" name="直線コネクタ 301"/>
        <xdr:cNvCxnSpPr/>
      </xdr:nvCxnSpPr>
      <xdr:spPr>
        <a:xfrm>
          <a:off x="7861300" y="6734842"/>
          <a:ext cx="889000" cy="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24925</xdr:rowOff>
    </xdr:from>
    <xdr:to>
      <xdr:col>46</xdr:col>
      <xdr:colOff>38100</xdr:colOff>
      <xdr:row>39</xdr:row>
      <xdr:rowOff>126525</xdr:rowOff>
    </xdr:to>
    <xdr:sp macro="" textlink="">
      <xdr:nvSpPr>
        <xdr:cNvPr id="303" name="フローチャート: 判断 302"/>
        <xdr:cNvSpPr/>
      </xdr:nvSpPr>
      <xdr:spPr>
        <a:xfrm>
          <a:off x="8699500" y="671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117652</xdr:rowOff>
    </xdr:from>
    <xdr:ext cx="534377" cy="259045"/>
    <xdr:sp macro="" textlink="">
      <xdr:nvSpPr>
        <xdr:cNvPr id="304" name="テキスト ボックス 303"/>
        <xdr:cNvSpPr txBox="1"/>
      </xdr:nvSpPr>
      <xdr:spPr>
        <a:xfrm>
          <a:off x="8483111" y="680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48292</xdr:rowOff>
    </xdr:from>
    <xdr:to>
      <xdr:col>41</xdr:col>
      <xdr:colOff>50800</xdr:colOff>
      <xdr:row>39</xdr:row>
      <xdr:rowOff>63848</xdr:rowOff>
    </xdr:to>
    <xdr:cxnSp macro="">
      <xdr:nvCxnSpPr>
        <xdr:cNvPr id="305" name="直線コネクタ 304"/>
        <xdr:cNvCxnSpPr/>
      </xdr:nvCxnSpPr>
      <xdr:spPr>
        <a:xfrm flipV="1">
          <a:off x="6972300" y="6734842"/>
          <a:ext cx="889000" cy="15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40001</xdr:rowOff>
    </xdr:from>
    <xdr:to>
      <xdr:col>41</xdr:col>
      <xdr:colOff>101600</xdr:colOff>
      <xdr:row>39</xdr:row>
      <xdr:rowOff>141601</xdr:rowOff>
    </xdr:to>
    <xdr:sp macro="" textlink="">
      <xdr:nvSpPr>
        <xdr:cNvPr id="306" name="フローチャート: 判断 305"/>
        <xdr:cNvSpPr/>
      </xdr:nvSpPr>
      <xdr:spPr>
        <a:xfrm>
          <a:off x="7810500" y="6726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132728</xdr:rowOff>
    </xdr:from>
    <xdr:ext cx="534377" cy="259045"/>
    <xdr:sp macro="" textlink="">
      <xdr:nvSpPr>
        <xdr:cNvPr id="307" name="テキスト ボックス 306"/>
        <xdr:cNvSpPr txBox="1"/>
      </xdr:nvSpPr>
      <xdr:spPr>
        <a:xfrm>
          <a:off x="7594111" y="6819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31293</xdr:rowOff>
    </xdr:from>
    <xdr:to>
      <xdr:col>36</xdr:col>
      <xdr:colOff>165100</xdr:colOff>
      <xdr:row>39</xdr:row>
      <xdr:rowOff>132893</xdr:rowOff>
    </xdr:to>
    <xdr:sp macro="" textlink="">
      <xdr:nvSpPr>
        <xdr:cNvPr id="308" name="フローチャート: 判断 307"/>
        <xdr:cNvSpPr/>
      </xdr:nvSpPr>
      <xdr:spPr>
        <a:xfrm>
          <a:off x="6921500" y="671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124020</xdr:rowOff>
    </xdr:from>
    <xdr:ext cx="534377" cy="259045"/>
    <xdr:sp macro="" textlink="">
      <xdr:nvSpPr>
        <xdr:cNvPr id="309" name="テキスト ボックス 308"/>
        <xdr:cNvSpPr txBox="1"/>
      </xdr:nvSpPr>
      <xdr:spPr>
        <a:xfrm>
          <a:off x="6705111" y="68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80659</xdr:rowOff>
    </xdr:from>
    <xdr:to>
      <xdr:col>55</xdr:col>
      <xdr:colOff>50800</xdr:colOff>
      <xdr:row>32</xdr:row>
      <xdr:rowOff>10809</xdr:rowOff>
    </xdr:to>
    <xdr:sp macro="" textlink="">
      <xdr:nvSpPr>
        <xdr:cNvPr id="315" name="楕円 314"/>
        <xdr:cNvSpPr/>
      </xdr:nvSpPr>
      <xdr:spPr>
        <a:xfrm>
          <a:off x="10426700" y="5395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103536</xdr:rowOff>
    </xdr:from>
    <xdr:ext cx="599010" cy="259045"/>
    <xdr:sp macro="" textlink="">
      <xdr:nvSpPr>
        <xdr:cNvPr id="316" name="補助費等該当値テキスト"/>
        <xdr:cNvSpPr txBox="1"/>
      </xdr:nvSpPr>
      <xdr:spPr>
        <a:xfrm>
          <a:off x="10528300" y="5247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17142</xdr:rowOff>
    </xdr:from>
    <xdr:to>
      <xdr:col>50</xdr:col>
      <xdr:colOff>165100</xdr:colOff>
      <xdr:row>38</xdr:row>
      <xdr:rowOff>118742</xdr:rowOff>
    </xdr:to>
    <xdr:sp macro="" textlink="">
      <xdr:nvSpPr>
        <xdr:cNvPr id="317" name="楕円 316"/>
        <xdr:cNvSpPr/>
      </xdr:nvSpPr>
      <xdr:spPr>
        <a:xfrm>
          <a:off x="9588500" y="653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135268</xdr:rowOff>
    </xdr:from>
    <xdr:ext cx="534377" cy="259045"/>
    <xdr:sp macro="" textlink="">
      <xdr:nvSpPr>
        <xdr:cNvPr id="318" name="テキスト ボックス 317"/>
        <xdr:cNvSpPr txBox="1"/>
      </xdr:nvSpPr>
      <xdr:spPr>
        <a:xfrm>
          <a:off x="9372111" y="630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169291</xdr:rowOff>
    </xdr:from>
    <xdr:to>
      <xdr:col>46</xdr:col>
      <xdr:colOff>38100</xdr:colOff>
      <xdr:row>39</xdr:row>
      <xdr:rowOff>99441</xdr:rowOff>
    </xdr:to>
    <xdr:sp macro="" textlink="">
      <xdr:nvSpPr>
        <xdr:cNvPr id="319" name="楕円 318"/>
        <xdr:cNvSpPr/>
      </xdr:nvSpPr>
      <xdr:spPr>
        <a:xfrm>
          <a:off x="8699500" y="668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115968</xdr:rowOff>
    </xdr:from>
    <xdr:ext cx="534377" cy="259045"/>
    <xdr:sp macro="" textlink="">
      <xdr:nvSpPr>
        <xdr:cNvPr id="320" name="テキスト ボックス 319"/>
        <xdr:cNvSpPr txBox="1"/>
      </xdr:nvSpPr>
      <xdr:spPr>
        <a:xfrm>
          <a:off x="8483111" y="6459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168942</xdr:rowOff>
    </xdr:from>
    <xdr:to>
      <xdr:col>41</xdr:col>
      <xdr:colOff>101600</xdr:colOff>
      <xdr:row>39</xdr:row>
      <xdr:rowOff>99092</xdr:rowOff>
    </xdr:to>
    <xdr:sp macro="" textlink="">
      <xdr:nvSpPr>
        <xdr:cNvPr id="321" name="楕円 320"/>
        <xdr:cNvSpPr/>
      </xdr:nvSpPr>
      <xdr:spPr>
        <a:xfrm>
          <a:off x="7810500" y="668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115620</xdr:rowOff>
    </xdr:from>
    <xdr:ext cx="534377" cy="259045"/>
    <xdr:sp macro="" textlink="">
      <xdr:nvSpPr>
        <xdr:cNvPr id="322" name="テキスト ボックス 321"/>
        <xdr:cNvSpPr txBox="1"/>
      </xdr:nvSpPr>
      <xdr:spPr>
        <a:xfrm>
          <a:off x="7594111" y="645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13048</xdr:rowOff>
    </xdr:from>
    <xdr:to>
      <xdr:col>36</xdr:col>
      <xdr:colOff>165100</xdr:colOff>
      <xdr:row>39</xdr:row>
      <xdr:rowOff>114648</xdr:rowOff>
    </xdr:to>
    <xdr:sp macro="" textlink="">
      <xdr:nvSpPr>
        <xdr:cNvPr id="323" name="楕円 322"/>
        <xdr:cNvSpPr/>
      </xdr:nvSpPr>
      <xdr:spPr>
        <a:xfrm>
          <a:off x="6921500" y="6699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131175</xdr:rowOff>
    </xdr:from>
    <xdr:ext cx="534377" cy="259045"/>
    <xdr:sp macro="" textlink="">
      <xdr:nvSpPr>
        <xdr:cNvPr id="324" name="テキスト ボックス 323"/>
        <xdr:cNvSpPr txBox="1"/>
      </xdr:nvSpPr>
      <xdr:spPr>
        <a:xfrm>
          <a:off x="6705111" y="64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5" name="テキスト ボックス 334"/>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6" name="直線コネクタ 335"/>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7" name="テキスト ボックス 336"/>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8" name="直線コネクタ 337"/>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9" name="テキスト ボックス 338"/>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0" name="直線コネクタ 33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1" name="テキスト ボックス 340"/>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2" name="直線コネクタ 341"/>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3" name="テキスト ボックス 342"/>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4" name="直線コネクタ 343"/>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5" name="テキスト ボックス 344"/>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65043</xdr:rowOff>
    </xdr:from>
    <xdr:to>
      <xdr:col>54</xdr:col>
      <xdr:colOff>189865</xdr:colOff>
      <xdr:row>58</xdr:row>
      <xdr:rowOff>79045</xdr:rowOff>
    </xdr:to>
    <xdr:cxnSp macro="">
      <xdr:nvCxnSpPr>
        <xdr:cNvPr id="349" name="直線コネクタ 348"/>
        <xdr:cNvCxnSpPr/>
      </xdr:nvCxnSpPr>
      <xdr:spPr>
        <a:xfrm flipV="1">
          <a:off x="10475595" y="8637543"/>
          <a:ext cx="1270" cy="1385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82872</xdr:rowOff>
    </xdr:from>
    <xdr:ext cx="534377" cy="259045"/>
    <xdr:sp macro="" textlink="">
      <xdr:nvSpPr>
        <xdr:cNvPr id="350" name="普通建設事業費最小値テキスト"/>
        <xdr:cNvSpPr txBox="1"/>
      </xdr:nvSpPr>
      <xdr:spPr>
        <a:xfrm>
          <a:off x="10528300" y="1002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79045</xdr:rowOff>
    </xdr:from>
    <xdr:to>
      <xdr:col>55</xdr:col>
      <xdr:colOff>88900</xdr:colOff>
      <xdr:row>58</xdr:row>
      <xdr:rowOff>79045</xdr:rowOff>
    </xdr:to>
    <xdr:cxnSp macro="">
      <xdr:nvCxnSpPr>
        <xdr:cNvPr id="351" name="直線コネクタ 350"/>
        <xdr:cNvCxnSpPr/>
      </xdr:nvCxnSpPr>
      <xdr:spPr>
        <a:xfrm>
          <a:off x="10388600" y="1002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11720</xdr:rowOff>
    </xdr:from>
    <xdr:ext cx="534377" cy="259045"/>
    <xdr:sp macro="" textlink="">
      <xdr:nvSpPr>
        <xdr:cNvPr id="352" name="普通建設事業費最大値テキスト"/>
        <xdr:cNvSpPr txBox="1"/>
      </xdr:nvSpPr>
      <xdr:spPr>
        <a:xfrm>
          <a:off x="10528300" y="8412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65043</xdr:rowOff>
    </xdr:from>
    <xdr:to>
      <xdr:col>55</xdr:col>
      <xdr:colOff>88900</xdr:colOff>
      <xdr:row>50</xdr:row>
      <xdr:rowOff>65043</xdr:rowOff>
    </xdr:to>
    <xdr:cxnSp macro="">
      <xdr:nvCxnSpPr>
        <xdr:cNvPr id="353" name="直線コネクタ 352"/>
        <xdr:cNvCxnSpPr/>
      </xdr:nvCxnSpPr>
      <xdr:spPr>
        <a:xfrm>
          <a:off x="10388600" y="8637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14427</xdr:rowOff>
    </xdr:from>
    <xdr:to>
      <xdr:col>55</xdr:col>
      <xdr:colOff>0</xdr:colOff>
      <xdr:row>57</xdr:row>
      <xdr:rowOff>31934</xdr:rowOff>
    </xdr:to>
    <xdr:cxnSp macro="">
      <xdr:nvCxnSpPr>
        <xdr:cNvPr id="354" name="直線コネクタ 353"/>
        <xdr:cNvCxnSpPr/>
      </xdr:nvCxnSpPr>
      <xdr:spPr>
        <a:xfrm flipV="1">
          <a:off x="9639300" y="8758377"/>
          <a:ext cx="838200" cy="104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61898</xdr:rowOff>
    </xdr:from>
    <xdr:ext cx="534377" cy="259045"/>
    <xdr:sp macro="" textlink="">
      <xdr:nvSpPr>
        <xdr:cNvPr id="355" name="普通建設事業費平均値テキスト"/>
        <xdr:cNvSpPr txBox="1"/>
      </xdr:nvSpPr>
      <xdr:spPr>
        <a:xfrm>
          <a:off x="10528300" y="9320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83471</xdr:rowOff>
    </xdr:from>
    <xdr:to>
      <xdr:col>55</xdr:col>
      <xdr:colOff>50800</xdr:colOff>
      <xdr:row>55</xdr:row>
      <xdr:rowOff>13621</xdr:rowOff>
    </xdr:to>
    <xdr:sp macro="" textlink="">
      <xdr:nvSpPr>
        <xdr:cNvPr id="356" name="フローチャート: 判断 355"/>
        <xdr:cNvSpPr/>
      </xdr:nvSpPr>
      <xdr:spPr>
        <a:xfrm>
          <a:off x="10426700" y="93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7665</xdr:rowOff>
    </xdr:from>
    <xdr:to>
      <xdr:col>50</xdr:col>
      <xdr:colOff>114300</xdr:colOff>
      <xdr:row>57</xdr:row>
      <xdr:rowOff>31934</xdr:rowOff>
    </xdr:to>
    <xdr:cxnSp macro="">
      <xdr:nvCxnSpPr>
        <xdr:cNvPr id="357" name="直線コネクタ 356"/>
        <xdr:cNvCxnSpPr/>
      </xdr:nvCxnSpPr>
      <xdr:spPr>
        <a:xfrm>
          <a:off x="8750300" y="9780315"/>
          <a:ext cx="889000" cy="24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152489</xdr:rowOff>
    </xdr:from>
    <xdr:to>
      <xdr:col>50</xdr:col>
      <xdr:colOff>165100</xdr:colOff>
      <xdr:row>55</xdr:row>
      <xdr:rowOff>82639</xdr:rowOff>
    </xdr:to>
    <xdr:sp macro="" textlink="">
      <xdr:nvSpPr>
        <xdr:cNvPr id="358" name="フローチャート: 判断 357"/>
        <xdr:cNvSpPr/>
      </xdr:nvSpPr>
      <xdr:spPr>
        <a:xfrm>
          <a:off x="9588500" y="941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99166</xdr:rowOff>
    </xdr:from>
    <xdr:ext cx="534377" cy="259045"/>
    <xdr:sp macro="" textlink="">
      <xdr:nvSpPr>
        <xdr:cNvPr id="359" name="テキスト ボックス 358"/>
        <xdr:cNvSpPr txBox="1"/>
      </xdr:nvSpPr>
      <xdr:spPr>
        <a:xfrm>
          <a:off x="9372111" y="9186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45821</xdr:rowOff>
    </xdr:from>
    <xdr:to>
      <xdr:col>45</xdr:col>
      <xdr:colOff>177800</xdr:colOff>
      <xdr:row>57</xdr:row>
      <xdr:rowOff>7665</xdr:rowOff>
    </xdr:to>
    <xdr:cxnSp macro="">
      <xdr:nvCxnSpPr>
        <xdr:cNvPr id="360" name="直線コネクタ 359"/>
        <xdr:cNvCxnSpPr/>
      </xdr:nvCxnSpPr>
      <xdr:spPr>
        <a:xfrm>
          <a:off x="7861300" y="9647021"/>
          <a:ext cx="889000" cy="133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144831</xdr:rowOff>
    </xdr:from>
    <xdr:to>
      <xdr:col>46</xdr:col>
      <xdr:colOff>38100</xdr:colOff>
      <xdr:row>56</xdr:row>
      <xdr:rowOff>74981</xdr:rowOff>
    </xdr:to>
    <xdr:sp macro="" textlink="">
      <xdr:nvSpPr>
        <xdr:cNvPr id="361" name="フローチャート: 判断 360"/>
        <xdr:cNvSpPr/>
      </xdr:nvSpPr>
      <xdr:spPr>
        <a:xfrm>
          <a:off x="8699500" y="957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91508</xdr:rowOff>
    </xdr:from>
    <xdr:ext cx="534377" cy="259045"/>
    <xdr:sp macro="" textlink="">
      <xdr:nvSpPr>
        <xdr:cNvPr id="362" name="テキスト ボックス 361"/>
        <xdr:cNvSpPr txBox="1"/>
      </xdr:nvSpPr>
      <xdr:spPr>
        <a:xfrm>
          <a:off x="8483111" y="934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45821</xdr:rowOff>
    </xdr:from>
    <xdr:to>
      <xdr:col>41</xdr:col>
      <xdr:colOff>50800</xdr:colOff>
      <xdr:row>56</xdr:row>
      <xdr:rowOff>128136</xdr:rowOff>
    </xdr:to>
    <xdr:cxnSp macro="">
      <xdr:nvCxnSpPr>
        <xdr:cNvPr id="363" name="直線コネクタ 362"/>
        <xdr:cNvCxnSpPr/>
      </xdr:nvCxnSpPr>
      <xdr:spPr>
        <a:xfrm flipV="1">
          <a:off x="6972300" y="9647021"/>
          <a:ext cx="889000" cy="82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72231</xdr:rowOff>
    </xdr:from>
    <xdr:to>
      <xdr:col>41</xdr:col>
      <xdr:colOff>101600</xdr:colOff>
      <xdr:row>56</xdr:row>
      <xdr:rowOff>2381</xdr:rowOff>
    </xdr:to>
    <xdr:sp macro="" textlink="">
      <xdr:nvSpPr>
        <xdr:cNvPr id="364" name="フローチャート: 判断 363"/>
        <xdr:cNvSpPr/>
      </xdr:nvSpPr>
      <xdr:spPr>
        <a:xfrm>
          <a:off x="7810500" y="950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18908</xdr:rowOff>
    </xdr:from>
    <xdr:ext cx="534377" cy="259045"/>
    <xdr:sp macro="" textlink="">
      <xdr:nvSpPr>
        <xdr:cNvPr id="365" name="テキスト ボックス 364"/>
        <xdr:cNvSpPr txBox="1"/>
      </xdr:nvSpPr>
      <xdr:spPr>
        <a:xfrm>
          <a:off x="7594111" y="927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58058</xdr:rowOff>
    </xdr:from>
    <xdr:to>
      <xdr:col>36</xdr:col>
      <xdr:colOff>165100</xdr:colOff>
      <xdr:row>55</xdr:row>
      <xdr:rowOff>159658</xdr:rowOff>
    </xdr:to>
    <xdr:sp macro="" textlink="">
      <xdr:nvSpPr>
        <xdr:cNvPr id="366" name="フローチャート: 判断 365"/>
        <xdr:cNvSpPr/>
      </xdr:nvSpPr>
      <xdr:spPr>
        <a:xfrm>
          <a:off x="6921500" y="94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4735</xdr:rowOff>
    </xdr:from>
    <xdr:ext cx="534377" cy="259045"/>
    <xdr:sp macro="" textlink="">
      <xdr:nvSpPr>
        <xdr:cNvPr id="367" name="テキスト ボックス 366"/>
        <xdr:cNvSpPr txBox="1"/>
      </xdr:nvSpPr>
      <xdr:spPr>
        <a:xfrm>
          <a:off x="6705111" y="9263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50</xdr:row>
      <xdr:rowOff>135077</xdr:rowOff>
    </xdr:from>
    <xdr:to>
      <xdr:col>55</xdr:col>
      <xdr:colOff>50800</xdr:colOff>
      <xdr:row>51</xdr:row>
      <xdr:rowOff>65227</xdr:rowOff>
    </xdr:to>
    <xdr:sp macro="" textlink="">
      <xdr:nvSpPr>
        <xdr:cNvPr id="373" name="楕円 372"/>
        <xdr:cNvSpPr/>
      </xdr:nvSpPr>
      <xdr:spPr>
        <a:xfrm>
          <a:off x="10426700" y="8707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50004</xdr:rowOff>
    </xdr:from>
    <xdr:ext cx="534377" cy="259045"/>
    <xdr:sp macro="" textlink="">
      <xdr:nvSpPr>
        <xdr:cNvPr id="374" name="普通建設事業費該当値テキスト"/>
        <xdr:cNvSpPr txBox="1"/>
      </xdr:nvSpPr>
      <xdr:spPr>
        <a:xfrm>
          <a:off x="10528300" y="8622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152584</xdr:rowOff>
    </xdr:from>
    <xdr:to>
      <xdr:col>50</xdr:col>
      <xdr:colOff>165100</xdr:colOff>
      <xdr:row>57</xdr:row>
      <xdr:rowOff>82734</xdr:rowOff>
    </xdr:to>
    <xdr:sp macro="" textlink="">
      <xdr:nvSpPr>
        <xdr:cNvPr id="375" name="楕円 374"/>
        <xdr:cNvSpPr/>
      </xdr:nvSpPr>
      <xdr:spPr>
        <a:xfrm>
          <a:off x="9588500" y="975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73861</xdr:rowOff>
    </xdr:from>
    <xdr:ext cx="534377" cy="259045"/>
    <xdr:sp macro="" textlink="">
      <xdr:nvSpPr>
        <xdr:cNvPr id="376" name="テキスト ボックス 375"/>
        <xdr:cNvSpPr txBox="1"/>
      </xdr:nvSpPr>
      <xdr:spPr>
        <a:xfrm>
          <a:off x="9372111" y="984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128315</xdr:rowOff>
    </xdr:from>
    <xdr:to>
      <xdr:col>46</xdr:col>
      <xdr:colOff>38100</xdr:colOff>
      <xdr:row>57</xdr:row>
      <xdr:rowOff>58465</xdr:rowOff>
    </xdr:to>
    <xdr:sp macro="" textlink="">
      <xdr:nvSpPr>
        <xdr:cNvPr id="377" name="楕円 376"/>
        <xdr:cNvSpPr/>
      </xdr:nvSpPr>
      <xdr:spPr>
        <a:xfrm>
          <a:off x="8699500" y="972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49592</xdr:rowOff>
    </xdr:from>
    <xdr:ext cx="534377" cy="259045"/>
    <xdr:sp macro="" textlink="">
      <xdr:nvSpPr>
        <xdr:cNvPr id="378" name="テキスト ボックス 377"/>
        <xdr:cNvSpPr txBox="1"/>
      </xdr:nvSpPr>
      <xdr:spPr>
        <a:xfrm>
          <a:off x="8483111" y="9822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166471</xdr:rowOff>
    </xdr:from>
    <xdr:to>
      <xdr:col>41</xdr:col>
      <xdr:colOff>101600</xdr:colOff>
      <xdr:row>56</xdr:row>
      <xdr:rowOff>96621</xdr:rowOff>
    </xdr:to>
    <xdr:sp macro="" textlink="">
      <xdr:nvSpPr>
        <xdr:cNvPr id="379" name="楕円 378"/>
        <xdr:cNvSpPr/>
      </xdr:nvSpPr>
      <xdr:spPr>
        <a:xfrm>
          <a:off x="7810500" y="9596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87748</xdr:rowOff>
    </xdr:from>
    <xdr:ext cx="534377" cy="259045"/>
    <xdr:sp macro="" textlink="">
      <xdr:nvSpPr>
        <xdr:cNvPr id="380" name="テキスト ボックス 379"/>
        <xdr:cNvSpPr txBox="1"/>
      </xdr:nvSpPr>
      <xdr:spPr>
        <a:xfrm>
          <a:off x="7594111" y="968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77336</xdr:rowOff>
    </xdr:from>
    <xdr:to>
      <xdr:col>36</xdr:col>
      <xdr:colOff>165100</xdr:colOff>
      <xdr:row>57</xdr:row>
      <xdr:rowOff>7486</xdr:rowOff>
    </xdr:to>
    <xdr:sp macro="" textlink="">
      <xdr:nvSpPr>
        <xdr:cNvPr id="381" name="楕円 380"/>
        <xdr:cNvSpPr/>
      </xdr:nvSpPr>
      <xdr:spPr>
        <a:xfrm>
          <a:off x="6921500" y="967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170063</xdr:rowOff>
    </xdr:from>
    <xdr:ext cx="534377" cy="259045"/>
    <xdr:sp macro="" textlink="">
      <xdr:nvSpPr>
        <xdr:cNvPr id="382" name="テキスト ボックス 381"/>
        <xdr:cNvSpPr txBox="1"/>
      </xdr:nvSpPr>
      <xdr:spPr>
        <a:xfrm>
          <a:off x="6705111" y="977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58662</xdr:rowOff>
    </xdr:from>
    <xdr:to>
      <xdr:col>54</xdr:col>
      <xdr:colOff>189865</xdr:colOff>
      <xdr:row>78</xdr:row>
      <xdr:rowOff>134145</xdr:rowOff>
    </xdr:to>
    <xdr:cxnSp macro="">
      <xdr:nvCxnSpPr>
        <xdr:cNvPr id="404" name="直線コネクタ 403"/>
        <xdr:cNvCxnSpPr/>
      </xdr:nvCxnSpPr>
      <xdr:spPr>
        <a:xfrm flipV="1">
          <a:off x="10475595" y="12060162"/>
          <a:ext cx="1270" cy="1447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137972</xdr:rowOff>
    </xdr:from>
    <xdr:ext cx="378565" cy="259045"/>
    <xdr:sp macro="" textlink="">
      <xdr:nvSpPr>
        <xdr:cNvPr id="405" name="普通建設事業費 （ うち新規整備　）最小値テキスト"/>
        <xdr:cNvSpPr txBox="1"/>
      </xdr:nvSpPr>
      <xdr:spPr>
        <a:xfrm>
          <a:off x="10528300" y="13511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134145</xdr:rowOff>
    </xdr:from>
    <xdr:to>
      <xdr:col>55</xdr:col>
      <xdr:colOff>88900</xdr:colOff>
      <xdr:row>78</xdr:row>
      <xdr:rowOff>134145</xdr:rowOff>
    </xdr:to>
    <xdr:cxnSp macro="">
      <xdr:nvCxnSpPr>
        <xdr:cNvPr id="406" name="直線コネクタ 405"/>
        <xdr:cNvCxnSpPr/>
      </xdr:nvCxnSpPr>
      <xdr:spPr>
        <a:xfrm>
          <a:off x="10388600" y="1350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5339</xdr:rowOff>
    </xdr:from>
    <xdr:ext cx="534377" cy="259045"/>
    <xdr:sp macro="" textlink="">
      <xdr:nvSpPr>
        <xdr:cNvPr id="407" name="普通建設事業費 （ うち新規整備　）最大値テキスト"/>
        <xdr:cNvSpPr txBox="1"/>
      </xdr:nvSpPr>
      <xdr:spPr>
        <a:xfrm>
          <a:off x="10528300" y="1183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58662</xdr:rowOff>
    </xdr:from>
    <xdr:to>
      <xdr:col>55</xdr:col>
      <xdr:colOff>88900</xdr:colOff>
      <xdr:row>70</xdr:row>
      <xdr:rowOff>58662</xdr:rowOff>
    </xdr:to>
    <xdr:cxnSp macro="">
      <xdr:nvCxnSpPr>
        <xdr:cNvPr id="408" name="直線コネクタ 407"/>
        <xdr:cNvCxnSpPr/>
      </xdr:nvCxnSpPr>
      <xdr:spPr>
        <a:xfrm>
          <a:off x="10388600" y="1206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62387</xdr:rowOff>
    </xdr:from>
    <xdr:to>
      <xdr:col>55</xdr:col>
      <xdr:colOff>0</xdr:colOff>
      <xdr:row>78</xdr:row>
      <xdr:rowOff>82459</xdr:rowOff>
    </xdr:to>
    <xdr:cxnSp macro="">
      <xdr:nvCxnSpPr>
        <xdr:cNvPr id="409" name="直線コネクタ 408"/>
        <xdr:cNvCxnSpPr/>
      </xdr:nvCxnSpPr>
      <xdr:spPr>
        <a:xfrm>
          <a:off x="9639300" y="13435487"/>
          <a:ext cx="838200" cy="20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15879</xdr:rowOff>
    </xdr:from>
    <xdr:ext cx="534377" cy="259045"/>
    <xdr:sp macro="" textlink="">
      <xdr:nvSpPr>
        <xdr:cNvPr id="410" name="普通建設事業費 （ うち新規整備　）平均値テキスト"/>
        <xdr:cNvSpPr txBox="1"/>
      </xdr:nvSpPr>
      <xdr:spPr>
        <a:xfrm>
          <a:off x="10528300" y="128746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164452</xdr:rowOff>
    </xdr:from>
    <xdr:to>
      <xdr:col>55</xdr:col>
      <xdr:colOff>50800</xdr:colOff>
      <xdr:row>76</xdr:row>
      <xdr:rowOff>94602</xdr:rowOff>
    </xdr:to>
    <xdr:sp macro="" textlink="">
      <xdr:nvSpPr>
        <xdr:cNvPr id="411" name="フローチャート: 判断 410"/>
        <xdr:cNvSpPr/>
      </xdr:nvSpPr>
      <xdr:spPr>
        <a:xfrm>
          <a:off x="10426700" y="1302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127333</xdr:rowOff>
    </xdr:from>
    <xdr:to>
      <xdr:col>50</xdr:col>
      <xdr:colOff>114300</xdr:colOff>
      <xdr:row>78</xdr:row>
      <xdr:rowOff>62387</xdr:rowOff>
    </xdr:to>
    <xdr:cxnSp macro="">
      <xdr:nvCxnSpPr>
        <xdr:cNvPr id="412" name="直線コネクタ 411"/>
        <xdr:cNvCxnSpPr/>
      </xdr:nvCxnSpPr>
      <xdr:spPr>
        <a:xfrm>
          <a:off x="8750300" y="13157533"/>
          <a:ext cx="889000" cy="277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58931</xdr:rowOff>
    </xdr:from>
    <xdr:to>
      <xdr:col>50</xdr:col>
      <xdr:colOff>165100</xdr:colOff>
      <xdr:row>76</xdr:row>
      <xdr:rowOff>160531</xdr:rowOff>
    </xdr:to>
    <xdr:sp macro="" textlink="">
      <xdr:nvSpPr>
        <xdr:cNvPr id="413" name="フローチャート: 判断 412"/>
        <xdr:cNvSpPr/>
      </xdr:nvSpPr>
      <xdr:spPr>
        <a:xfrm>
          <a:off x="9588500" y="13089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5608</xdr:rowOff>
    </xdr:from>
    <xdr:ext cx="534377" cy="259045"/>
    <xdr:sp macro="" textlink="">
      <xdr:nvSpPr>
        <xdr:cNvPr id="414" name="テキスト ボックス 413"/>
        <xdr:cNvSpPr txBox="1"/>
      </xdr:nvSpPr>
      <xdr:spPr>
        <a:xfrm>
          <a:off x="9372111" y="12864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127333</xdr:rowOff>
    </xdr:from>
    <xdr:to>
      <xdr:col>45</xdr:col>
      <xdr:colOff>177800</xdr:colOff>
      <xdr:row>77</xdr:row>
      <xdr:rowOff>48465</xdr:rowOff>
    </xdr:to>
    <xdr:cxnSp macro="">
      <xdr:nvCxnSpPr>
        <xdr:cNvPr id="415" name="直線コネクタ 414"/>
        <xdr:cNvCxnSpPr/>
      </xdr:nvCxnSpPr>
      <xdr:spPr>
        <a:xfrm flipV="1">
          <a:off x="7861300" y="13157533"/>
          <a:ext cx="889000" cy="92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96124</xdr:rowOff>
    </xdr:from>
    <xdr:to>
      <xdr:col>46</xdr:col>
      <xdr:colOff>38100</xdr:colOff>
      <xdr:row>77</xdr:row>
      <xdr:rowOff>26274</xdr:rowOff>
    </xdr:to>
    <xdr:sp macro="" textlink="">
      <xdr:nvSpPr>
        <xdr:cNvPr id="416" name="フローチャート: 判断 415"/>
        <xdr:cNvSpPr/>
      </xdr:nvSpPr>
      <xdr:spPr>
        <a:xfrm>
          <a:off x="8699500" y="13126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17401</xdr:rowOff>
    </xdr:from>
    <xdr:ext cx="534377" cy="259045"/>
    <xdr:sp macro="" textlink="">
      <xdr:nvSpPr>
        <xdr:cNvPr id="417" name="テキスト ボックス 416"/>
        <xdr:cNvSpPr txBox="1"/>
      </xdr:nvSpPr>
      <xdr:spPr>
        <a:xfrm>
          <a:off x="8483111" y="132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44876</xdr:rowOff>
    </xdr:from>
    <xdr:to>
      <xdr:col>41</xdr:col>
      <xdr:colOff>50800</xdr:colOff>
      <xdr:row>77</xdr:row>
      <xdr:rowOff>48465</xdr:rowOff>
    </xdr:to>
    <xdr:cxnSp macro="">
      <xdr:nvCxnSpPr>
        <xdr:cNvPr id="418" name="直線コネクタ 417"/>
        <xdr:cNvCxnSpPr/>
      </xdr:nvCxnSpPr>
      <xdr:spPr>
        <a:xfrm>
          <a:off x="6972300" y="13246526"/>
          <a:ext cx="889000" cy="3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103005</xdr:rowOff>
    </xdr:from>
    <xdr:to>
      <xdr:col>41</xdr:col>
      <xdr:colOff>101600</xdr:colOff>
      <xdr:row>77</xdr:row>
      <xdr:rowOff>33155</xdr:rowOff>
    </xdr:to>
    <xdr:sp macro="" textlink="">
      <xdr:nvSpPr>
        <xdr:cNvPr id="419" name="フローチャート: 判断 418"/>
        <xdr:cNvSpPr/>
      </xdr:nvSpPr>
      <xdr:spPr>
        <a:xfrm>
          <a:off x="7810500" y="13133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49682</xdr:rowOff>
    </xdr:from>
    <xdr:ext cx="534377" cy="259045"/>
    <xdr:sp macro="" textlink="">
      <xdr:nvSpPr>
        <xdr:cNvPr id="420" name="テキスト ボックス 419"/>
        <xdr:cNvSpPr txBox="1"/>
      </xdr:nvSpPr>
      <xdr:spPr>
        <a:xfrm>
          <a:off x="7594111" y="12908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50426</xdr:rowOff>
    </xdr:from>
    <xdr:to>
      <xdr:col>36</xdr:col>
      <xdr:colOff>165100</xdr:colOff>
      <xdr:row>76</xdr:row>
      <xdr:rowOff>152026</xdr:rowOff>
    </xdr:to>
    <xdr:sp macro="" textlink="">
      <xdr:nvSpPr>
        <xdr:cNvPr id="421" name="フローチャート: 判断 420"/>
        <xdr:cNvSpPr/>
      </xdr:nvSpPr>
      <xdr:spPr>
        <a:xfrm>
          <a:off x="6921500" y="1308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168553</xdr:rowOff>
    </xdr:from>
    <xdr:ext cx="534377" cy="259045"/>
    <xdr:sp macro="" textlink="">
      <xdr:nvSpPr>
        <xdr:cNvPr id="422" name="テキスト ボックス 421"/>
        <xdr:cNvSpPr txBox="1"/>
      </xdr:nvSpPr>
      <xdr:spPr>
        <a:xfrm>
          <a:off x="6705111" y="1285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31659</xdr:rowOff>
    </xdr:from>
    <xdr:to>
      <xdr:col>55</xdr:col>
      <xdr:colOff>50800</xdr:colOff>
      <xdr:row>78</xdr:row>
      <xdr:rowOff>133259</xdr:rowOff>
    </xdr:to>
    <xdr:sp macro="" textlink="">
      <xdr:nvSpPr>
        <xdr:cNvPr id="428" name="楕円 427"/>
        <xdr:cNvSpPr/>
      </xdr:nvSpPr>
      <xdr:spPr>
        <a:xfrm>
          <a:off x="10426700" y="1340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118036</xdr:rowOff>
    </xdr:from>
    <xdr:ext cx="469744" cy="259045"/>
    <xdr:sp macro="" textlink="">
      <xdr:nvSpPr>
        <xdr:cNvPr id="429" name="普通建設事業費 （ うち新規整備　）該当値テキスト"/>
        <xdr:cNvSpPr txBox="1"/>
      </xdr:nvSpPr>
      <xdr:spPr>
        <a:xfrm>
          <a:off x="10528300" y="1331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11587</xdr:rowOff>
    </xdr:from>
    <xdr:to>
      <xdr:col>50</xdr:col>
      <xdr:colOff>165100</xdr:colOff>
      <xdr:row>78</xdr:row>
      <xdr:rowOff>113187</xdr:rowOff>
    </xdr:to>
    <xdr:sp macro="" textlink="">
      <xdr:nvSpPr>
        <xdr:cNvPr id="430" name="楕円 429"/>
        <xdr:cNvSpPr/>
      </xdr:nvSpPr>
      <xdr:spPr>
        <a:xfrm>
          <a:off x="9588500" y="1338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104314</xdr:rowOff>
    </xdr:from>
    <xdr:ext cx="469744" cy="259045"/>
    <xdr:sp macro="" textlink="">
      <xdr:nvSpPr>
        <xdr:cNvPr id="431" name="テキスト ボックス 430"/>
        <xdr:cNvSpPr txBox="1"/>
      </xdr:nvSpPr>
      <xdr:spPr>
        <a:xfrm>
          <a:off x="9404428" y="13477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76533</xdr:rowOff>
    </xdr:from>
    <xdr:to>
      <xdr:col>46</xdr:col>
      <xdr:colOff>38100</xdr:colOff>
      <xdr:row>77</xdr:row>
      <xdr:rowOff>6683</xdr:rowOff>
    </xdr:to>
    <xdr:sp macro="" textlink="">
      <xdr:nvSpPr>
        <xdr:cNvPr id="432" name="楕円 431"/>
        <xdr:cNvSpPr/>
      </xdr:nvSpPr>
      <xdr:spPr>
        <a:xfrm>
          <a:off x="8699500" y="1310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23210</xdr:rowOff>
    </xdr:from>
    <xdr:ext cx="534377" cy="259045"/>
    <xdr:sp macro="" textlink="">
      <xdr:nvSpPr>
        <xdr:cNvPr id="433" name="テキスト ボックス 432"/>
        <xdr:cNvSpPr txBox="1"/>
      </xdr:nvSpPr>
      <xdr:spPr>
        <a:xfrm>
          <a:off x="8483111" y="1288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169115</xdr:rowOff>
    </xdr:from>
    <xdr:to>
      <xdr:col>41</xdr:col>
      <xdr:colOff>101600</xdr:colOff>
      <xdr:row>77</xdr:row>
      <xdr:rowOff>99265</xdr:rowOff>
    </xdr:to>
    <xdr:sp macro="" textlink="">
      <xdr:nvSpPr>
        <xdr:cNvPr id="434" name="楕円 433"/>
        <xdr:cNvSpPr/>
      </xdr:nvSpPr>
      <xdr:spPr>
        <a:xfrm>
          <a:off x="7810500" y="1319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90392</xdr:rowOff>
    </xdr:from>
    <xdr:ext cx="534377" cy="259045"/>
    <xdr:sp macro="" textlink="">
      <xdr:nvSpPr>
        <xdr:cNvPr id="435" name="テキスト ボックス 434"/>
        <xdr:cNvSpPr txBox="1"/>
      </xdr:nvSpPr>
      <xdr:spPr>
        <a:xfrm>
          <a:off x="7594111" y="13292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165526</xdr:rowOff>
    </xdr:from>
    <xdr:to>
      <xdr:col>36</xdr:col>
      <xdr:colOff>165100</xdr:colOff>
      <xdr:row>77</xdr:row>
      <xdr:rowOff>95676</xdr:rowOff>
    </xdr:to>
    <xdr:sp macro="" textlink="">
      <xdr:nvSpPr>
        <xdr:cNvPr id="436" name="楕円 435"/>
        <xdr:cNvSpPr/>
      </xdr:nvSpPr>
      <xdr:spPr>
        <a:xfrm>
          <a:off x="6921500" y="1319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86803</xdr:rowOff>
    </xdr:from>
    <xdr:ext cx="534377" cy="259045"/>
    <xdr:sp macro="" textlink="">
      <xdr:nvSpPr>
        <xdr:cNvPr id="437" name="テキスト ボックス 436"/>
        <xdr:cNvSpPr txBox="1"/>
      </xdr:nvSpPr>
      <xdr:spPr>
        <a:xfrm>
          <a:off x="6705111" y="1328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7" name="テキスト ボックス 456"/>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15284</xdr:rowOff>
    </xdr:from>
    <xdr:to>
      <xdr:col>54</xdr:col>
      <xdr:colOff>189865</xdr:colOff>
      <xdr:row>98</xdr:row>
      <xdr:rowOff>91923</xdr:rowOff>
    </xdr:to>
    <xdr:cxnSp macro="">
      <xdr:nvCxnSpPr>
        <xdr:cNvPr id="461" name="直線コネクタ 460"/>
        <xdr:cNvCxnSpPr/>
      </xdr:nvCxnSpPr>
      <xdr:spPr>
        <a:xfrm flipV="1">
          <a:off x="10475595" y="15617234"/>
          <a:ext cx="1270" cy="1276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95750</xdr:rowOff>
    </xdr:from>
    <xdr:ext cx="469744" cy="259045"/>
    <xdr:sp macro="" textlink="">
      <xdr:nvSpPr>
        <xdr:cNvPr id="462" name="普通建設事業費 （ うち更新整備　）最小値テキスト"/>
        <xdr:cNvSpPr txBox="1"/>
      </xdr:nvSpPr>
      <xdr:spPr>
        <a:xfrm>
          <a:off x="10528300" y="1689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91923</xdr:rowOff>
    </xdr:from>
    <xdr:to>
      <xdr:col>55</xdr:col>
      <xdr:colOff>88900</xdr:colOff>
      <xdr:row>98</xdr:row>
      <xdr:rowOff>91923</xdr:rowOff>
    </xdr:to>
    <xdr:cxnSp macro="">
      <xdr:nvCxnSpPr>
        <xdr:cNvPr id="463" name="直線コネクタ 462"/>
        <xdr:cNvCxnSpPr/>
      </xdr:nvCxnSpPr>
      <xdr:spPr>
        <a:xfrm>
          <a:off x="10388600" y="16894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133411</xdr:rowOff>
    </xdr:from>
    <xdr:ext cx="534377" cy="259045"/>
    <xdr:sp macro="" textlink="">
      <xdr:nvSpPr>
        <xdr:cNvPr id="464" name="普通建設事業費 （ うち更新整備　）最大値テキスト"/>
        <xdr:cNvSpPr txBox="1"/>
      </xdr:nvSpPr>
      <xdr:spPr>
        <a:xfrm>
          <a:off x="10528300" y="1539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15284</xdr:rowOff>
    </xdr:from>
    <xdr:to>
      <xdr:col>55</xdr:col>
      <xdr:colOff>88900</xdr:colOff>
      <xdr:row>91</xdr:row>
      <xdr:rowOff>15284</xdr:rowOff>
    </xdr:to>
    <xdr:cxnSp macro="">
      <xdr:nvCxnSpPr>
        <xdr:cNvPr id="465" name="直線コネクタ 464"/>
        <xdr:cNvCxnSpPr/>
      </xdr:nvCxnSpPr>
      <xdr:spPr>
        <a:xfrm>
          <a:off x="10388600" y="15617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15284</xdr:rowOff>
    </xdr:from>
    <xdr:to>
      <xdr:col>55</xdr:col>
      <xdr:colOff>0</xdr:colOff>
      <xdr:row>96</xdr:row>
      <xdr:rowOff>86170</xdr:rowOff>
    </xdr:to>
    <xdr:cxnSp macro="">
      <xdr:nvCxnSpPr>
        <xdr:cNvPr id="466" name="直線コネクタ 465"/>
        <xdr:cNvCxnSpPr/>
      </xdr:nvCxnSpPr>
      <xdr:spPr>
        <a:xfrm flipV="1">
          <a:off x="9639300" y="15617234"/>
          <a:ext cx="838200" cy="92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44314</xdr:rowOff>
    </xdr:from>
    <xdr:ext cx="534377" cy="259045"/>
    <xdr:sp macro="" textlink="">
      <xdr:nvSpPr>
        <xdr:cNvPr id="467" name="普通建設事業費 （ うち更新整備　）平均値テキスト"/>
        <xdr:cNvSpPr txBox="1"/>
      </xdr:nvSpPr>
      <xdr:spPr>
        <a:xfrm>
          <a:off x="10528300" y="163320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65887</xdr:rowOff>
    </xdr:from>
    <xdr:to>
      <xdr:col>55</xdr:col>
      <xdr:colOff>50800</xdr:colOff>
      <xdr:row>95</xdr:row>
      <xdr:rowOff>167487</xdr:rowOff>
    </xdr:to>
    <xdr:sp macro="" textlink="">
      <xdr:nvSpPr>
        <xdr:cNvPr id="468" name="フローチャート: 判断 467"/>
        <xdr:cNvSpPr/>
      </xdr:nvSpPr>
      <xdr:spPr>
        <a:xfrm>
          <a:off x="10426700" y="16353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86170</xdr:rowOff>
    </xdr:from>
    <xdr:to>
      <xdr:col>50</xdr:col>
      <xdr:colOff>114300</xdr:colOff>
      <xdr:row>97</xdr:row>
      <xdr:rowOff>53575</xdr:rowOff>
    </xdr:to>
    <xdr:cxnSp macro="">
      <xdr:nvCxnSpPr>
        <xdr:cNvPr id="469" name="直線コネクタ 468"/>
        <xdr:cNvCxnSpPr/>
      </xdr:nvCxnSpPr>
      <xdr:spPr>
        <a:xfrm flipV="1">
          <a:off x="8750300" y="16545370"/>
          <a:ext cx="889000" cy="13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87033</xdr:rowOff>
    </xdr:from>
    <xdr:to>
      <xdr:col>50</xdr:col>
      <xdr:colOff>165100</xdr:colOff>
      <xdr:row>96</xdr:row>
      <xdr:rowOff>17183</xdr:rowOff>
    </xdr:to>
    <xdr:sp macro="" textlink="">
      <xdr:nvSpPr>
        <xdr:cNvPr id="470" name="フローチャート: 判断 469"/>
        <xdr:cNvSpPr/>
      </xdr:nvSpPr>
      <xdr:spPr>
        <a:xfrm>
          <a:off x="9588500" y="1637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33710</xdr:rowOff>
    </xdr:from>
    <xdr:ext cx="534377" cy="259045"/>
    <xdr:sp macro="" textlink="">
      <xdr:nvSpPr>
        <xdr:cNvPr id="471" name="テキスト ボックス 470"/>
        <xdr:cNvSpPr txBox="1"/>
      </xdr:nvSpPr>
      <xdr:spPr>
        <a:xfrm>
          <a:off x="9372111" y="1615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118497</xdr:rowOff>
    </xdr:from>
    <xdr:to>
      <xdr:col>45</xdr:col>
      <xdr:colOff>177800</xdr:colOff>
      <xdr:row>97</xdr:row>
      <xdr:rowOff>53575</xdr:rowOff>
    </xdr:to>
    <xdr:cxnSp macro="">
      <xdr:nvCxnSpPr>
        <xdr:cNvPr id="472" name="直線コネクタ 471"/>
        <xdr:cNvCxnSpPr/>
      </xdr:nvCxnSpPr>
      <xdr:spPr>
        <a:xfrm>
          <a:off x="7861300" y="16577697"/>
          <a:ext cx="889000" cy="106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42399</xdr:rowOff>
    </xdr:from>
    <xdr:to>
      <xdr:col>46</xdr:col>
      <xdr:colOff>38100</xdr:colOff>
      <xdr:row>96</xdr:row>
      <xdr:rowOff>143999</xdr:rowOff>
    </xdr:to>
    <xdr:sp macro="" textlink="">
      <xdr:nvSpPr>
        <xdr:cNvPr id="473" name="フローチャート: 判断 472"/>
        <xdr:cNvSpPr/>
      </xdr:nvSpPr>
      <xdr:spPr>
        <a:xfrm>
          <a:off x="8699500" y="1650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160526</xdr:rowOff>
    </xdr:from>
    <xdr:ext cx="534377" cy="259045"/>
    <xdr:sp macro="" textlink="">
      <xdr:nvSpPr>
        <xdr:cNvPr id="474" name="テキスト ボックス 473"/>
        <xdr:cNvSpPr txBox="1"/>
      </xdr:nvSpPr>
      <xdr:spPr>
        <a:xfrm>
          <a:off x="8483111" y="1627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118497</xdr:rowOff>
    </xdr:from>
    <xdr:to>
      <xdr:col>41</xdr:col>
      <xdr:colOff>50800</xdr:colOff>
      <xdr:row>97</xdr:row>
      <xdr:rowOff>79235</xdr:rowOff>
    </xdr:to>
    <xdr:cxnSp macro="">
      <xdr:nvCxnSpPr>
        <xdr:cNvPr id="475" name="直線コネクタ 474"/>
        <xdr:cNvCxnSpPr/>
      </xdr:nvCxnSpPr>
      <xdr:spPr>
        <a:xfrm flipV="1">
          <a:off x="6972300" y="16577697"/>
          <a:ext cx="889000" cy="13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164815</xdr:rowOff>
    </xdr:from>
    <xdr:to>
      <xdr:col>41</xdr:col>
      <xdr:colOff>101600</xdr:colOff>
      <xdr:row>96</xdr:row>
      <xdr:rowOff>94965</xdr:rowOff>
    </xdr:to>
    <xdr:sp macro="" textlink="">
      <xdr:nvSpPr>
        <xdr:cNvPr id="476" name="フローチャート: 判断 475"/>
        <xdr:cNvSpPr/>
      </xdr:nvSpPr>
      <xdr:spPr>
        <a:xfrm>
          <a:off x="7810500" y="164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111492</xdr:rowOff>
    </xdr:from>
    <xdr:ext cx="534377" cy="259045"/>
    <xdr:sp macro="" textlink="">
      <xdr:nvSpPr>
        <xdr:cNvPr id="477" name="テキスト ボックス 476"/>
        <xdr:cNvSpPr txBox="1"/>
      </xdr:nvSpPr>
      <xdr:spPr>
        <a:xfrm>
          <a:off x="7594111" y="1622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10413</xdr:rowOff>
    </xdr:from>
    <xdr:to>
      <xdr:col>36</xdr:col>
      <xdr:colOff>165100</xdr:colOff>
      <xdr:row>96</xdr:row>
      <xdr:rowOff>112013</xdr:rowOff>
    </xdr:to>
    <xdr:sp macro="" textlink="">
      <xdr:nvSpPr>
        <xdr:cNvPr id="478" name="フローチャート: 判断 477"/>
        <xdr:cNvSpPr/>
      </xdr:nvSpPr>
      <xdr:spPr>
        <a:xfrm>
          <a:off x="6921500" y="1646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128540</xdr:rowOff>
    </xdr:from>
    <xdr:ext cx="534377" cy="259045"/>
    <xdr:sp macro="" textlink="">
      <xdr:nvSpPr>
        <xdr:cNvPr id="479" name="テキスト ボックス 478"/>
        <xdr:cNvSpPr txBox="1"/>
      </xdr:nvSpPr>
      <xdr:spPr>
        <a:xfrm>
          <a:off x="6705111" y="1624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135934</xdr:rowOff>
    </xdr:from>
    <xdr:to>
      <xdr:col>55</xdr:col>
      <xdr:colOff>50800</xdr:colOff>
      <xdr:row>91</xdr:row>
      <xdr:rowOff>66084</xdr:rowOff>
    </xdr:to>
    <xdr:sp macro="" textlink="">
      <xdr:nvSpPr>
        <xdr:cNvPr id="485" name="楕円 484"/>
        <xdr:cNvSpPr/>
      </xdr:nvSpPr>
      <xdr:spPr>
        <a:xfrm>
          <a:off x="10426700" y="1556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88961</xdr:rowOff>
    </xdr:from>
    <xdr:ext cx="534377" cy="259045"/>
    <xdr:sp macro="" textlink="">
      <xdr:nvSpPr>
        <xdr:cNvPr id="486" name="普通建設事業費 （ うち更新整備　）該当値テキスト"/>
        <xdr:cNvSpPr txBox="1"/>
      </xdr:nvSpPr>
      <xdr:spPr>
        <a:xfrm>
          <a:off x="10528300" y="15519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35370</xdr:rowOff>
    </xdr:from>
    <xdr:to>
      <xdr:col>50</xdr:col>
      <xdr:colOff>165100</xdr:colOff>
      <xdr:row>96</xdr:row>
      <xdr:rowOff>136970</xdr:rowOff>
    </xdr:to>
    <xdr:sp macro="" textlink="">
      <xdr:nvSpPr>
        <xdr:cNvPr id="487" name="楕円 486"/>
        <xdr:cNvSpPr/>
      </xdr:nvSpPr>
      <xdr:spPr>
        <a:xfrm>
          <a:off x="9588500" y="16494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128097</xdr:rowOff>
    </xdr:from>
    <xdr:ext cx="534377" cy="259045"/>
    <xdr:sp macro="" textlink="">
      <xdr:nvSpPr>
        <xdr:cNvPr id="488" name="テキスト ボックス 487"/>
        <xdr:cNvSpPr txBox="1"/>
      </xdr:nvSpPr>
      <xdr:spPr>
        <a:xfrm>
          <a:off x="9372111" y="1658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2775</xdr:rowOff>
    </xdr:from>
    <xdr:to>
      <xdr:col>46</xdr:col>
      <xdr:colOff>38100</xdr:colOff>
      <xdr:row>97</xdr:row>
      <xdr:rowOff>104375</xdr:rowOff>
    </xdr:to>
    <xdr:sp macro="" textlink="">
      <xdr:nvSpPr>
        <xdr:cNvPr id="489" name="楕円 488"/>
        <xdr:cNvSpPr/>
      </xdr:nvSpPr>
      <xdr:spPr>
        <a:xfrm>
          <a:off x="8699500" y="1663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95502</xdr:rowOff>
    </xdr:from>
    <xdr:ext cx="534377" cy="259045"/>
    <xdr:sp macro="" textlink="">
      <xdr:nvSpPr>
        <xdr:cNvPr id="490" name="テキスト ボックス 489"/>
        <xdr:cNvSpPr txBox="1"/>
      </xdr:nvSpPr>
      <xdr:spPr>
        <a:xfrm>
          <a:off x="8483111" y="16726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67697</xdr:rowOff>
    </xdr:from>
    <xdr:to>
      <xdr:col>41</xdr:col>
      <xdr:colOff>101600</xdr:colOff>
      <xdr:row>96</xdr:row>
      <xdr:rowOff>169297</xdr:rowOff>
    </xdr:to>
    <xdr:sp macro="" textlink="">
      <xdr:nvSpPr>
        <xdr:cNvPr id="491" name="楕円 490"/>
        <xdr:cNvSpPr/>
      </xdr:nvSpPr>
      <xdr:spPr>
        <a:xfrm>
          <a:off x="7810500" y="1652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160424</xdr:rowOff>
    </xdr:from>
    <xdr:ext cx="534377" cy="259045"/>
    <xdr:sp macro="" textlink="">
      <xdr:nvSpPr>
        <xdr:cNvPr id="492" name="テキスト ボックス 491"/>
        <xdr:cNvSpPr txBox="1"/>
      </xdr:nvSpPr>
      <xdr:spPr>
        <a:xfrm>
          <a:off x="7594111" y="1661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28435</xdr:rowOff>
    </xdr:from>
    <xdr:to>
      <xdr:col>36</xdr:col>
      <xdr:colOff>165100</xdr:colOff>
      <xdr:row>97</xdr:row>
      <xdr:rowOff>130035</xdr:rowOff>
    </xdr:to>
    <xdr:sp macro="" textlink="">
      <xdr:nvSpPr>
        <xdr:cNvPr id="493" name="楕円 492"/>
        <xdr:cNvSpPr/>
      </xdr:nvSpPr>
      <xdr:spPr>
        <a:xfrm>
          <a:off x="6921500" y="1665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121162</xdr:rowOff>
    </xdr:from>
    <xdr:ext cx="534377" cy="259045"/>
    <xdr:sp macro="" textlink="">
      <xdr:nvSpPr>
        <xdr:cNvPr id="494" name="テキスト ボックス 493"/>
        <xdr:cNvSpPr txBox="1"/>
      </xdr:nvSpPr>
      <xdr:spPr>
        <a:xfrm>
          <a:off x="6705111" y="16751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104999</xdr:rowOff>
    </xdr:from>
    <xdr:to>
      <xdr:col>85</xdr:col>
      <xdr:colOff>126364</xdr:colOff>
      <xdr:row>38</xdr:row>
      <xdr:rowOff>139700</xdr:rowOff>
    </xdr:to>
    <xdr:cxnSp macro="">
      <xdr:nvCxnSpPr>
        <xdr:cNvPr id="516" name="直線コネクタ 515"/>
        <xdr:cNvCxnSpPr/>
      </xdr:nvCxnSpPr>
      <xdr:spPr>
        <a:xfrm flipV="1">
          <a:off x="16317595" y="5248499"/>
          <a:ext cx="1269" cy="1406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51676</xdr:rowOff>
    </xdr:from>
    <xdr:ext cx="534377" cy="259045"/>
    <xdr:sp macro="" textlink="">
      <xdr:nvSpPr>
        <xdr:cNvPr id="519" name="災害復旧事業費最大値テキスト"/>
        <xdr:cNvSpPr txBox="1"/>
      </xdr:nvSpPr>
      <xdr:spPr>
        <a:xfrm>
          <a:off x="16370300" y="5023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104999</xdr:rowOff>
    </xdr:from>
    <xdr:to>
      <xdr:col>86</xdr:col>
      <xdr:colOff>25400</xdr:colOff>
      <xdr:row>30</xdr:row>
      <xdr:rowOff>104999</xdr:rowOff>
    </xdr:to>
    <xdr:cxnSp macro="">
      <xdr:nvCxnSpPr>
        <xdr:cNvPr id="520" name="直線コネクタ 519"/>
        <xdr:cNvCxnSpPr/>
      </xdr:nvCxnSpPr>
      <xdr:spPr>
        <a:xfrm>
          <a:off x="16230600" y="5248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46203</xdr:rowOff>
    </xdr:from>
    <xdr:to>
      <xdr:col>85</xdr:col>
      <xdr:colOff>127000</xdr:colOff>
      <xdr:row>38</xdr:row>
      <xdr:rowOff>69840</xdr:rowOff>
    </xdr:to>
    <xdr:cxnSp macro="">
      <xdr:nvCxnSpPr>
        <xdr:cNvPr id="521" name="直線コネクタ 520"/>
        <xdr:cNvCxnSpPr/>
      </xdr:nvCxnSpPr>
      <xdr:spPr>
        <a:xfrm flipV="1">
          <a:off x="15481300" y="6561303"/>
          <a:ext cx="8382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70858</xdr:rowOff>
    </xdr:from>
    <xdr:ext cx="469744" cy="259045"/>
    <xdr:sp macro="" textlink="">
      <xdr:nvSpPr>
        <xdr:cNvPr id="522" name="災害復旧事業費平均値テキスト"/>
        <xdr:cNvSpPr txBox="1"/>
      </xdr:nvSpPr>
      <xdr:spPr>
        <a:xfrm>
          <a:off x="16370300" y="6243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47981</xdr:rowOff>
    </xdr:from>
    <xdr:to>
      <xdr:col>85</xdr:col>
      <xdr:colOff>177800</xdr:colOff>
      <xdr:row>37</xdr:row>
      <xdr:rowOff>149581</xdr:rowOff>
    </xdr:to>
    <xdr:sp macro="" textlink="">
      <xdr:nvSpPr>
        <xdr:cNvPr id="523" name="フローチャート: 判断 522"/>
        <xdr:cNvSpPr/>
      </xdr:nvSpPr>
      <xdr:spPr>
        <a:xfrm>
          <a:off x="16268700" y="639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69840</xdr:rowOff>
    </xdr:from>
    <xdr:to>
      <xdr:col>81</xdr:col>
      <xdr:colOff>50800</xdr:colOff>
      <xdr:row>38</xdr:row>
      <xdr:rowOff>139700</xdr:rowOff>
    </xdr:to>
    <xdr:cxnSp macro="">
      <xdr:nvCxnSpPr>
        <xdr:cNvPr id="524" name="直線コネクタ 523"/>
        <xdr:cNvCxnSpPr/>
      </xdr:nvCxnSpPr>
      <xdr:spPr>
        <a:xfrm flipV="1">
          <a:off x="14592300" y="6584940"/>
          <a:ext cx="889000" cy="69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108148</xdr:rowOff>
    </xdr:from>
    <xdr:to>
      <xdr:col>81</xdr:col>
      <xdr:colOff>101600</xdr:colOff>
      <xdr:row>38</xdr:row>
      <xdr:rowOff>38298</xdr:rowOff>
    </xdr:to>
    <xdr:sp macro="" textlink="">
      <xdr:nvSpPr>
        <xdr:cNvPr id="525" name="フローチャート: 判断 524"/>
        <xdr:cNvSpPr/>
      </xdr:nvSpPr>
      <xdr:spPr>
        <a:xfrm>
          <a:off x="15430500" y="6451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54825</xdr:rowOff>
    </xdr:from>
    <xdr:ext cx="469744" cy="259045"/>
    <xdr:sp macro="" textlink="">
      <xdr:nvSpPr>
        <xdr:cNvPr id="526" name="テキスト ボックス 525"/>
        <xdr:cNvSpPr txBox="1"/>
      </xdr:nvSpPr>
      <xdr:spPr>
        <a:xfrm>
          <a:off x="15246428" y="6227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7" name="直線コネクタ 526"/>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132014</xdr:rowOff>
    </xdr:from>
    <xdr:to>
      <xdr:col>76</xdr:col>
      <xdr:colOff>165100</xdr:colOff>
      <xdr:row>38</xdr:row>
      <xdr:rowOff>62164</xdr:rowOff>
    </xdr:to>
    <xdr:sp macro="" textlink="">
      <xdr:nvSpPr>
        <xdr:cNvPr id="528" name="フローチャート: 判断 527"/>
        <xdr:cNvSpPr/>
      </xdr:nvSpPr>
      <xdr:spPr>
        <a:xfrm>
          <a:off x="14541500" y="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78691</xdr:rowOff>
    </xdr:from>
    <xdr:ext cx="469744" cy="259045"/>
    <xdr:sp macro="" textlink="">
      <xdr:nvSpPr>
        <xdr:cNvPr id="529" name="テキスト ボックス 528"/>
        <xdr:cNvSpPr txBox="1"/>
      </xdr:nvSpPr>
      <xdr:spPr>
        <a:xfrm>
          <a:off x="14357428" y="625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117297</xdr:rowOff>
    </xdr:from>
    <xdr:to>
      <xdr:col>71</xdr:col>
      <xdr:colOff>177800</xdr:colOff>
      <xdr:row>38</xdr:row>
      <xdr:rowOff>139700</xdr:rowOff>
    </xdr:to>
    <xdr:cxnSp macro="">
      <xdr:nvCxnSpPr>
        <xdr:cNvPr id="530" name="直線コネクタ 529"/>
        <xdr:cNvCxnSpPr/>
      </xdr:nvCxnSpPr>
      <xdr:spPr>
        <a:xfrm>
          <a:off x="12814300" y="663239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68966</xdr:rowOff>
    </xdr:from>
    <xdr:to>
      <xdr:col>72</xdr:col>
      <xdr:colOff>38100</xdr:colOff>
      <xdr:row>38</xdr:row>
      <xdr:rowOff>170566</xdr:rowOff>
    </xdr:to>
    <xdr:sp macro="" textlink="">
      <xdr:nvSpPr>
        <xdr:cNvPr id="531" name="フローチャート: 判断 530"/>
        <xdr:cNvSpPr/>
      </xdr:nvSpPr>
      <xdr:spPr>
        <a:xfrm>
          <a:off x="13652500" y="6584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15643</xdr:rowOff>
    </xdr:from>
    <xdr:ext cx="378565" cy="259045"/>
    <xdr:sp macro="" textlink="">
      <xdr:nvSpPr>
        <xdr:cNvPr id="532" name="テキスト ボックス 531"/>
        <xdr:cNvSpPr txBox="1"/>
      </xdr:nvSpPr>
      <xdr:spPr>
        <a:xfrm>
          <a:off x="13514017" y="6359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50633</xdr:rowOff>
    </xdr:from>
    <xdr:to>
      <xdr:col>67</xdr:col>
      <xdr:colOff>101600</xdr:colOff>
      <xdr:row>38</xdr:row>
      <xdr:rowOff>152233</xdr:rowOff>
    </xdr:to>
    <xdr:sp macro="" textlink="">
      <xdr:nvSpPr>
        <xdr:cNvPr id="533" name="フローチャート: 判断 532"/>
        <xdr:cNvSpPr/>
      </xdr:nvSpPr>
      <xdr:spPr>
        <a:xfrm>
          <a:off x="12763500" y="6565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168759</xdr:rowOff>
    </xdr:from>
    <xdr:ext cx="378565" cy="259045"/>
    <xdr:sp macro="" textlink="">
      <xdr:nvSpPr>
        <xdr:cNvPr id="534" name="テキスト ボックス 533"/>
        <xdr:cNvSpPr txBox="1"/>
      </xdr:nvSpPr>
      <xdr:spPr>
        <a:xfrm>
          <a:off x="12625017" y="63409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166853</xdr:rowOff>
    </xdr:from>
    <xdr:to>
      <xdr:col>85</xdr:col>
      <xdr:colOff>177800</xdr:colOff>
      <xdr:row>38</xdr:row>
      <xdr:rowOff>97003</xdr:rowOff>
    </xdr:to>
    <xdr:sp macro="" textlink="">
      <xdr:nvSpPr>
        <xdr:cNvPr id="540" name="楕円 539"/>
        <xdr:cNvSpPr/>
      </xdr:nvSpPr>
      <xdr:spPr>
        <a:xfrm>
          <a:off x="16268700" y="6510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81780</xdr:rowOff>
    </xdr:from>
    <xdr:ext cx="469744" cy="259045"/>
    <xdr:sp macro="" textlink="">
      <xdr:nvSpPr>
        <xdr:cNvPr id="541" name="災害復旧事業費該当値テキスト"/>
        <xdr:cNvSpPr txBox="1"/>
      </xdr:nvSpPr>
      <xdr:spPr>
        <a:xfrm>
          <a:off x="16370300" y="6425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19040</xdr:rowOff>
    </xdr:from>
    <xdr:to>
      <xdr:col>81</xdr:col>
      <xdr:colOff>101600</xdr:colOff>
      <xdr:row>38</xdr:row>
      <xdr:rowOff>120640</xdr:rowOff>
    </xdr:to>
    <xdr:sp macro="" textlink="">
      <xdr:nvSpPr>
        <xdr:cNvPr id="542" name="楕円 541"/>
        <xdr:cNvSpPr/>
      </xdr:nvSpPr>
      <xdr:spPr>
        <a:xfrm>
          <a:off x="15430500" y="653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111767</xdr:rowOff>
    </xdr:from>
    <xdr:ext cx="469744" cy="259045"/>
    <xdr:sp macro="" textlink="">
      <xdr:nvSpPr>
        <xdr:cNvPr id="543" name="テキスト ボックス 542"/>
        <xdr:cNvSpPr txBox="1"/>
      </xdr:nvSpPr>
      <xdr:spPr>
        <a:xfrm>
          <a:off x="15246428" y="6626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4" name="楕円 543"/>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5" name="テキスト ボックス 544"/>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6" name="楕円 545"/>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7" name="テキスト ボックス 546"/>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66497</xdr:rowOff>
    </xdr:from>
    <xdr:to>
      <xdr:col>67</xdr:col>
      <xdr:colOff>101600</xdr:colOff>
      <xdr:row>38</xdr:row>
      <xdr:rowOff>168097</xdr:rowOff>
    </xdr:to>
    <xdr:sp macro="" textlink="">
      <xdr:nvSpPr>
        <xdr:cNvPr id="548" name="楕円 547"/>
        <xdr:cNvSpPr/>
      </xdr:nvSpPr>
      <xdr:spPr>
        <a:xfrm>
          <a:off x="12763500" y="6581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159224</xdr:rowOff>
    </xdr:from>
    <xdr:ext cx="378565" cy="259045"/>
    <xdr:sp macro="" textlink="">
      <xdr:nvSpPr>
        <xdr:cNvPr id="549" name="テキスト ボックス 548"/>
        <xdr:cNvSpPr txBox="1"/>
      </xdr:nvSpPr>
      <xdr:spPr>
        <a:xfrm>
          <a:off x="12625017" y="6674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8" name="テキスト ボックス 61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37668</xdr:rowOff>
    </xdr:from>
    <xdr:to>
      <xdr:col>85</xdr:col>
      <xdr:colOff>126364</xdr:colOff>
      <xdr:row>78</xdr:row>
      <xdr:rowOff>67977</xdr:rowOff>
    </xdr:to>
    <xdr:cxnSp macro="">
      <xdr:nvCxnSpPr>
        <xdr:cNvPr id="622" name="直線コネクタ 621"/>
        <xdr:cNvCxnSpPr/>
      </xdr:nvCxnSpPr>
      <xdr:spPr>
        <a:xfrm flipV="1">
          <a:off x="16317595" y="12210618"/>
          <a:ext cx="1269"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71804</xdr:rowOff>
    </xdr:from>
    <xdr:ext cx="469744" cy="259045"/>
    <xdr:sp macro="" textlink="">
      <xdr:nvSpPr>
        <xdr:cNvPr id="623" name="公債費最小値テキスト"/>
        <xdr:cNvSpPr txBox="1"/>
      </xdr:nvSpPr>
      <xdr:spPr>
        <a:xfrm>
          <a:off x="16370300" y="1344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67977</xdr:rowOff>
    </xdr:from>
    <xdr:to>
      <xdr:col>86</xdr:col>
      <xdr:colOff>25400</xdr:colOff>
      <xdr:row>78</xdr:row>
      <xdr:rowOff>67977</xdr:rowOff>
    </xdr:to>
    <xdr:cxnSp macro="">
      <xdr:nvCxnSpPr>
        <xdr:cNvPr id="624" name="直線コネクタ 623"/>
        <xdr:cNvCxnSpPr/>
      </xdr:nvCxnSpPr>
      <xdr:spPr>
        <a:xfrm>
          <a:off x="16230600" y="13441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155795</xdr:rowOff>
    </xdr:from>
    <xdr:ext cx="534377" cy="259045"/>
    <xdr:sp macro="" textlink="">
      <xdr:nvSpPr>
        <xdr:cNvPr id="625" name="公債費最大値テキスト"/>
        <xdr:cNvSpPr txBox="1"/>
      </xdr:nvSpPr>
      <xdr:spPr>
        <a:xfrm>
          <a:off x="16370300" y="11985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37668</xdr:rowOff>
    </xdr:from>
    <xdr:to>
      <xdr:col>86</xdr:col>
      <xdr:colOff>25400</xdr:colOff>
      <xdr:row>71</xdr:row>
      <xdr:rowOff>37668</xdr:rowOff>
    </xdr:to>
    <xdr:cxnSp macro="">
      <xdr:nvCxnSpPr>
        <xdr:cNvPr id="626" name="直線コネクタ 625"/>
        <xdr:cNvCxnSpPr/>
      </xdr:nvCxnSpPr>
      <xdr:spPr>
        <a:xfrm>
          <a:off x="16230600" y="12210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35286</xdr:rowOff>
    </xdr:from>
    <xdr:to>
      <xdr:col>85</xdr:col>
      <xdr:colOff>127000</xdr:colOff>
      <xdr:row>76</xdr:row>
      <xdr:rowOff>40182</xdr:rowOff>
    </xdr:to>
    <xdr:cxnSp macro="">
      <xdr:nvCxnSpPr>
        <xdr:cNvPr id="627" name="直線コネクタ 626"/>
        <xdr:cNvCxnSpPr/>
      </xdr:nvCxnSpPr>
      <xdr:spPr>
        <a:xfrm>
          <a:off x="15481300" y="13065486"/>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20490</xdr:rowOff>
    </xdr:from>
    <xdr:ext cx="534377" cy="259045"/>
    <xdr:sp macro="" textlink="">
      <xdr:nvSpPr>
        <xdr:cNvPr id="628" name="公債費平均値テキスト"/>
        <xdr:cNvSpPr txBox="1"/>
      </xdr:nvSpPr>
      <xdr:spPr>
        <a:xfrm>
          <a:off x="16370300" y="12707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169063</xdr:rowOff>
    </xdr:from>
    <xdr:to>
      <xdr:col>85</xdr:col>
      <xdr:colOff>177800</xdr:colOff>
      <xdr:row>75</xdr:row>
      <xdr:rowOff>99213</xdr:rowOff>
    </xdr:to>
    <xdr:sp macro="" textlink="">
      <xdr:nvSpPr>
        <xdr:cNvPr id="629" name="フローチャート: 判断 628"/>
        <xdr:cNvSpPr/>
      </xdr:nvSpPr>
      <xdr:spPr>
        <a:xfrm>
          <a:off x="16268700" y="1285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35286</xdr:rowOff>
    </xdr:from>
    <xdr:to>
      <xdr:col>81</xdr:col>
      <xdr:colOff>50800</xdr:colOff>
      <xdr:row>76</xdr:row>
      <xdr:rowOff>38773</xdr:rowOff>
    </xdr:to>
    <xdr:cxnSp macro="">
      <xdr:nvCxnSpPr>
        <xdr:cNvPr id="630" name="直線コネクタ 629"/>
        <xdr:cNvCxnSpPr/>
      </xdr:nvCxnSpPr>
      <xdr:spPr>
        <a:xfrm flipV="1">
          <a:off x="14592300" y="13065486"/>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148622</xdr:rowOff>
    </xdr:from>
    <xdr:to>
      <xdr:col>81</xdr:col>
      <xdr:colOff>101600</xdr:colOff>
      <xdr:row>75</xdr:row>
      <xdr:rowOff>78772</xdr:rowOff>
    </xdr:to>
    <xdr:sp macro="" textlink="">
      <xdr:nvSpPr>
        <xdr:cNvPr id="631" name="フローチャート: 判断 630"/>
        <xdr:cNvSpPr/>
      </xdr:nvSpPr>
      <xdr:spPr>
        <a:xfrm>
          <a:off x="15430500" y="1283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95299</xdr:rowOff>
    </xdr:from>
    <xdr:ext cx="534377" cy="259045"/>
    <xdr:sp macro="" textlink="">
      <xdr:nvSpPr>
        <xdr:cNvPr id="632" name="テキスト ボックス 631"/>
        <xdr:cNvSpPr txBox="1"/>
      </xdr:nvSpPr>
      <xdr:spPr>
        <a:xfrm>
          <a:off x="15214111" y="12611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28200</xdr:rowOff>
    </xdr:from>
    <xdr:to>
      <xdr:col>76</xdr:col>
      <xdr:colOff>114300</xdr:colOff>
      <xdr:row>76</xdr:row>
      <xdr:rowOff>38773</xdr:rowOff>
    </xdr:to>
    <xdr:cxnSp macro="">
      <xdr:nvCxnSpPr>
        <xdr:cNvPr id="633" name="直線コネクタ 632"/>
        <xdr:cNvCxnSpPr/>
      </xdr:nvCxnSpPr>
      <xdr:spPr>
        <a:xfrm>
          <a:off x="13703300" y="13058400"/>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159900</xdr:rowOff>
    </xdr:from>
    <xdr:to>
      <xdr:col>76</xdr:col>
      <xdr:colOff>165100</xdr:colOff>
      <xdr:row>75</xdr:row>
      <xdr:rowOff>90050</xdr:rowOff>
    </xdr:to>
    <xdr:sp macro="" textlink="">
      <xdr:nvSpPr>
        <xdr:cNvPr id="634" name="フローチャート: 判断 633"/>
        <xdr:cNvSpPr/>
      </xdr:nvSpPr>
      <xdr:spPr>
        <a:xfrm>
          <a:off x="14541500" y="128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106577</xdr:rowOff>
    </xdr:from>
    <xdr:ext cx="534377" cy="259045"/>
    <xdr:sp macro="" textlink="">
      <xdr:nvSpPr>
        <xdr:cNvPr id="635" name="テキスト ボックス 634"/>
        <xdr:cNvSpPr txBox="1"/>
      </xdr:nvSpPr>
      <xdr:spPr>
        <a:xfrm>
          <a:off x="14325111" y="1262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28200</xdr:rowOff>
    </xdr:from>
    <xdr:to>
      <xdr:col>71</xdr:col>
      <xdr:colOff>177800</xdr:colOff>
      <xdr:row>76</xdr:row>
      <xdr:rowOff>39649</xdr:rowOff>
    </xdr:to>
    <xdr:cxnSp macro="">
      <xdr:nvCxnSpPr>
        <xdr:cNvPr id="636" name="直線コネクタ 635"/>
        <xdr:cNvCxnSpPr/>
      </xdr:nvCxnSpPr>
      <xdr:spPr>
        <a:xfrm flipV="1">
          <a:off x="12814300" y="13058400"/>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141554</xdr:rowOff>
    </xdr:from>
    <xdr:to>
      <xdr:col>72</xdr:col>
      <xdr:colOff>38100</xdr:colOff>
      <xdr:row>75</xdr:row>
      <xdr:rowOff>71704</xdr:rowOff>
    </xdr:to>
    <xdr:sp macro="" textlink="">
      <xdr:nvSpPr>
        <xdr:cNvPr id="637" name="フローチャート: 判断 636"/>
        <xdr:cNvSpPr/>
      </xdr:nvSpPr>
      <xdr:spPr>
        <a:xfrm>
          <a:off x="13652500" y="1282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88231</xdr:rowOff>
    </xdr:from>
    <xdr:ext cx="534377" cy="259045"/>
    <xdr:sp macro="" textlink="">
      <xdr:nvSpPr>
        <xdr:cNvPr id="638" name="テキスト ボックス 637"/>
        <xdr:cNvSpPr txBox="1"/>
      </xdr:nvSpPr>
      <xdr:spPr>
        <a:xfrm>
          <a:off x="13436111" y="1260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143059</xdr:rowOff>
    </xdr:from>
    <xdr:to>
      <xdr:col>67</xdr:col>
      <xdr:colOff>101600</xdr:colOff>
      <xdr:row>75</xdr:row>
      <xdr:rowOff>73209</xdr:rowOff>
    </xdr:to>
    <xdr:sp macro="" textlink="">
      <xdr:nvSpPr>
        <xdr:cNvPr id="639" name="フローチャート: 判断 638"/>
        <xdr:cNvSpPr/>
      </xdr:nvSpPr>
      <xdr:spPr>
        <a:xfrm>
          <a:off x="12763500" y="1283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89736</xdr:rowOff>
    </xdr:from>
    <xdr:ext cx="534377" cy="259045"/>
    <xdr:sp macro="" textlink="">
      <xdr:nvSpPr>
        <xdr:cNvPr id="640" name="テキスト ボックス 639"/>
        <xdr:cNvSpPr txBox="1"/>
      </xdr:nvSpPr>
      <xdr:spPr>
        <a:xfrm>
          <a:off x="12547111" y="1260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160832</xdr:rowOff>
    </xdr:from>
    <xdr:to>
      <xdr:col>85</xdr:col>
      <xdr:colOff>177800</xdr:colOff>
      <xdr:row>76</xdr:row>
      <xdr:rowOff>90982</xdr:rowOff>
    </xdr:to>
    <xdr:sp macro="" textlink="">
      <xdr:nvSpPr>
        <xdr:cNvPr id="646" name="楕円 645"/>
        <xdr:cNvSpPr/>
      </xdr:nvSpPr>
      <xdr:spPr>
        <a:xfrm>
          <a:off x="16268700" y="1301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139259</xdr:rowOff>
    </xdr:from>
    <xdr:ext cx="534377" cy="259045"/>
    <xdr:sp macro="" textlink="">
      <xdr:nvSpPr>
        <xdr:cNvPr id="647" name="公債費該当値テキスト"/>
        <xdr:cNvSpPr txBox="1"/>
      </xdr:nvSpPr>
      <xdr:spPr>
        <a:xfrm>
          <a:off x="16370300" y="12998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155936</xdr:rowOff>
    </xdr:from>
    <xdr:to>
      <xdr:col>81</xdr:col>
      <xdr:colOff>101600</xdr:colOff>
      <xdr:row>76</xdr:row>
      <xdr:rowOff>86086</xdr:rowOff>
    </xdr:to>
    <xdr:sp macro="" textlink="">
      <xdr:nvSpPr>
        <xdr:cNvPr id="648" name="楕円 647"/>
        <xdr:cNvSpPr/>
      </xdr:nvSpPr>
      <xdr:spPr>
        <a:xfrm>
          <a:off x="15430500" y="1301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77213</xdr:rowOff>
    </xdr:from>
    <xdr:ext cx="534377" cy="259045"/>
    <xdr:sp macro="" textlink="">
      <xdr:nvSpPr>
        <xdr:cNvPr id="649" name="テキスト ボックス 648"/>
        <xdr:cNvSpPr txBox="1"/>
      </xdr:nvSpPr>
      <xdr:spPr>
        <a:xfrm>
          <a:off x="15214111" y="13107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159423</xdr:rowOff>
    </xdr:from>
    <xdr:to>
      <xdr:col>76</xdr:col>
      <xdr:colOff>165100</xdr:colOff>
      <xdr:row>76</xdr:row>
      <xdr:rowOff>89573</xdr:rowOff>
    </xdr:to>
    <xdr:sp macro="" textlink="">
      <xdr:nvSpPr>
        <xdr:cNvPr id="650" name="楕円 649"/>
        <xdr:cNvSpPr/>
      </xdr:nvSpPr>
      <xdr:spPr>
        <a:xfrm>
          <a:off x="14541500" y="1301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80700</xdr:rowOff>
    </xdr:from>
    <xdr:ext cx="534377" cy="259045"/>
    <xdr:sp macro="" textlink="">
      <xdr:nvSpPr>
        <xdr:cNvPr id="651" name="テキスト ボックス 650"/>
        <xdr:cNvSpPr txBox="1"/>
      </xdr:nvSpPr>
      <xdr:spPr>
        <a:xfrm>
          <a:off x="14325111" y="1311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148850</xdr:rowOff>
    </xdr:from>
    <xdr:to>
      <xdr:col>72</xdr:col>
      <xdr:colOff>38100</xdr:colOff>
      <xdr:row>76</xdr:row>
      <xdr:rowOff>79000</xdr:rowOff>
    </xdr:to>
    <xdr:sp macro="" textlink="">
      <xdr:nvSpPr>
        <xdr:cNvPr id="652" name="楕円 651"/>
        <xdr:cNvSpPr/>
      </xdr:nvSpPr>
      <xdr:spPr>
        <a:xfrm>
          <a:off x="13652500" y="1300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70127</xdr:rowOff>
    </xdr:from>
    <xdr:ext cx="534377" cy="259045"/>
    <xdr:sp macro="" textlink="">
      <xdr:nvSpPr>
        <xdr:cNvPr id="653" name="テキスト ボックス 652"/>
        <xdr:cNvSpPr txBox="1"/>
      </xdr:nvSpPr>
      <xdr:spPr>
        <a:xfrm>
          <a:off x="13436111" y="13100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160299</xdr:rowOff>
    </xdr:from>
    <xdr:to>
      <xdr:col>67</xdr:col>
      <xdr:colOff>101600</xdr:colOff>
      <xdr:row>76</xdr:row>
      <xdr:rowOff>90449</xdr:rowOff>
    </xdr:to>
    <xdr:sp macro="" textlink="">
      <xdr:nvSpPr>
        <xdr:cNvPr id="654" name="楕円 653"/>
        <xdr:cNvSpPr/>
      </xdr:nvSpPr>
      <xdr:spPr>
        <a:xfrm>
          <a:off x="12763500" y="1301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81576</xdr:rowOff>
    </xdr:from>
    <xdr:ext cx="534377" cy="259045"/>
    <xdr:sp macro="" textlink="">
      <xdr:nvSpPr>
        <xdr:cNvPr id="655" name="テキスト ボックス 654"/>
        <xdr:cNvSpPr txBox="1"/>
      </xdr:nvSpPr>
      <xdr:spPr>
        <a:xfrm>
          <a:off x="12547111" y="13111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102507</xdr:rowOff>
    </xdr:from>
    <xdr:to>
      <xdr:col>85</xdr:col>
      <xdr:colOff>126364</xdr:colOff>
      <xdr:row>98</xdr:row>
      <xdr:rowOff>131014</xdr:rowOff>
    </xdr:to>
    <xdr:cxnSp macro="">
      <xdr:nvCxnSpPr>
        <xdr:cNvPr id="677" name="直線コネクタ 676"/>
        <xdr:cNvCxnSpPr/>
      </xdr:nvCxnSpPr>
      <xdr:spPr>
        <a:xfrm flipV="1">
          <a:off x="16317595" y="15533007"/>
          <a:ext cx="1269" cy="1400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134841</xdr:rowOff>
    </xdr:from>
    <xdr:ext cx="378565" cy="259045"/>
    <xdr:sp macro="" textlink="">
      <xdr:nvSpPr>
        <xdr:cNvPr id="678" name="積立金最小値テキスト"/>
        <xdr:cNvSpPr txBox="1"/>
      </xdr:nvSpPr>
      <xdr:spPr>
        <a:xfrm>
          <a:off x="16370300" y="1693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131014</xdr:rowOff>
    </xdr:from>
    <xdr:to>
      <xdr:col>86</xdr:col>
      <xdr:colOff>25400</xdr:colOff>
      <xdr:row>98</xdr:row>
      <xdr:rowOff>131014</xdr:rowOff>
    </xdr:to>
    <xdr:cxnSp macro="">
      <xdr:nvCxnSpPr>
        <xdr:cNvPr id="679" name="直線コネクタ 678"/>
        <xdr:cNvCxnSpPr/>
      </xdr:nvCxnSpPr>
      <xdr:spPr>
        <a:xfrm>
          <a:off x="16230600" y="1693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49184</xdr:rowOff>
    </xdr:from>
    <xdr:ext cx="534377" cy="259045"/>
    <xdr:sp macro="" textlink="">
      <xdr:nvSpPr>
        <xdr:cNvPr id="680" name="積立金最大値テキスト"/>
        <xdr:cNvSpPr txBox="1"/>
      </xdr:nvSpPr>
      <xdr:spPr>
        <a:xfrm>
          <a:off x="16370300" y="1530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102507</xdr:rowOff>
    </xdr:from>
    <xdr:to>
      <xdr:col>86</xdr:col>
      <xdr:colOff>25400</xdr:colOff>
      <xdr:row>90</xdr:row>
      <xdr:rowOff>102507</xdr:rowOff>
    </xdr:to>
    <xdr:cxnSp macro="">
      <xdr:nvCxnSpPr>
        <xdr:cNvPr id="681" name="直線コネクタ 680"/>
        <xdr:cNvCxnSpPr/>
      </xdr:nvCxnSpPr>
      <xdr:spPr>
        <a:xfrm>
          <a:off x="16230600" y="15533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64444</xdr:rowOff>
    </xdr:from>
    <xdr:to>
      <xdr:col>85</xdr:col>
      <xdr:colOff>127000</xdr:colOff>
      <xdr:row>98</xdr:row>
      <xdr:rowOff>122396</xdr:rowOff>
    </xdr:to>
    <xdr:cxnSp macro="">
      <xdr:nvCxnSpPr>
        <xdr:cNvPr id="682" name="直線コネクタ 681"/>
        <xdr:cNvCxnSpPr/>
      </xdr:nvCxnSpPr>
      <xdr:spPr>
        <a:xfrm flipV="1">
          <a:off x="15481300" y="16866544"/>
          <a:ext cx="838200" cy="57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494</xdr:rowOff>
    </xdr:from>
    <xdr:ext cx="534377" cy="259045"/>
    <xdr:sp macro="" textlink="">
      <xdr:nvSpPr>
        <xdr:cNvPr id="683" name="積立金平均値テキスト"/>
        <xdr:cNvSpPr txBox="1"/>
      </xdr:nvSpPr>
      <xdr:spPr>
        <a:xfrm>
          <a:off x="16370300" y="164596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149067</xdr:rowOff>
    </xdr:from>
    <xdr:to>
      <xdr:col>85</xdr:col>
      <xdr:colOff>177800</xdr:colOff>
      <xdr:row>97</xdr:row>
      <xdr:rowOff>79217</xdr:rowOff>
    </xdr:to>
    <xdr:sp macro="" textlink="">
      <xdr:nvSpPr>
        <xdr:cNvPr id="684" name="フローチャート: 判断 683"/>
        <xdr:cNvSpPr/>
      </xdr:nvSpPr>
      <xdr:spPr>
        <a:xfrm>
          <a:off x="16268700" y="16608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119194</xdr:rowOff>
    </xdr:from>
    <xdr:to>
      <xdr:col>81</xdr:col>
      <xdr:colOff>50800</xdr:colOff>
      <xdr:row>98</xdr:row>
      <xdr:rowOff>122396</xdr:rowOff>
    </xdr:to>
    <xdr:cxnSp macro="">
      <xdr:nvCxnSpPr>
        <xdr:cNvPr id="685" name="直線コネクタ 684"/>
        <xdr:cNvCxnSpPr/>
      </xdr:nvCxnSpPr>
      <xdr:spPr>
        <a:xfrm>
          <a:off x="14592300" y="16921294"/>
          <a:ext cx="889000" cy="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107051</xdr:rowOff>
    </xdr:from>
    <xdr:to>
      <xdr:col>81</xdr:col>
      <xdr:colOff>101600</xdr:colOff>
      <xdr:row>98</xdr:row>
      <xdr:rowOff>37201</xdr:rowOff>
    </xdr:to>
    <xdr:sp macro="" textlink="">
      <xdr:nvSpPr>
        <xdr:cNvPr id="686" name="フローチャート: 判断 685"/>
        <xdr:cNvSpPr/>
      </xdr:nvSpPr>
      <xdr:spPr>
        <a:xfrm>
          <a:off x="15430500" y="1673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53728</xdr:rowOff>
    </xdr:from>
    <xdr:ext cx="469744" cy="259045"/>
    <xdr:sp macro="" textlink="">
      <xdr:nvSpPr>
        <xdr:cNvPr id="687" name="テキスト ボックス 686"/>
        <xdr:cNvSpPr txBox="1"/>
      </xdr:nvSpPr>
      <xdr:spPr>
        <a:xfrm>
          <a:off x="15246428" y="1651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119194</xdr:rowOff>
    </xdr:from>
    <xdr:to>
      <xdr:col>76</xdr:col>
      <xdr:colOff>114300</xdr:colOff>
      <xdr:row>98</xdr:row>
      <xdr:rowOff>130808</xdr:rowOff>
    </xdr:to>
    <xdr:cxnSp macro="">
      <xdr:nvCxnSpPr>
        <xdr:cNvPr id="688" name="直線コネクタ 687"/>
        <xdr:cNvCxnSpPr/>
      </xdr:nvCxnSpPr>
      <xdr:spPr>
        <a:xfrm flipV="1">
          <a:off x="13703300" y="16921294"/>
          <a:ext cx="889000" cy="1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120149</xdr:rowOff>
    </xdr:from>
    <xdr:to>
      <xdr:col>76</xdr:col>
      <xdr:colOff>165100</xdr:colOff>
      <xdr:row>98</xdr:row>
      <xdr:rowOff>50299</xdr:rowOff>
    </xdr:to>
    <xdr:sp macro="" textlink="">
      <xdr:nvSpPr>
        <xdr:cNvPr id="689" name="フローチャート: 判断 688"/>
        <xdr:cNvSpPr/>
      </xdr:nvSpPr>
      <xdr:spPr>
        <a:xfrm>
          <a:off x="14541500" y="1675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66826</xdr:rowOff>
    </xdr:from>
    <xdr:ext cx="469744" cy="259045"/>
    <xdr:sp macro="" textlink="">
      <xdr:nvSpPr>
        <xdr:cNvPr id="690" name="テキスト ボックス 689"/>
        <xdr:cNvSpPr txBox="1"/>
      </xdr:nvSpPr>
      <xdr:spPr>
        <a:xfrm>
          <a:off x="14357428" y="1652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130808</xdr:rowOff>
    </xdr:from>
    <xdr:to>
      <xdr:col>71</xdr:col>
      <xdr:colOff>177800</xdr:colOff>
      <xdr:row>98</xdr:row>
      <xdr:rowOff>131607</xdr:rowOff>
    </xdr:to>
    <xdr:cxnSp macro="">
      <xdr:nvCxnSpPr>
        <xdr:cNvPr id="691" name="直線コネクタ 690"/>
        <xdr:cNvCxnSpPr/>
      </xdr:nvCxnSpPr>
      <xdr:spPr>
        <a:xfrm flipV="1">
          <a:off x="12814300" y="16932908"/>
          <a:ext cx="889000" cy="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125316</xdr:rowOff>
    </xdr:from>
    <xdr:to>
      <xdr:col>72</xdr:col>
      <xdr:colOff>38100</xdr:colOff>
      <xdr:row>98</xdr:row>
      <xdr:rowOff>55466</xdr:rowOff>
    </xdr:to>
    <xdr:sp macro="" textlink="">
      <xdr:nvSpPr>
        <xdr:cNvPr id="692" name="フローチャート: 判断 691"/>
        <xdr:cNvSpPr/>
      </xdr:nvSpPr>
      <xdr:spPr>
        <a:xfrm>
          <a:off x="13652500" y="1675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71993</xdr:rowOff>
    </xdr:from>
    <xdr:ext cx="469744" cy="259045"/>
    <xdr:sp macro="" textlink="">
      <xdr:nvSpPr>
        <xdr:cNvPr id="693" name="テキスト ボックス 692"/>
        <xdr:cNvSpPr txBox="1"/>
      </xdr:nvSpPr>
      <xdr:spPr>
        <a:xfrm>
          <a:off x="13468428" y="16531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122504</xdr:rowOff>
    </xdr:from>
    <xdr:to>
      <xdr:col>67</xdr:col>
      <xdr:colOff>101600</xdr:colOff>
      <xdr:row>98</xdr:row>
      <xdr:rowOff>52654</xdr:rowOff>
    </xdr:to>
    <xdr:sp macro="" textlink="">
      <xdr:nvSpPr>
        <xdr:cNvPr id="694" name="フローチャート: 判断 693"/>
        <xdr:cNvSpPr/>
      </xdr:nvSpPr>
      <xdr:spPr>
        <a:xfrm>
          <a:off x="12763500" y="1675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69181</xdr:rowOff>
    </xdr:from>
    <xdr:ext cx="469744" cy="259045"/>
    <xdr:sp macro="" textlink="">
      <xdr:nvSpPr>
        <xdr:cNvPr id="695" name="テキスト ボックス 694"/>
        <xdr:cNvSpPr txBox="1"/>
      </xdr:nvSpPr>
      <xdr:spPr>
        <a:xfrm>
          <a:off x="12579428" y="16528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13644</xdr:rowOff>
    </xdr:from>
    <xdr:to>
      <xdr:col>85</xdr:col>
      <xdr:colOff>177800</xdr:colOff>
      <xdr:row>98</xdr:row>
      <xdr:rowOff>115244</xdr:rowOff>
    </xdr:to>
    <xdr:sp macro="" textlink="">
      <xdr:nvSpPr>
        <xdr:cNvPr id="701" name="楕円 700"/>
        <xdr:cNvSpPr/>
      </xdr:nvSpPr>
      <xdr:spPr>
        <a:xfrm>
          <a:off x="16268700" y="16815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100021</xdr:rowOff>
    </xdr:from>
    <xdr:ext cx="469744" cy="259045"/>
    <xdr:sp macro="" textlink="">
      <xdr:nvSpPr>
        <xdr:cNvPr id="702" name="積立金該当値テキスト"/>
        <xdr:cNvSpPr txBox="1"/>
      </xdr:nvSpPr>
      <xdr:spPr>
        <a:xfrm>
          <a:off x="16370300" y="1673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71596</xdr:rowOff>
    </xdr:from>
    <xdr:to>
      <xdr:col>81</xdr:col>
      <xdr:colOff>101600</xdr:colOff>
      <xdr:row>99</xdr:row>
      <xdr:rowOff>1746</xdr:rowOff>
    </xdr:to>
    <xdr:sp macro="" textlink="">
      <xdr:nvSpPr>
        <xdr:cNvPr id="703" name="楕円 702"/>
        <xdr:cNvSpPr/>
      </xdr:nvSpPr>
      <xdr:spPr>
        <a:xfrm>
          <a:off x="15430500" y="1687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164323</xdr:rowOff>
    </xdr:from>
    <xdr:ext cx="378565" cy="259045"/>
    <xdr:sp macro="" textlink="">
      <xdr:nvSpPr>
        <xdr:cNvPr id="704" name="テキスト ボックス 703"/>
        <xdr:cNvSpPr txBox="1"/>
      </xdr:nvSpPr>
      <xdr:spPr>
        <a:xfrm>
          <a:off x="15292017" y="16966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68394</xdr:rowOff>
    </xdr:from>
    <xdr:to>
      <xdr:col>76</xdr:col>
      <xdr:colOff>165100</xdr:colOff>
      <xdr:row>98</xdr:row>
      <xdr:rowOff>169994</xdr:rowOff>
    </xdr:to>
    <xdr:sp macro="" textlink="">
      <xdr:nvSpPr>
        <xdr:cNvPr id="705" name="楕円 704"/>
        <xdr:cNvSpPr/>
      </xdr:nvSpPr>
      <xdr:spPr>
        <a:xfrm>
          <a:off x="14541500" y="1687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98</xdr:row>
      <xdr:rowOff>161121</xdr:rowOff>
    </xdr:from>
    <xdr:ext cx="378565" cy="259045"/>
    <xdr:sp macro="" textlink="">
      <xdr:nvSpPr>
        <xdr:cNvPr id="706" name="テキスト ボックス 705"/>
        <xdr:cNvSpPr txBox="1"/>
      </xdr:nvSpPr>
      <xdr:spPr>
        <a:xfrm>
          <a:off x="14403017" y="16963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80008</xdr:rowOff>
    </xdr:from>
    <xdr:to>
      <xdr:col>72</xdr:col>
      <xdr:colOff>38100</xdr:colOff>
      <xdr:row>99</xdr:row>
      <xdr:rowOff>10158</xdr:rowOff>
    </xdr:to>
    <xdr:sp macro="" textlink="">
      <xdr:nvSpPr>
        <xdr:cNvPr id="707" name="楕円 706"/>
        <xdr:cNvSpPr/>
      </xdr:nvSpPr>
      <xdr:spPr>
        <a:xfrm>
          <a:off x="13652500" y="1688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1285</xdr:rowOff>
    </xdr:from>
    <xdr:ext cx="378565" cy="259045"/>
    <xdr:sp macro="" textlink="">
      <xdr:nvSpPr>
        <xdr:cNvPr id="708" name="テキスト ボックス 707"/>
        <xdr:cNvSpPr txBox="1"/>
      </xdr:nvSpPr>
      <xdr:spPr>
        <a:xfrm>
          <a:off x="13514017" y="16974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80807</xdr:rowOff>
    </xdr:from>
    <xdr:to>
      <xdr:col>67</xdr:col>
      <xdr:colOff>101600</xdr:colOff>
      <xdr:row>99</xdr:row>
      <xdr:rowOff>10957</xdr:rowOff>
    </xdr:to>
    <xdr:sp macro="" textlink="">
      <xdr:nvSpPr>
        <xdr:cNvPr id="709" name="楕円 708"/>
        <xdr:cNvSpPr/>
      </xdr:nvSpPr>
      <xdr:spPr>
        <a:xfrm>
          <a:off x="12763500" y="16882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2084</xdr:rowOff>
    </xdr:from>
    <xdr:ext cx="378565" cy="259045"/>
    <xdr:sp macro="" textlink="">
      <xdr:nvSpPr>
        <xdr:cNvPr id="710" name="テキスト ボックス 709"/>
        <xdr:cNvSpPr txBox="1"/>
      </xdr:nvSpPr>
      <xdr:spPr>
        <a:xfrm>
          <a:off x="12625017" y="16975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81897</xdr:rowOff>
    </xdr:from>
    <xdr:to>
      <xdr:col>116</xdr:col>
      <xdr:colOff>62864</xdr:colOff>
      <xdr:row>39</xdr:row>
      <xdr:rowOff>98878</xdr:rowOff>
    </xdr:to>
    <xdr:cxnSp macro="">
      <xdr:nvCxnSpPr>
        <xdr:cNvPr id="736" name="直線コネクタ 735"/>
        <xdr:cNvCxnSpPr/>
      </xdr:nvCxnSpPr>
      <xdr:spPr>
        <a:xfrm flipV="1">
          <a:off x="22159595" y="5225397"/>
          <a:ext cx="1269" cy="1560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28574</xdr:rowOff>
    </xdr:from>
    <xdr:ext cx="469744" cy="259045"/>
    <xdr:sp macro="" textlink="">
      <xdr:nvSpPr>
        <xdr:cNvPr id="739" name="投資及び出資金最大値テキスト"/>
        <xdr:cNvSpPr txBox="1"/>
      </xdr:nvSpPr>
      <xdr:spPr>
        <a:xfrm>
          <a:off x="22212300" y="5000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81897</xdr:rowOff>
    </xdr:from>
    <xdr:to>
      <xdr:col>116</xdr:col>
      <xdr:colOff>152400</xdr:colOff>
      <xdr:row>30</xdr:row>
      <xdr:rowOff>81897</xdr:rowOff>
    </xdr:to>
    <xdr:cxnSp macro="">
      <xdr:nvCxnSpPr>
        <xdr:cNvPr id="740" name="直線コネクタ 739"/>
        <xdr:cNvCxnSpPr/>
      </xdr:nvCxnSpPr>
      <xdr:spPr>
        <a:xfrm>
          <a:off x="22072600" y="5225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85652</xdr:rowOff>
    </xdr:from>
    <xdr:to>
      <xdr:col>116</xdr:col>
      <xdr:colOff>63500</xdr:colOff>
      <xdr:row>39</xdr:row>
      <xdr:rowOff>93490</xdr:rowOff>
    </xdr:to>
    <xdr:cxnSp macro="">
      <xdr:nvCxnSpPr>
        <xdr:cNvPr id="741" name="直線コネクタ 740"/>
        <xdr:cNvCxnSpPr/>
      </xdr:nvCxnSpPr>
      <xdr:spPr>
        <a:xfrm flipV="1">
          <a:off x="21323300" y="6772202"/>
          <a:ext cx="8382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92673</xdr:rowOff>
    </xdr:from>
    <xdr:ext cx="469744" cy="259045"/>
    <xdr:sp macro="" textlink="">
      <xdr:nvSpPr>
        <xdr:cNvPr id="742" name="投資及び出資金平均値テキスト"/>
        <xdr:cNvSpPr txBox="1"/>
      </xdr:nvSpPr>
      <xdr:spPr>
        <a:xfrm>
          <a:off x="22212300" y="60934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69796</xdr:rowOff>
    </xdr:from>
    <xdr:to>
      <xdr:col>116</xdr:col>
      <xdr:colOff>114300</xdr:colOff>
      <xdr:row>36</xdr:row>
      <xdr:rowOff>171396</xdr:rowOff>
    </xdr:to>
    <xdr:sp macro="" textlink="">
      <xdr:nvSpPr>
        <xdr:cNvPr id="743" name="フローチャート: 判断 742"/>
        <xdr:cNvSpPr/>
      </xdr:nvSpPr>
      <xdr:spPr>
        <a:xfrm>
          <a:off x="22110700" y="624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91367</xdr:rowOff>
    </xdr:from>
    <xdr:to>
      <xdr:col>111</xdr:col>
      <xdr:colOff>177800</xdr:colOff>
      <xdr:row>39</xdr:row>
      <xdr:rowOff>93490</xdr:rowOff>
    </xdr:to>
    <xdr:cxnSp macro="">
      <xdr:nvCxnSpPr>
        <xdr:cNvPr id="744" name="直線コネクタ 743"/>
        <xdr:cNvCxnSpPr/>
      </xdr:nvCxnSpPr>
      <xdr:spPr>
        <a:xfrm>
          <a:off x="20434300" y="6777917"/>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29627</xdr:rowOff>
    </xdr:from>
    <xdr:to>
      <xdr:col>112</xdr:col>
      <xdr:colOff>38100</xdr:colOff>
      <xdr:row>37</xdr:row>
      <xdr:rowOff>131227</xdr:rowOff>
    </xdr:to>
    <xdr:sp macro="" textlink="">
      <xdr:nvSpPr>
        <xdr:cNvPr id="745" name="フローチャート: 判断 744"/>
        <xdr:cNvSpPr/>
      </xdr:nvSpPr>
      <xdr:spPr>
        <a:xfrm>
          <a:off x="21272500" y="6373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147754</xdr:rowOff>
    </xdr:from>
    <xdr:ext cx="469744" cy="259045"/>
    <xdr:sp macro="" textlink="">
      <xdr:nvSpPr>
        <xdr:cNvPr id="746" name="テキスト ボックス 745"/>
        <xdr:cNvSpPr txBox="1"/>
      </xdr:nvSpPr>
      <xdr:spPr>
        <a:xfrm>
          <a:off x="21088428" y="6148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69651</xdr:rowOff>
    </xdr:from>
    <xdr:to>
      <xdr:col>107</xdr:col>
      <xdr:colOff>50800</xdr:colOff>
      <xdr:row>39</xdr:row>
      <xdr:rowOff>91367</xdr:rowOff>
    </xdr:to>
    <xdr:cxnSp macro="">
      <xdr:nvCxnSpPr>
        <xdr:cNvPr id="747" name="直線コネクタ 746"/>
        <xdr:cNvCxnSpPr/>
      </xdr:nvCxnSpPr>
      <xdr:spPr>
        <a:xfrm>
          <a:off x="19545300" y="6756201"/>
          <a:ext cx="889000" cy="21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115679</xdr:rowOff>
    </xdr:from>
    <xdr:to>
      <xdr:col>107</xdr:col>
      <xdr:colOff>101600</xdr:colOff>
      <xdr:row>38</xdr:row>
      <xdr:rowOff>45829</xdr:rowOff>
    </xdr:to>
    <xdr:sp macro="" textlink="">
      <xdr:nvSpPr>
        <xdr:cNvPr id="748" name="フローチャート: 判断 747"/>
        <xdr:cNvSpPr/>
      </xdr:nvSpPr>
      <xdr:spPr>
        <a:xfrm>
          <a:off x="20383500" y="6459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62356</xdr:rowOff>
    </xdr:from>
    <xdr:ext cx="469744" cy="259045"/>
    <xdr:sp macro="" textlink="">
      <xdr:nvSpPr>
        <xdr:cNvPr id="749" name="テキスト ボックス 748"/>
        <xdr:cNvSpPr txBox="1"/>
      </xdr:nvSpPr>
      <xdr:spPr>
        <a:xfrm>
          <a:off x="20199428" y="6234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62630</xdr:rowOff>
    </xdr:from>
    <xdr:to>
      <xdr:col>102</xdr:col>
      <xdr:colOff>114300</xdr:colOff>
      <xdr:row>39</xdr:row>
      <xdr:rowOff>69651</xdr:rowOff>
    </xdr:to>
    <xdr:cxnSp macro="">
      <xdr:nvCxnSpPr>
        <xdr:cNvPr id="750" name="直線コネクタ 749"/>
        <xdr:cNvCxnSpPr/>
      </xdr:nvCxnSpPr>
      <xdr:spPr>
        <a:xfrm>
          <a:off x="18656300" y="6749180"/>
          <a:ext cx="889000" cy="7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139029</xdr:rowOff>
    </xdr:from>
    <xdr:to>
      <xdr:col>102</xdr:col>
      <xdr:colOff>165100</xdr:colOff>
      <xdr:row>38</xdr:row>
      <xdr:rowOff>69179</xdr:rowOff>
    </xdr:to>
    <xdr:sp macro="" textlink="">
      <xdr:nvSpPr>
        <xdr:cNvPr id="751" name="フローチャート: 判断 750"/>
        <xdr:cNvSpPr/>
      </xdr:nvSpPr>
      <xdr:spPr>
        <a:xfrm>
          <a:off x="19494500" y="648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85706</xdr:rowOff>
    </xdr:from>
    <xdr:ext cx="469744" cy="259045"/>
    <xdr:sp macro="" textlink="">
      <xdr:nvSpPr>
        <xdr:cNvPr id="752" name="テキスト ボックス 751"/>
        <xdr:cNvSpPr txBox="1"/>
      </xdr:nvSpPr>
      <xdr:spPr>
        <a:xfrm>
          <a:off x="19310428" y="6257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157807</xdr:rowOff>
    </xdr:from>
    <xdr:to>
      <xdr:col>98</xdr:col>
      <xdr:colOff>38100</xdr:colOff>
      <xdr:row>38</xdr:row>
      <xdr:rowOff>87957</xdr:rowOff>
    </xdr:to>
    <xdr:sp macro="" textlink="">
      <xdr:nvSpPr>
        <xdr:cNvPr id="753" name="フローチャート: 判断 752"/>
        <xdr:cNvSpPr/>
      </xdr:nvSpPr>
      <xdr:spPr>
        <a:xfrm>
          <a:off x="18605500" y="650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104484</xdr:rowOff>
    </xdr:from>
    <xdr:ext cx="469744" cy="259045"/>
    <xdr:sp macro="" textlink="">
      <xdr:nvSpPr>
        <xdr:cNvPr id="754" name="テキスト ボックス 753"/>
        <xdr:cNvSpPr txBox="1"/>
      </xdr:nvSpPr>
      <xdr:spPr>
        <a:xfrm>
          <a:off x="18421428" y="627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34852</xdr:rowOff>
    </xdr:from>
    <xdr:to>
      <xdr:col>116</xdr:col>
      <xdr:colOff>114300</xdr:colOff>
      <xdr:row>39</xdr:row>
      <xdr:rowOff>136452</xdr:rowOff>
    </xdr:to>
    <xdr:sp macro="" textlink="">
      <xdr:nvSpPr>
        <xdr:cNvPr id="760" name="楕円 759"/>
        <xdr:cNvSpPr/>
      </xdr:nvSpPr>
      <xdr:spPr>
        <a:xfrm>
          <a:off x="22110700" y="672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121229</xdr:rowOff>
    </xdr:from>
    <xdr:ext cx="313932" cy="259045"/>
    <xdr:sp macro="" textlink="">
      <xdr:nvSpPr>
        <xdr:cNvPr id="761" name="投資及び出資金該当値テキスト"/>
        <xdr:cNvSpPr txBox="1"/>
      </xdr:nvSpPr>
      <xdr:spPr>
        <a:xfrm>
          <a:off x="22212300" y="66363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42690</xdr:rowOff>
    </xdr:from>
    <xdr:to>
      <xdr:col>112</xdr:col>
      <xdr:colOff>38100</xdr:colOff>
      <xdr:row>39</xdr:row>
      <xdr:rowOff>144290</xdr:rowOff>
    </xdr:to>
    <xdr:sp macro="" textlink="">
      <xdr:nvSpPr>
        <xdr:cNvPr id="762" name="楕円 761"/>
        <xdr:cNvSpPr/>
      </xdr:nvSpPr>
      <xdr:spPr>
        <a:xfrm>
          <a:off x="21272500" y="67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135417</xdr:rowOff>
    </xdr:from>
    <xdr:ext cx="313932" cy="259045"/>
    <xdr:sp macro="" textlink="">
      <xdr:nvSpPr>
        <xdr:cNvPr id="763" name="テキスト ボックス 762"/>
        <xdr:cNvSpPr txBox="1"/>
      </xdr:nvSpPr>
      <xdr:spPr>
        <a:xfrm>
          <a:off x="21166333" y="68219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40567</xdr:rowOff>
    </xdr:from>
    <xdr:to>
      <xdr:col>107</xdr:col>
      <xdr:colOff>101600</xdr:colOff>
      <xdr:row>39</xdr:row>
      <xdr:rowOff>142167</xdr:rowOff>
    </xdr:to>
    <xdr:sp macro="" textlink="">
      <xdr:nvSpPr>
        <xdr:cNvPr id="764" name="楕円 763"/>
        <xdr:cNvSpPr/>
      </xdr:nvSpPr>
      <xdr:spPr>
        <a:xfrm>
          <a:off x="20383500" y="6727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39</xdr:row>
      <xdr:rowOff>133294</xdr:rowOff>
    </xdr:from>
    <xdr:ext cx="313932" cy="259045"/>
    <xdr:sp macro="" textlink="">
      <xdr:nvSpPr>
        <xdr:cNvPr id="765" name="テキスト ボックス 764"/>
        <xdr:cNvSpPr txBox="1"/>
      </xdr:nvSpPr>
      <xdr:spPr>
        <a:xfrm>
          <a:off x="20277333" y="68198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18851</xdr:rowOff>
    </xdr:from>
    <xdr:to>
      <xdr:col>102</xdr:col>
      <xdr:colOff>165100</xdr:colOff>
      <xdr:row>39</xdr:row>
      <xdr:rowOff>120451</xdr:rowOff>
    </xdr:to>
    <xdr:sp macro="" textlink="">
      <xdr:nvSpPr>
        <xdr:cNvPr id="766" name="楕円 765"/>
        <xdr:cNvSpPr/>
      </xdr:nvSpPr>
      <xdr:spPr>
        <a:xfrm>
          <a:off x="19494500" y="6705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111578</xdr:rowOff>
    </xdr:from>
    <xdr:ext cx="378565" cy="259045"/>
    <xdr:sp macro="" textlink="">
      <xdr:nvSpPr>
        <xdr:cNvPr id="767" name="テキスト ボックス 766"/>
        <xdr:cNvSpPr txBox="1"/>
      </xdr:nvSpPr>
      <xdr:spPr>
        <a:xfrm>
          <a:off x="19356017" y="67981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11830</xdr:rowOff>
    </xdr:from>
    <xdr:to>
      <xdr:col>98</xdr:col>
      <xdr:colOff>38100</xdr:colOff>
      <xdr:row>39</xdr:row>
      <xdr:rowOff>113430</xdr:rowOff>
    </xdr:to>
    <xdr:sp macro="" textlink="">
      <xdr:nvSpPr>
        <xdr:cNvPr id="768" name="楕円 767"/>
        <xdr:cNvSpPr/>
      </xdr:nvSpPr>
      <xdr:spPr>
        <a:xfrm>
          <a:off x="18605500" y="66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104557</xdr:rowOff>
    </xdr:from>
    <xdr:ext cx="378565" cy="259045"/>
    <xdr:sp macro="" textlink="">
      <xdr:nvSpPr>
        <xdr:cNvPr id="769" name="テキスト ボックス 768"/>
        <xdr:cNvSpPr txBox="1"/>
      </xdr:nvSpPr>
      <xdr:spPr>
        <a:xfrm>
          <a:off x="18467017" y="67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406</xdr:rowOff>
    </xdr:from>
    <xdr:to>
      <xdr:col>116</xdr:col>
      <xdr:colOff>62864</xdr:colOff>
      <xdr:row>59</xdr:row>
      <xdr:rowOff>42583</xdr:rowOff>
    </xdr:to>
    <xdr:cxnSp macro="">
      <xdr:nvCxnSpPr>
        <xdr:cNvPr id="793" name="直線コネクタ 792"/>
        <xdr:cNvCxnSpPr/>
      </xdr:nvCxnSpPr>
      <xdr:spPr>
        <a:xfrm flipV="1">
          <a:off x="22159595" y="8572906"/>
          <a:ext cx="1269" cy="1585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46410</xdr:rowOff>
    </xdr:from>
    <xdr:ext cx="313932" cy="259045"/>
    <xdr:sp macro="" textlink="">
      <xdr:nvSpPr>
        <xdr:cNvPr id="794" name="貸付金最小値テキスト"/>
        <xdr:cNvSpPr txBox="1"/>
      </xdr:nvSpPr>
      <xdr:spPr>
        <a:xfrm>
          <a:off x="22212300" y="1016196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42583</xdr:rowOff>
    </xdr:from>
    <xdr:to>
      <xdr:col>116</xdr:col>
      <xdr:colOff>152400</xdr:colOff>
      <xdr:row>59</xdr:row>
      <xdr:rowOff>42583</xdr:rowOff>
    </xdr:to>
    <xdr:cxnSp macro="">
      <xdr:nvCxnSpPr>
        <xdr:cNvPr id="795" name="直線コネクタ 794"/>
        <xdr:cNvCxnSpPr/>
      </xdr:nvCxnSpPr>
      <xdr:spPr>
        <a:xfrm>
          <a:off x="22072600" y="1015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118533</xdr:rowOff>
    </xdr:from>
    <xdr:ext cx="534377" cy="259045"/>
    <xdr:sp macro="" textlink="">
      <xdr:nvSpPr>
        <xdr:cNvPr id="796" name="貸付金最大値テキスト"/>
        <xdr:cNvSpPr txBox="1"/>
      </xdr:nvSpPr>
      <xdr:spPr>
        <a:xfrm>
          <a:off x="22212300" y="8348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406</xdr:rowOff>
    </xdr:from>
    <xdr:to>
      <xdr:col>116</xdr:col>
      <xdr:colOff>152400</xdr:colOff>
      <xdr:row>50</xdr:row>
      <xdr:rowOff>406</xdr:rowOff>
    </xdr:to>
    <xdr:cxnSp macro="">
      <xdr:nvCxnSpPr>
        <xdr:cNvPr id="797" name="直線コネクタ 796"/>
        <xdr:cNvCxnSpPr/>
      </xdr:nvCxnSpPr>
      <xdr:spPr>
        <a:xfrm>
          <a:off x="22072600" y="8572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105219</xdr:rowOff>
    </xdr:from>
    <xdr:to>
      <xdr:col>116</xdr:col>
      <xdr:colOff>63500</xdr:colOff>
      <xdr:row>54</xdr:row>
      <xdr:rowOff>110820</xdr:rowOff>
    </xdr:to>
    <xdr:cxnSp macro="">
      <xdr:nvCxnSpPr>
        <xdr:cNvPr id="798" name="直線コネクタ 797"/>
        <xdr:cNvCxnSpPr/>
      </xdr:nvCxnSpPr>
      <xdr:spPr>
        <a:xfrm flipV="1">
          <a:off x="21323300" y="9363519"/>
          <a:ext cx="8382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152481</xdr:rowOff>
    </xdr:from>
    <xdr:ext cx="469744" cy="259045"/>
    <xdr:sp macro="" textlink="">
      <xdr:nvSpPr>
        <xdr:cNvPr id="799" name="貸付金平均値テキスト"/>
        <xdr:cNvSpPr txBox="1"/>
      </xdr:nvSpPr>
      <xdr:spPr>
        <a:xfrm>
          <a:off x="22212300" y="97536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2604</xdr:rowOff>
    </xdr:from>
    <xdr:to>
      <xdr:col>116</xdr:col>
      <xdr:colOff>114300</xdr:colOff>
      <xdr:row>57</xdr:row>
      <xdr:rowOff>104204</xdr:rowOff>
    </xdr:to>
    <xdr:sp macro="" textlink="">
      <xdr:nvSpPr>
        <xdr:cNvPr id="800" name="フローチャート: 判断 799"/>
        <xdr:cNvSpPr/>
      </xdr:nvSpPr>
      <xdr:spPr>
        <a:xfrm>
          <a:off x="22110700" y="977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157455</xdr:rowOff>
    </xdr:from>
    <xdr:to>
      <xdr:col>111</xdr:col>
      <xdr:colOff>177800</xdr:colOff>
      <xdr:row>54</xdr:row>
      <xdr:rowOff>110820</xdr:rowOff>
    </xdr:to>
    <xdr:cxnSp macro="">
      <xdr:nvCxnSpPr>
        <xdr:cNvPr id="801" name="直線コネクタ 800"/>
        <xdr:cNvCxnSpPr/>
      </xdr:nvCxnSpPr>
      <xdr:spPr>
        <a:xfrm>
          <a:off x="20434300" y="9244305"/>
          <a:ext cx="8890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4737</xdr:rowOff>
    </xdr:from>
    <xdr:to>
      <xdr:col>112</xdr:col>
      <xdr:colOff>38100</xdr:colOff>
      <xdr:row>57</xdr:row>
      <xdr:rowOff>106337</xdr:rowOff>
    </xdr:to>
    <xdr:sp macro="" textlink="">
      <xdr:nvSpPr>
        <xdr:cNvPr id="802" name="フローチャート: 判断 801"/>
        <xdr:cNvSpPr/>
      </xdr:nvSpPr>
      <xdr:spPr>
        <a:xfrm>
          <a:off x="21272500" y="97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97464</xdr:rowOff>
    </xdr:from>
    <xdr:ext cx="469744" cy="259045"/>
    <xdr:sp macro="" textlink="">
      <xdr:nvSpPr>
        <xdr:cNvPr id="803" name="テキスト ボックス 802"/>
        <xdr:cNvSpPr txBox="1"/>
      </xdr:nvSpPr>
      <xdr:spPr>
        <a:xfrm>
          <a:off x="21088428" y="987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68491</xdr:rowOff>
    </xdr:from>
    <xdr:to>
      <xdr:col>107</xdr:col>
      <xdr:colOff>50800</xdr:colOff>
      <xdr:row>53</xdr:row>
      <xdr:rowOff>157455</xdr:rowOff>
    </xdr:to>
    <xdr:cxnSp macro="">
      <xdr:nvCxnSpPr>
        <xdr:cNvPr id="804" name="直線コネクタ 803"/>
        <xdr:cNvCxnSpPr/>
      </xdr:nvCxnSpPr>
      <xdr:spPr>
        <a:xfrm>
          <a:off x="19545300" y="9155341"/>
          <a:ext cx="889000" cy="8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155156</xdr:rowOff>
    </xdr:from>
    <xdr:to>
      <xdr:col>107</xdr:col>
      <xdr:colOff>101600</xdr:colOff>
      <xdr:row>57</xdr:row>
      <xdr:rowOff>85306</xdr:rowOff>
    </xdr:to>
    <xdr:sp macro="" textlink="">
      <xdr:nvSpPr>
        <xdr:cNvPr id="805" name="フローチャート: 判断 804"/>
        <xdr:cNvSpPr/>
      </xdr:nvSpPr>
      <xdr:spPr>
        <a:xfrm>
          <a:off x="20383500" y="9756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76433</xdr:rowOff>
    </xdr:from>
    <xdr:ext cx="469744" cy="259045"/>
    <xdr:sp macro="" textlink="">
      <xdr:nvSpPr>
        <xdr:cNvPr id="806" name="テキスト ボックス 805"/>
        <xdr:cNvSpPr txBox="1"/>
      </xdr:nvSpPr>
      <xdr:spPr>
        <a:xfrm>
          <a:off x="20199428" y="9849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51</xdr:row>
      <xdr:rowOff>119850</xdr:rowOff>
    </xdr:from>
    <xdr:to>
      <xdr:col>102</xdr:col>
      <xdr:colOff>114300</xdr:colOff>
      <xdr:row>53</xdr:row>
      <xdr:rowOff>68491</xdr:rowOff>
    </xdr:to>
    <xdr:cxnSp macro="">
      <xdr:nvCxnSpPr>
        <xdr:cNvPr id="807" name="直線コネクタ 806"/>
        <xdr:cNvCxnSpPr/>
      </xdr:nvCxnSpPr>
      <xdr:spPr>
        <a:xfrm>
          <a:off x="18656300" y="8863800"/>
          <a:ext cx="889000" cy="29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128677</xdr:rowOff>
    </xdr:from>
    <xdr:to>
      <xdr:col>102</xdr:col>
      <xdr:colOff>165100</xdr:colOff>
      <xdr:row>57</xdr:row>
      <xdr:rowOff>58827</xdr:rowOff>
    </xdr:to>
    <xdr:sp macro="" textlink="">
      <xdr:nvSpPr>
        <xdr:cNvPr id="808" name="フローチャート: 判断 807"/>
        <xdr:cNvSpPr/>
      </xdr:nvSpPr>
      <xdr:spPr>
        <a:xfrm>
          <a:off x="19494500" y="972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49954</xdr:rowOff>
    </xdr:from>
    <xdr:ext cx="469744" cy="259045"/>
    <xdr:sp macro="" textlink="">
      <xdr:nvSpPr>
        <xdr:cNvPr id="809" name="テキスト ボックス 808"/>
        <xdr:cNvSpPr txBox="1"/>
      </xdr:nvSpPr>
      <xdr:spPr>
        <a:xfrm>
          <a:off x="19310428" y="9822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107112</xdr:rowOff>
    </xdr:from>
    <xdr:to>
      <xdr:col>98</xdr:col>
      <xdr:colOff>38100</xdr:colOff>
      <xdr:row>57</xdr:row>
      <xdr:rowOff>37262</xdr:rowOff>
    </xdr:to>
    <xdr:sp macro="" textlink="">
      <xdr:nvSpPr>
        <xdr:cNvPr id="810" name="フローチャート: 判断 809"/>
        <xdr:cNvSpPr/>
      </xdr:nvSpPr>
      <xdr:spPr>
        <a:xfrm>
          <a:off x="18605500" y="9708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28389</xdr:rowOff>
    </xdr:from>
    <xdr:ext cx="534377" cy="259045"/>
    <xdr:sp macro="" textlink="">
      <xdr:nvSpPr>
        <xdr:cNvPr id="811" name="テキスト ボックス 810"/>
        <xdr:cNvSpPr txBox="1"/>
      </xdr:nvSpPr>
      <xdr:spPr>
        <a:xfrm>
          <a:off x="18389111" y="9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54419</xdr:rowOff>
    </xdr:from>
    <xdr:to>
      <xdr:col>116</xdr:col>
      <xdr:colOff>114300</xdr:colOff>
      <xdr:row>54</xdr:row>
      <xdr:rowOff>156019</xdr:rowOff>
    </xdr:to>
    <xdr:sp macro="" textlink="">
      <xdr:nvSpPr>
        <xdr:cNvPr id="817" name="楕円 816"/>
        <xdr:cNvSpPr/>
      </xdr:nvSpPr>
      <xdr:spPr>
        <a:xfrm>
          <a:off x="22110700" y="9312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77296</xdr:rowOff>
    </xdr:from>
    <xdr:ext cx="534377" cy="259045"/>
    <xdr:sp macro="" textlink="">
      <xdr:nvSpPr>
        <xdr:cNvPr id="818" name="貸付金該当値テキスト"/>
        <xdr:cNvSpPr txBox="1"/>
      </xdr:nvSpPr>
      <xdr:spPr>
        <a:xfrm>
          <a:off x="22212300" y="9164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60020</xdr:rowOff>
    </xdr:from>
    <xdr:to>
      <xdr:col>112</xdr:col>
      <xdr:colOff>38100</xdr:colOff>
      <xdr:row>54</xdr:row>
      <xdr:rowOff>161620</xdr:rowOff>
    </xdr:to>
    <xdr:sp macro="" textlink="">
      <xdr:nvSpPr>
        <xdr:cNvPr id="819" name="楕円 818"/>
        <xdr:cNvSpPr/>
      </xdr:nvSpPr>
      <xdr:spPr>
        <a:xfrm>
          <a:off x="21272500" y="93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6697</xdr:rowOff>
    </xdr:from>
    <xdr:ext cx="534377" cy="259045"/>
    <xdr:sp macro="" textlink="">
      <xdr:nvSpPr>
        <xdr:cNvPr id="820" name="テキスト ボックス 819"/>
        <xdr:cNvSpPr txBox="1"/>
      </xdr:nvSpPr>
      <xdr:spPr>
        <a:xfrm>
          <a:off x="21056111" y="909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106655</xdr:rowOff>
    </xdr:from>
    <xdr:to>
      <xdr:col>107</xdr:col>
      <xdr:colOff>101600</xdr:colOff>
      <xdr:row>54</xdr:row>
      <xdr:rowOff>36805</xdr:rowOff>
    </xdr:to>
    <xdr:sp macro="" textlink="">
      <xdr:nvSpPr>
        <xdr:cNvPr id="821" name="楕円 820"/>
        <xdr:cNvSpPr/>
      </xdr:nvSpPr>
      <xdr:spPr>
        <a:xfrm>
          <a:off x="20383500" y="91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53332</xdr:rowOff>
    </xdr:from>
    <xdr:ext cx="534377" cy="259045"/>
    <xdr:sp macro="" textlink="">
      <xdr:nvSpPr>
        <xdr:cNvPr id="822" name="テキスト ボックス 821"/>
        <xdr:cNvSpPr txBox="1"/>
      </xdr:nvSpPr>
      <xdr:spPr>
        <a:xfrm>
          <a:off x="20167111" y="8968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17691</xdr:rowOff>
    </xdr:from>
    <xdr:to>
      <xdr:col>102</xdr:col>
      <xdr:colOff>165100</xdr:colOff>
      <xdr:row>53</xdr:row>
      <xdr:rowOff>119291</xdr:rowOff>
    </xdr:to>
    <xdr:sp macro="" textlink="">
      <xdr:nvSpPr>
        <xdr:cNvPr id="823" name="楕円 822"/>
        <xdr:cNvSpPr/>
      </xdr:nvSpPr>
      <xdr:spPr>
        <a:xfrm>
          <a:off x="19494500" y="910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51</xdr:row>
      <xdr:rowOff>135818</xdr:rowOff>
    </xdr:from>
    <xdr:ext cx="534377" cy="259045"/>
    <xdr:sp macro="" textlink="">
      <xdr:nvSpPr>
        <xdr:cNvPr id="824" name="テキスト ボックス 823"/>
        <xdr:cNvSpPr txBox="1"/>
      </xdr:nvSpPr>
      <xdr:spPr>
        <a:xfrm>
          <a:off x="19278111" y="887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69050</xdr:rowOff>
    </xdr:from>
    <xdr:to>
      <xdr:col>98</xdr:col>
      <xdr:colOff>38100</xdr:colOff>
      <xdr:row>51</xdr:row>
      <xdr:rowOff>170650</xdr:rowOff>
    </xdr:to>
    <xdr:sp macro="" textlink="">
      <xdr:nvSpPr>
        <xdr:cNvPr id="825" name="楕円 824"/>
        <xdr:cNvSpPr/>
      </xdr:nvSpPr>
      <xdr:spPr>
        <a:xfrm>
          <a:off x="18605500" y="881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50</xdr:row>
      <xdr:rowOff>15727</xdr:rowOff>
    </xdr:from>
    <xdr:ext cx="534377" cy="259045"/>
    <xdr:sp macro="" textlink="">
      <xdr:nvSpPr>
        <xdr:cNvPr id="826" name="テキスト ボックス 825"/>
        <xdr:cNvSpPr txBox="1"/>
      </xdr:nvSpPr>
      <xdr:spPr>
        <a:xfrm>
          <a:off x="18389111" y="858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7" name="テキスト ボックス 83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8" name="直線コネクタ 83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9" name="テキスト ボックス 83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0" name="直線コネクタ 83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1" name="テキスト ボックス 84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2" name="直線コネクタ 84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3" name="テキスト ボックス 84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4" name="直線コネクタ 84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5" name="テキスト ボックス 84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6" name="直線コネクタ 84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7" name="テキスト ボックス 846"/>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19868</xdr:rowOff>
    </xdr:from>
    <xdr:to>
      <xdr:col>116</xdr:col>
      <xdr:colOff>62864</xdr:colOff>
      <xdr:row>78</xdr:row>
      <xdr:rowOff>134305</xdr:rowOff>
    </xdr:to>
    <xdr:cxnSp macro="">
      <xdr:nvCxnSpPr>
        <xdr:cNvPr id="849" name="直線コネクタ 848"/>
        <xdr:cNvCxnSpPr/>
      </xdr:nvCxnSpPr>
      <xdr:spPr>
        <a:xfrm flipV="1">
          <a:off x="22159595" y="12021368"/>
          <a:ext cx="1269" cy="1486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138132</xdr:rowOff>
    </xdr:from>
    <xdr:ext cx="534377" cy="259045"/>
    <xdr:sp macro="" textlink="">
      <xdr:nvSpPr>
        <xdr:cNvPr id="850" name="繰出金最小値テキスト"/>
        <xdr:cNvSpPr txBox="1"/>
      </xdr:nvSpPr>
      <xdr:spPr>
        <a:xfrm>
          <a:off x="22212300" y="1351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134305</xdr:rowOff>
    </xdr:from>
    <xdr:to>
      <xdr:col>116</xdr:col>
      <xdr:colOff>152400</xdr:colOff>
      <xdr:row>78</xdr:row>
      <xdr:rowOff>134305</xdr:rowOff>
    </xdr:to>
    <xdr:cxnSp macro="">
      <xdr:nvCxnSpPr>
        <xdr:cNvPr id="851" name="直線コネクタ 850"/>
        <xdr:cNvCxnSpPr/>
      </xdr:nvCxnSpPr>
      <xdr:spPr>
        <a:xfrm>
          <a:off x="22072600" y="135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137995</xdr:rowOff>
    </xdr:from>
    <xdr:ext cx="534377" cy="259045"/>
    <xdr:sp macro="" textlink="">
      <xdr:nvSpPr>
        <xdr:cNvPr id="852" name="繰出金最大値テキスト"/>
        <xdr:cNvSpPr txBox="1"/>
      </xdr:nvSpPr>
      <xdr:spPr>
        <a:xfrm>
          <a:off x="22212300" y="1179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19868</xdr:rowOff>
    </xdr:from>
    <xdr:to>
      <xdr:col>116</xdr:col>
      <xdr:colOff>152400</xdr:colOff>
      <xdr:row>70</xdr:row>
      <xdr:rowOff>19868</xdr:rowOff>
    </xdr:to>
    <xdr:cxnSp macro="">
      <xdr:nvCxnSpPr>
        <xdr:cNvPr id="853" name="直線コネクタ 852"/>
        <xdr:cNvCxnSpPr/>
      </xdr:nvCxnSpPr>
      <xdr:spPr>
        <a:xfrm>
          <a:off x="22072600" y="1202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27687</xdr:rowOff>
    </xdr:from>
    <xdr:to>
      <xdr:col>116</xdr:col>
      <xdr:colOff>63500</xdr:colOff>
      <xdr:row>77</xdr:row>
      <xdr:rowOff>31023</xdr:rowOff>
    </xdr:to>
    <xdr:cxnSp macro="">
      <xdr:nvCxnSpPr>
        <xdr:cNvPr id="854" name="直線コネクタ 853"/>
        <xdr:cNvCxnSpPr/>
      </xdr:nvCxnSpPr>
      <xdr:spPr>
        <a:xfrm flipV="1">
          <a:off x="21323300" y="13229337"/>
          <a:ext cx="838200" cy="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63588</xdr:rowOff>
    </xdr:from>
    <xdr:ext cx="534377" cy="259045"/>
    <xdr:sp macro="" textlink="">
      <xdr:nvSpPr>
        <xdr:cNvPr id="855" name="繰出金平均値テキスト"/>
        <xdr:cNvSpPr txBox="1"/>
      </xdr:nvSpPr>
      <xdr:spPr>
        <a:xfrm>
          <a:off x="22212300" y="127508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40711</xdr:rowOff>
    </xdr:from>
    <xdr:to>
      <xdr:col>116</xdr:col>
      <xdr:colOff>114300</xdr:colOff>
      <xdr:row>75</xdr:row>
      <xdr:rowOff>142311</xdr:rowOff>
    </xdr:to>
    <xdr:sp macro="" textlink="">
      <xdr:nvSpPr>
        <xdr:cNvPr id="856" name="フローチャート: 判断 855"/>
        <xdr:cNvSpPr/>
      </xdr:nvSpPr>
      <xdr:spPr>
        <a:xfrm>
          <a:off x="22110700" y="12899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103032</xdr:rowOff>
    </xdr:from>
    <xdr:to>
      <xdr:col>111</xdr:col>
      <xdr:colOff>177800</xdr:colOff>
      <xdr:row>77</xdr:row>
      <xdr:rowOff>31023</xdr:rowOff>
    </xdr:to>
    <xdr:cxnSp macro="">
      <xdr:nvCxnSpPr>
        <xdr:cNvPr id="857" name="直線コネクタ 856"/>
        <xdr:cNvCxnSpPr/>
      </xdr:nvCxnSpPr>
      <xdr:spPr>
        <a:xfrm>
          <a:off x="20434300" y="12790332"/>
          <a:ext cx="889000" cy="442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156291</xdr:rowOff>
    </xdr:from>
    <xdr:to>
      <xdr:col>112</xdr:col>
      <xdr:colOff>38100</xdr:colOff>
      <xdr:row>75</xdr:row>
      <xdr:rowOff>86441</xdr:rowOff>
    </xdr:to>
    <xdr:sp macro="" textlink="">
      <xdr:nvSpPr>
        <xdr:cNvPr id="858" name="フローチャート: 判断 857"/>
        <xdr:cNvSpPr/>
      </xdr:nvSpPr>
      <xdr:spPr>
        <a:xfrm>
          <a:off x="21272500" y="12843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102968</xdr:rowOff>
    </xdr:from>
    <xdr:ext cx="534377" cy="259045"/>
    <xdr:sp macro="" textlink="">
      <xdr:nvSpPr>
        <xdr:cNvPr id="859" name="テキスト ボックス 858"/>
        <xdr:cNvSpPr txBox="1"/>
      </xdr:nvSpPr>
      <xdr:spPr>
        <a:xfrm>
          <a:off x="21056111" y="1261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73041</xdr:rowOff>
    </xdr:from>
    <xdr:to>
      <xdr:col>107</xdr:col>
      <xdr:colOff>50800</xdr:colOff>
      <xdr:row>74</xdr:row>
      <xdr:rowOff>103032</xdr:rowOff>
    </xdr:to>
    <xdr:cxnSp macro="">
      <xdr:nvCxnSpPr>
        <xdr:cNvPr id="860" name="直線コネクタ 859"/>
        <xdr:cNvCxnSpPr/>
      </xdr:nvCxnSpPr>
      <xdr:spPr>
        <a:xfrm>
          <a:off x="19545300" y="12760341"/>
          <a:ext cx="889000" cy="29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164338</xdr:rowOff>
    </xdr:from>
    <xdr:to>
      <xdr:col>107</xdr:col>
      <xdr:colOff>101600</xdr:colOff>
      <xdr:row>74</xdr:row>
      <xdr:rowOff>94488</xdr:rowOff>
    </xdr:to>
    <xdr:sp macro="" textlink="">
      <xdr:nvSpPr>
        <xdr:cNvPr id="861" name="フローチャート: 判断 860"/>
        <xdr:cNvSpPr/>
      </xdr:nvSpPr>
      <xdr:spPr>
        <a:xfrm>
          <a:off x="20383500" y="1268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111015</xdr:rowOff>
    </xdr:from>
    <xdr:ext cx="534377" cy="259045"/>
    <xdr:sp macro="" textlink="">
      <xdr:nvSpPr>
        <xdr:cNvPr id="862" name="テキスト ボックス 861"/>
        <xdr:cNvSpPr txBox="1"/>
      </xdr:nvSpPr>
      <xdr:spPr>
        <a:xfrm>
          <a:off x="20167111" y="12455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58821</xdr:rowOff>
    </xdr:from>
    <xdr:to>
      <xdr:col>102</xdr:col>
      <xdr:colOff>114300</xdr:colOff>
      <xdr:row>74</xdr:row>
      <xdr:rowOff>73041</xdr:rowOff>
    </xdr:to>
    <xdr:cxnSp macro="">
      <xdr:nvCxnSpPr>
        <xdr:cNvPr id="863" name="直線コネクタ 862"/>
        <xdr:cNvCxnSpPr/>
      </xdr:nvCxnSpPr>
      <xdr:spPr>
        <a:xfrm>
          <a:off x="18656300" y="12746121"/>
          <a:ext cx="889000" cy="14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131922</xdr:rowOff>
    </xdr:from>
    <xdr:to>
      <xdr:col>102</xdr:col>
      <xdr:colOff>165100</xdr:colOff>
      <xdr:row>74</xdr:row>
      <xdr:rowOff>62072</xdr:rowOff>
    </xdr:to>
    <xdr:sp macro="" textlink="">
      <xdr:nvSpPr>
        <xdr:cNvPr id="864" name="フローチャート: 判断 863"/>
        <xdr:cNvSpPr/>
      </xdr:nvSpPr>
      <xdr:spPr>
        <a:xfrm>
          <a:off x="19494500" y="1264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78599</xdr:rowOff>
    </xdr:from>
    <xdr:ext cx="534377" cy="259045"/>
    <xdr:sp macro="" textlink="">
      <xdr:nvSpPr>
        <xdr:cNvPr id="865" name="テキスト ボックス 864"/>
        <xdr:cNvSpPr txBox="1"/>
      </xdr:nvSpPr>
      <xdr:spPr>
        <a:xfrm>
          <a:off x="19278111" y="1242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122367</xdr:rowOff>
    </xdr:from>
    <xdr:to>
      <xdr:col>98</xdr:col>
      <xdr:colOff>38100</xdr:colOff>
      <xdr:row>74</xdr:row>
      <xdr:rowOff>52517</xdr:rowOff>
    </xdr:to>
    <xdr:sp macro="" textlink="">
      <xdr:nvSpPr>
        <xdr:cNvPr id="866" name="フローチャート: 判断 865"/>
        <xdr:cNvSpPr/>
      </xdr:nvSpPr>
      <xdr:spPr>
        <a:xfrm>
          <a:off x="18605500" y="12638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69044</xdr:rowOff>
    </xdr:from>
    <xdr:ext cx="534377" cy="259045"/>
    <xdr:sp macro="" textlink="">
      <xdr:nvSpPr>
        <xdr:cNvPr id="867" name="テキスト ボックス 866"/>
        <xdr:cNvSpPr txBox="1"/>
      </xdr:nvSpPr>
      <xdr:spPr>
        <a:xfrm>
          <a:off x="18389111" y="1241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8" name="テキスト ボックス 86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9" name="テキスト ボックス 86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0" name="テキスト ボックス 86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1" name="テキスト ボックス 87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2" name="テキスト ボックス 87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148337</xdr:rowOff>
    </xdr:from>
    <xdr:to>
      <xdr:col>116</xdr:col>
      <xdr:colOff>114300</xdr:colOff>
      <xdr:row>77</xdr:row>
      <xdr:rowOff>78487</xdr:rowOff>
    </xdr:to>
    <xdr:sp macro="" textlink="">
      <xdr:nvSpPr>
        <xdr:cNvPr id="873" name="楕円 872"/>
        <xdr:cNvSpPr/>
      </xdr:nvSpPr>
      <xdr:spPr>
        <a:xfrm>
          <a:off x="22110700" y="13178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126764</xdr:rowOff>
    </xdr:from>
    <xdr:ext cx="534377" cy="259045"/>
    <xdr:sp macro="" textlink="">
      <xdr:nvSpPr>
        <xdr:cNvPr id="874" name="繰出金該当値テキスト"/>
        <xdr:cNvSpPr txBox="1"/>
      </xdr:nvSpPr>
      <xdr:spPr>
        <a:xfrm>
          <a:off x="22212300" y="13156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151673</xdr:rowOff>
    </xdr:from>
    <xdr:to>
      <xdr:col>112</xdr:col>
      <xdr:colOff>38100</xdr:colOff>
      <xdr:row>77</xdr:row>
      <xdr:rowOff>81823</xdr:rowOff>
    </xdr:to>
    <xdr:sp macro="" textlink="">
      <xdr:nvSpPr>
        <xdr:cNvPr id="875" name="楕円 874"/>
        <xdr:cNvSpPr/>
      </xdr:nvSpPr>
      <xdr:spPr>
        <a:xfrm>
          <a:off x="21272500" y="13181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72950</xdr:rowOff>
    </xdr:from>
    <xdr:ext cx="534377" cy="259045"/>
    <xdr:sp macro="" textlink="">
      <xdr:nvSpPr>
        <xdr:cNvPr id="876" name="テキスト ボックス 875"/>
        <xdr:cNvSpPr txBox="1"/>
      </xdr:nvSpPr>
      <xdr:spPr>
        <a:xfrm>
          <a:off x="21056111" y="13274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52232</xdr:rowOff>
    </xdr:from>
    <xdr:to>
      <xdr:col>107</xdr:col>
      <xdr:colOff>101600</xdr:colOff>
      <xdr:row>74</xdr:row>
      <xdr:rowOff>153832</xdr:rowOff>
    </xdr:to>
    <xdr:sp macro="" textlink="">
      <xdr:nvSpPr>
        <xdr:cNvPr id="877" name="楕円 876"/>
        <xdr:cNvSpPr/>
      </xdr:nvSpPr>
      <xdr:spPr>
        <a:xfrm>
          <a:off x="20383500" y="1273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144959</xdr:rowOff>
    </xdr:from>
    <xdr:ext cx="534377" cy="259045"/>
    <xdr:sp macro="" textlink="">
      <xdr:nvSpPr>
        <xdr:cNvPr id="878" name="テキスト ボックス 877"/>
        <xdr:cNvSpPr txBox="1"/>
      </xdr:nvSpPr>
      <xdr:spPr>
        <a:xfrm>
          <a:off x="20167111" y="1283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22241</xdr:rowOff>
    </xdr:from>
    <xdr:to>
      <xdr:col>102</xdr:col>
      <xdr:colOff>165100</xdr:colOff>
      <xdr:row>74</xdr:row>
      <xdr:rowOff>123841</xdr:rowOff>
    </xdr:to>
    <xdr:sp macro="" textlink="">
      <xdr:nvSpPr>
        <xdr:cNvPr id="879" name="楕円 878"/>
        <xdr:cNvSpPr/>
      </xdr:nvSpPr>
      <xdr:spPr>
        <a:xfrm>
          <a:off x="19494500" y="1270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114968</xdr:rowOff>
    </xdr:from>
    <xdr:ext cx="534377" cy="259045"/>
    <xdr:sp macro="" textlink="">
      <xdr:nvSpPr>
        <xdr:cNvPr id="880" name="テキスト ボックス 879"/>
        <xdr:cNvSpPr txBox="1"/>
      </xdr:nvSpPr>
      <xdr:spPr>
        <a:xfrm>
          <a:off x="19278111" y="1280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8021</xdr:rowOff>
    </xdr:from>
    <xdr:to>
      <xdr:col>98</xdr:col>
      <xdr:colOff>38100</xdr:colOff>
      <xdr:row>74</xdr:row>
      <xdr:rowOff>109621</xdr:rowOff>
    </xdr:to>
    <xdr:sp macro="" textlink="">
      <xdr:nvSpPr>
        <xdr:cNvPr id="881" name="楕円 880"/>
        <xdr:cNvSpPr/>
      </xdr:nvSpPr>
      <xdr:spPr>
        <a:xfrm>
          <a:off x="18605500" y="1269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100748</xdr:rowOff>
    </xdr:from>
    <xdr:ext cx="534377" cy="259045"/>
    <xdr:sp macro="" textlink="">
      <xdr:nvSpPr>
        <xdr:cNvPr id="882" name="テキスト ボックス 881"/>
        <xdr:cNvSpPr txBox="1"/>
      </xdr:nvSpPr>
      <xdr:spPr>
        <a:xfrm>
          <a:off x="18389111" y="12788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3" name="正方形/長方形 88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4" name="正方形/長方形 88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5" name="正方形/長方形 88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6" name="正方形/長方形 88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7" name="正方形/長方形 88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8" name="正方形/長方形 88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9" name="正方形/長方形 88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0" name="正方形/長方形 88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1" name="テキスト ボックス 89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3" name="直線コネクタ 89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4" name="テキスト ボックス 89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5" name="直線コネクタ 89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6" name="テキスト ボックス 89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8" name="直線コネクタ 89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3" name="直線コネクタ 90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5" name="フローチャート: 判断 90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6" name="直線コネクタ 90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7" name="フローチャート: 判断 90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8" name="テキスト ボックス 90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9" name="直線コネクタ 90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0" name="フローチャート: 判断 90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1" name="テキスト ボックス 91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2" name="直線コネクタ 91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3" name="フローチャート: 判断 91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4" name="テキスト ボックス 91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5" name="フローチャート: 判断 91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6" name="テキスト ボックス 91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7" name="テキスト ボックス 91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8" name="テキスト ボックス 91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9" name="テキスト ボックス 91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0" name="テキスト ボックス 91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1" name="テキスト ボックス 92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2" name="楕円 92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4" name="楕円 92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5" name="テキスト ボックス 92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6" name="楕円 92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7" name="テキスト ボックス 92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8" name="楕円 92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9" name="テキスト ボックス 92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0" name="楕円 92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1" name="テキスト ボックス 93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2" name="正方形/長方形 9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3" name="正方形/長方形 9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4" name="テキスト ボックス 9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人件費は、会計年度任用職員制度の導入に伴い増加したものの、類似団体比較においては、引き続き平均を下回る水準となっている。</a:t>
          </a:r>
        </a:p>
        <a:p>
          <a:r>
            <a:rPr kumimoji="1" lang="ja-JP" altLang="en-US" sz="1300">
              <a:latin typeface="ＭＳ Ｐゴシック" panose="020B0600070205080204" pitchFamily="50" charset="-128"/>
              <a:ea typeface="ＭＳ Ｐゴシック" panose="020B0600070205080204" pitchFamily="50" charset="-128"/>
            </a:rPr>
            <a:t>維持補修費は、市道補修費の増などにより増加傾向にあるものの、類似団体比較においては、引き続き平均を大きく下回る水準となっている。</a:t>
          </a:r>
        </a:p>
        <a:p>
          <a:r>
            <a:rPr kumimoji="1" lang="ja-JP" altLang="en-US" sz="1300">
              <a:latin typeface="ＭＳ Ｐゴシック" panose="020B0600070205080204" pitchFamily="50" charset="-128"/>
              <a:ea typeface="ＭＳ Ｐゴシック" panose="020B0600070205080204" pitchFamily="50" charset="-128"/>
            </a:rPr>
            <a:t>扶助費は、前年度まで類似団体比較の平均程度で推移していたが、新型コロナウイルス感染症拡大防止対策として子育て世帯臨時応援給付金給付事業などを実施したことにより、従来よりも類似団体比較の平均を上回る結果になったと考えられる。</a:t>
          </a:r>
        </a:p>
        <a:p>
          <a:r>
            <a:rPr kumimoji="1" lang="ja-JP" altLang="en-US" sz="1300">
              <a:latin typeface="ＭＳ Ｐゴシック" panose="020B0600070205080204" pitchFamily="50" charset="-128"/>
              <a:ea typeface="ＭＳ Ｐゴシック" panose="020B0600070205080204" pitchFamily="50" charset="-128"/>
            </a:rPr>
            <a:t>補助費等は、特別定額給付金の給付や小山広域保健衛生組合負担金の増などにより、大幅な増加となったが、類似団体比較においては、平均をやや上回る水準となっている。</a:t>
          </a:r>
        </a:p>
        <a:p>
          <a:r>
            <a:rPr kumimoji="1" lang="ja-JP" altLang="en-US" sz="1300">
              <a:latin typeface="ＭＳ Ｐゴシック" panose="020B0600070205080204" pitchFamily="50" charset="-128"/>
              <a:ea typeface="ＭＳ Ｐゴシック" panose="020B0600070205080204" pitchFamily="50" charset="-128"/>
            </a:rPr>
            <a:t>普通建設事業費は、市役所新庁舎の竣工などにより、大幅な増加となった。今後は、従来どおり各事業の進度を調整しながら、できる限り抑制に努める。</a:t>
          </a:r>
        </a:p>
        <a:p>
          <a:r>
            <a:rPr kumimoji="1" lang="ja-JP" altLang="en-US" sz="1300">
              <a:latin typeface="ＭＳ Ｐゴシック" panose="020B0600070205080204" pitchFamily="50" charset="-128"/>
              <a:ea typeface="ＭＳ Ｐゴシック" panose="020B0600070205080204" pitchFamily="50" charset="-128"/>
            </a:rPr>
            <a:t>積立金は、類似団体比較において非常に低い水準となっており、特に財政調整基金の積み増しが課題となっていることから、経常経費の執行留保や契約差金の凍結により剰余金を確保することで、積立金の増加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167,888
160,754
171.75
89,088,290
86,832,142
2,017,536
32,695,426
57,783,843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121739</xdr:rowOff>
    </xdr:from>
    <xdr:to>
      <xdr:col>24</xdr:col>
      <xdr:colOff>62865</xdr:colOff>
      <xdr:row>39</xdr:row>
      <xdr:rowOff>22134</xdr:rowOff>
    </xdr:to>
    <xdr:cxnSp macro="">
      <xdr:nvCxnSpPr>
        <xdr:cNvPr id="58" name="直線コネクタ 57"/>
        <xdr:cNvCxnSpPr/>
      </xdr:nvCxnSpPr>
      <xdr:spPr>
        <a:xfrm flipV="1">
          <a:off x="4633595" y="5265239"/>
          <a:ext cx="1270" cy="1443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25961</xdr:rowOff>
    </xdr:from>
    <xdr:ext cx="469744" cy="259045"/>
    <xdr:sp macro="" textlink="">
      <xdr:nvSpPr>
        <xdr:cNvPr id="59" name="議会費最小値テキスト"/>
        <xdr:cNvSpPr txBox="1"/>
      </xdr:nvSpPr>
      <xdr:spPr>
        <a:xfrm>
          <a:off x="4686300" y="6712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22134</xdr:rowOff>
    </xdr:from>
    <xdr:to>
      <xdr:col>24</xdr:col>
      <xdr:colOff>152400</xdr:colOff>
      <xdr:row>39</xdr:row>
      <xdr:rowOff>22134</xdr:rowOff>
    </xdr:to>
    <xdr:cxnSp macro="">
      <xdr:nvCxnSpPr>
        <xdr:cNvPr id="60" name="直線コネクタ 59"/>
        <xdr:cNvCxnSpPr/>
      </xdr:nvCxnSpPr>
      <xdr:spPr>
        <a:xfrm>
          <a:off x="4546600" y="670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68416</xdr:rowOff>
    </xdr:from>
    <xdr:ext cx="469744" cy="259045"/>
    <xdr:sp macro="" textlink="">
      <xdr:nvSpPr>
        <xdr:cNvPr id="61" name="議会費最大値テキスト"/>
        <xdr:cNvSpPr txBox="1"/>
      </xdr:nvSpPr>
      <xdr:spPr>
        <a:xfrm>
          <a:off x="4686300" y="504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121739</xdr:rowOff>
    </xdr:from>
    <xdr:to>
      <xdr:col>24</xdr:col>
      <xdr:colOff>152400</xdr:colOff>
      <xdr:row>30</xdr:row>
      <xdr:rowOff>121739</xdr:rowOff>
    </xdr:to>
    <xdr:cxnSp macro="">
      <xdr:nvCxnSpPr>
        <xdr:cNvPr id="62" name="直線コネクタ 61"/>
        <xdr:cNvCxnSpPr/>
      </xdr:nvCxnSpPr>
      <xdr:spPr>
        <a:xfrm>
          <a:off x="4546600" y="5265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7439</xdr:rowOff>
    </xdr:from>
    <xdr:to>
      <xdr:col>24</xdr:col>
      <xdr:colOff>63500</xdr:colOff>
      <xdr:row>33</xdr:row>
      <xdr:rowOff>12337</xdr:rowOff>
    </xdr:to>
    <xdr:cxnSp macro="">
      <xdr:nvCxnSpPr>
        <xdr:cNvPr id="63" name="直線コネクタ 62"/>
        <xdr:cNvCxnSpPr/>
      </xdr:nvCxnSpPr>
      <xdr:spPr>
        <a:xfrm>
          <a:off x="3797300" y="5493839"/>
          <a:ext cx="838200" cy="17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104883</xdr:rowOff>
    </xdr:from>
    <xdr:ext cx="469744" cy="259045"/>
    <xdr:sp macro="" textlink="">
      <xdr:nvSpPr>
        <xdr:cNvPr id="64" name="議会費平均値テキスト"/>
        <xdr:cNvSpPr txBox="1"/>
      </xdr:nvSpPr>
      <xdr:spPr>
        <a:xfrm>
          <a:off x="4686300" y="593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126456</xdr:rowOff>
    </xdr:from>
    <xdr:to>
      <xdr:col>24</xdr:col>
      <xdr:colOff>114300</xdr:colOff>
      <xdr:row>35</xdr:row>
      <xdr:rowOff>56606</xdr:rowOff>
    </xdr:to>
    <xdr:sp macro="" textlink="">
      <xdr:nvSpPr>
        <xdr:cNvPr id="65" name="フローチャート: 判断 64"/>
        <xdr:cNvSpPr/>
      </xdr:nvSpPr>
      <xdr:spPr>
        <a:xfrm>
          <a:off x="4584700" y="595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131536</xdr:rowOff>
    </xdr:from>
    <xdr:to>
      <xdr:col>19</xdr:col>
      <xdr:colOff>177800</xdr:colOff>
      <xdr:row>32</xdr:row>
      <xdr:rowOff>7439</xdr:rowOff>
    </xdr:to>
    <xdr:cxnSp macro="">
      <xdr:nvCxnSpPr>
        <xdr:cNvPr id="66" name="直線コネクタ 65"/>
        <xdr:cNvCxnSpPr/>
      </xdr:nvCxnSpPr>
      <xdr:spPr>
        <a:xfrm>
          <a:off x="2908300" y="544648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131354</xdr:rowOff>
    </xdr:from>
    <xdr:to>
      <xdr:col>20</xdr:col>
      <xdr:colOff>38100</xdr:colOff>
      <xdr:row>35</xdr:row>
      <xdr:rowOff>61504</xdr:rowOff>
    </xdr:to>
    <xdr:sp macro="" textlink="">
      <xdr:nvSpPr>
        <xdr:cNvPr id="67" name="フローチャート: 判断 66"/>
        <xdr:cNvSpPr/>
      </xdr:nvSpPr>
      <xdr:spPr>
        <a:xfrm>
          <a:off x="3746500" y="596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52631</xdr:rowOff>
    </xdr:from>
    <xdr:ext cx="469744" cy="259045"/>
    <xdr:sp macro="" textlink="">
      <xdr:nvSpPr>
        <xdr:cNvPr id="68" name="テキスト ボックス 67"/>
        <xdr:cNvSpPr txBox="1"/>
      </xdr:nvSpPr>
      <xdr:spPr>
        <a:xfrm>
          <a:off x="3562428" y="6053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110308</xdr:rowOff>
    </xdr:from>
    <xdr:to>
      <xdr:col>15</xdr:col>
      <xdr:colOff>50800</xdr:colOff>
      <xdr:row>31</xdr:row>
      <xdr:rowOff>131536</xdr:rowOff>
    </xdr:to>
    <xdr:cxnSp macro="">
      <xdr:nvCxnSpPr>
        <xdr:cNvPr id="69" name="直線コネクタ 68"/>
        <xdr:cNvCxnSpPr/>
      </xdr:nvCxnSpPr>
      <xdr:spPr>
        <a:xfrm>
          <a:off x="2019300" y="5425258"/>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100330</xdr:rowOff>
    </xdr:from>
    <xdr:to>
      <xdr:col>15</xdr:col>
      <xdr:colOff>101600</xdr:colOff>
      <xdr:row>35</xdr:row>
      <xdr:rowOff>30480</xdr:rowOff>
    </xdr:to>
    <xdr:sp macro="" textlink="">
      <xdr:nvSpPr>
        <xdr:cNvPr id="70" name="フローチャート: 判断 69"/>
        <xdr:cNvSpPr/>
      </xdr:nvSpPr>
      <xdr:spPr>
        <a:xfrm>
          <a:off x="2857500" y="592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21607</xdr:rowOff>
    </xdr:from>
    <xdr:ext cx="469744" cy="259045"/>
    <xdr:sp macro="" textlink="">
      <xdr:nvSpPr>
        <xdr:cNvPr id="71" name="テキスト ボックス 70"/>
        <xdr:cNvSpPr txBox="1"/>
      </xdr:nvSpPr>
      <xdr:spPr>
        <a:xfrm>
          <a:off x="2673428" y="6022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110308</xdr:rowOff>
    </xdr:from>
    <xdr:to>
      <xdr:col>10</xdr:col>
      <xdr:colOff>114300</xdr:colOff>
      <xdr:row>31</xdr:row>
      <xdr:rowOff>118473</xdr:rowOff>
    </xdr:to>
    <xdr:cxnSp macro="">
      <xdr:nvCxnSpPr>
        <xdr:cNvPr id="72" name="直線コネクタ 71"/>
        <xdr:cNvCxnSpPr/>
      </xdr:nvCxnSpPr>
      <xdr:spPr>
        <a:xfrm flipV="1">
          <a:off x="1130300" y="54252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118292</xdr:rowOff>
    </xdr:from>
    <xdr:to>
      <xdr:col>10</xdr:col>
      <xdr:colOff>165100</xdr:colOff>
      <xdr:row>35</xdr:row>
      <xdr:rowOff>48442</xdr:rowOff>
    </xdr:to>
    <xdr:sp macro="" textlink="">
      <xdr:nvSpPr>
        <xdr:cNvPr id="73" name="フローチャート: 判断 72"/>
        <xdr:cNvSpPr/>
      </xdr:nvSpPr>
      <xdr:spPr>
        <a:xfrm>
          <a:off x="1968500" y="594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39569</xdr:rowOff>
    </xdr:from>
    <xdr:ext cx="469744" cy="259045"/>
    <xdr:sp macro="" textlink="">
      <xdr:nvSpPr>
        <xdr:cNvPr id="74" name="テキスト ボックス 73"/>
        <xdr:cNvSpPr txBox="1"/>
      </xdr:nvSpPr>
      <xdr:spPr>
        <a:xfrm>
          <a:off x="1784428" y="604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87267</xdr:rowOff>
    </xdr:from>
    <xdr:to>
      <xdr:col>6</xdr:col>
      <xdr:colOff>38100</xdr:colOff>
      <xdr:row>35</xdr:row>
      <xdr:rowOff>17417</xdr:rowOff>
    </xdr:to>
    <xdr:sp macro="" textlink="">
      <xdr:nvSpPr>
        <xdr:cNvPr id="75" name="フローチャート: 判断 74"/>
        <xdr:cNvSpPr/>
      </xdr:nvSpPr>
      <xdr:spPr>
        <a:xfrm>
          <a:off x="1079500" y="591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8544</xdr:rowOff>
    </xdr:from>
    <xdr:ext cx="469744" cy="259045"/>
    <xdr:sp macro="" textlink="">
      <xdr:nvSpPr>
        <xdr:cNvPr id="76" name="テキスト ボックス 75"/>
        <xdr:cNvSpPr txBox="1"/>
      </xdr:nvSpPr>
      <xdr:spPr>
        <a:xfrm>
          <a:off x="895428" y="6009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132987</xdr:rowOff>
    </xdr:from>
    <xdr:to>
      <xdr:col>24</xdr:col>
      <xdr:colOff>114300</xdr:colOff>
      <xdr:row>33</xdr:row>
      <xdr:rowOff>63137</xdr:rowOff>
    </xdr:to>
    <xdr:sp macro="" textlink="">
      <xdr:nvSpPr>
        <xdr:cNvPr id="82" name="楕円 81"/>
        <xdr:cNvSpPr/>
      </xdr:nvSpPr>
      <xdr:spPr>
        <a:xfrm>
          <a:off x="4584700" y="561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155864</xdr:rowOff>
    </xdr:from>
    <xdr:ext cx="469744" cy="259045"/>
    <xdr:sp macro="" textlink="">
      <xdr:nvSpPr>
        <xdr:cNvPr id="83" name="議会費該当値テキスト"/>
        <xdr:cNvSpPr txBox="1"/>
      </xdr:nvSpPr>
      <xdr:spPr>
        <a:xfrm>
          <a:off x="4686300" y="5470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128089</xdr:rowOff>
    </xdr:from>
    <xdr:to>
      <xdr:col>20</xdr:col>
      <xdr:colOff>38100</xdr:colOff>
      <xdr:row>32</xdr:row>
      <xdr:rowOff>58239</xdr:rowOff>
    </xdr:to>
    <xdr:sp macro="" textlink="">
      <xdr:nvSpPr>
        <xdr:cNvPr id="84" name="楕円 83"/>
        <xdr:cNvSpPr/>
      </xdr:nvSpPr>
      <xdr:spPr>
        <a:xfrm>
          <a:off x="3746500" y="544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30</xdr:row>
      <xdr:rowOff>74766</xdr:rowOff>
    </xdr:from>
    <xdr:ext cx="469744" cy="259045"/>
    <xdr:sp macro="" textlink="">
      <xdr:nvSpPr>
        <xdr:cNvPr id="85" name="テキスト ボックス 84"/>
        <xdr:cNvSpPr txBox="1"/>
      </xdr:nvSpPr>
      <xdr:spPr>
        <a:xfrm>
          <a:off x="3562428" y="521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80736</xdr:rowOff>
    </xdr:from>
    <xdr:to>
      <xdr:col>15</xdr:col>
      <xdr:colOff>101600</xdr:colOff>
      <xdr:row>32</xdr:row>
      <xdr:rowOff>10886</xdr:rowOff>
    </xdr:to>
    <xdr:sp macro="" textlink="">
      <xdr:nvSpPr>
        <xdr:cNvPr id="86" name="楕円 85"/>
        <xdr:cNvSpPr/>
      </xdr:nvSpPr>
      <xdr:spPr>
        <a:xfrm>
          <a:off x="2857500" y="539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27413</xdr:rowOff>
    </xdr:from>
    <xdr:ext cx="469744" cy="259045"/>
    <xdr:sp macro="" textlink="">
      <xdr:nvSpPr>
        <xdr:cNvPr id="87" name="テキスト ボックス 86"/>
        <xdr:cNvSpPr txBox="1"/>
      </xdr:nvSpPr>
      <xdr:spPr>
        <a:xfrm>
          <a:off x="2673428" y="517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59508</xdr:rowOff>
    </xdr:from>
    <xdr:to>
      <xdr:col>10</xdr:col>
      <xdr:colOff>165100</xdr:colOff>
      <xdr:row>31</xdr:row>
      <xdr:rowOff>161108</xdr:rowOff>
    </xdr:to>
    <xdr:sp macro="" textlink="">
      <xdr:nvSpPr>
        <xdr:cNvPr id="88" name="楕円 87"/>
        <xdr:cNvSpPr/>
      </xdr:nvSpPr>
      <xdr:spPr>
        <a:xfrm>
          <a:off x="1968500" y="537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6185</xdr:rowOff>
    </xdr:from>
    <xdr:ext cx="469744" cy="259045"/>
    <xdr:sp macro="" textlink="">
      <xdr:nvSpPr>
        <xdr:cNvPr id="89" name="テキスト ボックス 88"/>
        <xdr:cNvSpPr txBox="1"/>
      </xdr:nvSpPr>
      <xdr:spPr>
        <a:xfrm>
          <a:off x="1784428" y="5149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67673</xdr:rowOff>
    </xdr:from>
    <xdr:to>
      <xdr:col>6</xdr:col>
      <xdr:colOff>38100</xdr:colOff>
      <xdr:row>31</xdr:row>
      <xdr:rowOff>169273</xdr:rowOff>
    </xdr:to>
    <xdr:sp macro="" textlink="">
      <xdr:nvSpPr>
        <xdr:cNvPr id="90" name="楕円 89"/>
        <xdr:cNvSpPr/>
      </xdr:nvSpPr>
      <xdr:spPr>
        <a:xfrm>
          <a:off x="1079500" y="53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14350</xdr:rowOff>
    </xdr:from>
    <xdr:ext cx="469744" cy="259045"/>
    <xdr:sp macro="" textlink="">
      <xdr:nvSpPr>
        <xdr:cNvPr id="91" name="テキスト ボックス 90"/>
        <xdr:cNvSpPr txBox="1"/>
      </xdr:nvSpPr>
      <xdr:spPr>
        <a:xfrm>
          <a:off x="895428" y="515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5" name="テキスト ボックス 104"/>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107208</xdr:rowOff>
    </xdr:from>
    <xdr:to>
      <xdr:col>24</xdr:col>
      <xdr:colOff>62865</xdr:colOff>
      <xdr:row>53</xdr:row>
      <xdr:rowOff>74282</xdr:rowOff>
    </xdr:to>
    <xdr:cxnSp macro="">
      <xdr:nvCxnSpPr>
        <xdr:cNvPr id="115" name="直線コネクタ 114"/>
        <xdr:cNvCxnSpPr/>
      </xdr:nvCxnSpPr>
      <xdr:spPr>
        <a:xfrm flipV="1">
          <a:off x="4633595" y="8679708"/>
          <a:ext cx="1270" cy="481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78109</xdr:rowOff>
    </xdr:from>
    <xdr:ext cx="599010" cy="259045"/>
    <xdr:sp macro="" textlink="">
      <xdr:nvSpPr>
        <xdr:cNvPr id="116" name="総務費最小値テキスト"/>
        <xdr:cNvSpPr txBox="1"/>
      </xdr:nvSpPr>
      <xdr:spPr>
        <a:xfrm>
          <a:off x="4686300" y="916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53</xdr:row>
      <xdr:rowOff>74282</xdr:rowOff>
    </xdr:from>
    <xdr:to>
      <xdr:col>24</xdr:col>
      <xdr:colOff>152400</xdr:colOff>
      <xdr:row>53</xdr:row>
      <xdr:rowOff>74282</xdr:rowOff>
    </xdr:to>
    <xdr:cxnSp macro="">
      <xdr:nvCxnSpPr>
        <xdr:cNvPr id="117" name="直線コネクタ 116"/>
        <xdr:cNvCxnSpPr/>
      </xdr:nvCxnSpPr>
      <xdr:spPr>
        <a:xfrm>
          <a:off x="4546600" y="9161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53885</xdr:rowOff>
    </xdr:from>
    <xdr:ext cx="599010" cy="259045"/>
    <xdr:sp macro="" textlink="">
      <xdr:nvSpPr>
        <xdr:cNvPr id="118" name="総務費最大値テキスト"/>
        <xdr:cNvSpPr txBox="1"/>
      </xdr:nvSpPr>
      <xdr:spPr>
        <a:xfrm>
          <a:off x="4686300" y="8454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194,264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107208</xdr:rowOff>
    </xdr:from>
    <xdr:to>
      <xdr:col>24</xdr:col>
      <xdr:colOff>152400</xdr:colOff>
      <xdr:row>50</xdr:row>
      <xdr:rowOff>107208</xdr:rowOff>
    </xdr:to>
    <xdr:cxnSp macro="">
      <xdr:nvCxnSpPr>
        <xdr:cNvPr id="119" name="直線コネクタ 118"/>
        <xdr:cNvCxnSpPr/>
      </xdr:nvCxnSpPr>
      <xdr:spPr>
        <a:xfrm>
          <a:off x="4546600" y="867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107208</xdr:rowOff>
    </xdr:from>
    <xdr:to>
      <xdr:col>24</xdr:col>
      <xdr:colOff>63500</xdr:colOff>
      <xdr:row>57</xdr:row>
      <xdr:rowOff>62426</xdr:rowOff>
    </xdr:to>
    <xdr:cxnSp macro="">
      <xdr:nvCxnSpPr>
        <xdr:cNvPr id="120" name="直線コネクタ 119"/>
        <xdr:cNvCxnSpPr/>
      </xdr:nvCxnSpPr>
      <xdr:spPr>
        <a:xfrm flipV="1">
          <a:off x="3797300" y="8679708"/>
          <a:ext cx="838200" cy="1155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16220</xdr:rowOff>
    </xdr:from>
    <xdr:ext cx="599010" cy="259045"/>
    <xdr:sp macro="" textlink="">
      <xdr:nvSpPr>
        <xdr:cNvPr id="121" name="総務費平均値テキスト"/>
        <xdr:cNvSpPr txBox="1"/>
      </xdr:nvSpPr>
      <xdr:spPr>
        <a:xfrm>
          <a:off x="4686300" y="8931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37793</xdr:rowOff>
    </xdr:from>
    <xdr:to>
      <xdr:col>24</xdr:col>
      <xdr:colOff>114300</xdr:colOff>
      <xdr:row>52</xdr:row>
      <xdr:rowOff>139393</xdr:rowOff>
    </xdr:to>
    <xdr:sp macro="" textlink="">
      <xdr:nvSpPr>
        <xdr:cNvPr id="122" name="フローチャート: 判断 121"/>
        <xdr:cNvSpPr/>
      </xdr:nvSpPr>
      <xdr:spPr>
        <a:xfrm>
          <a:off x="4584700" y="895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62426</xdr:rowOff>
    </xdr:from>
    <xdr:to>
      <xdr:col>19</xdr:col>
      <xdr:colOff>177800</xdr:colOff>
      <xdr:row>57</xdr:row>
      <xdr:rowOff>136797</xdr:rowOff>
    </xdr:to>
    <xdr:cxnSp macro="">
      <xdr:nvCxnSpPr>
        <xdr:cNvPr id="123" name="直線コネクタ 122"/>
        <xdr:cNvCxnSpPr/>
      </xdr:nvCxnSpPr>
      <xdr:spPr>
        <a:xfrm flipV="1">
          <a:off x="2908300" y="9835076"/>
          <a:ext cx="889000" cy="74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8365</xdr:rowOff>
    </xdr:from>
    <xdr:to>
      <xdr:col>20</xdr:col>
      <xdr:colOff>38100</xdr:colOff>
      <xdr:row>57</xdr:row>
      <xdr:rowOff>109965</xdr:rowOff>
    </xdr:to>
    <xdr:sp macro="" textlink="">
      <xdr:nvSpPr>
        <xdr:cNvPr id="124" name="フローチャート: 判断 123"/>
        <xdr:cNvSpPr/>
      </xdr:nvSpPr>
      <xdr:spPr>
        <a:xfrm>
          <a:off x="3746500" y="978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126492</xdr:rowOff>
    </xdr:from>
    <xdr:ext cx="534377" cy="259045"/>
    <xdr:sp macro="" textlink="">
      <xdr:nvSpPr>
        <xdr:cNvPr id="125" name="テキスト ボックス 124"/>
        <xdr:cNvSpPr txBox="1"/>
      </xdr:nvSpPr>
      <xdr:spPr>
        <a:xfrm>
          <a:off x="3530111" y="9556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136797</xdr:rowOff>
    </xdr:from>
    <xdr:to>
      <xdr:col>15</xdr:col>
      <xdr:colOff>50800</xdr:colOff>
      <xdr:row>57</xdr:row>
      <xdr:rowOff>137536</xdr:rowOff>
    </xdr:to>
    <xdr:cxnSp macro="">
      <xdr:nvCxnSpPr>
        <xdr:cNvPr id="126" name="直線コネクタ 125"/>
        <xdr:cNvCxnSpPr/>
      </xdr:nvCxnSpPr>
      <xdr:spPr>
        <a:xfrm flipV="1">
          <a:off x="2019300" y="9909447"/>
          <a:ext cx="889000" cy="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31636</xdr:rowOff>
    </xdr:from>
    <xdr:to>
      <xdr:col>15</xdr:col>
      <xdr:colOff>101600</xdr:colOff>
      <xdr:row>57</xdr:row>
      <xdr:rowOff>133236</xdr:rowOff>
    </xdr:to>
    <xdr:sp macro="" textlink="">
      <xdr:nvSpPr>
        <xdr:cNvPr id="127" name="フローチャート: 判断 126"/>
        <xdr:cNvSpPr/>
      </xdr:nvSpPr>
      <xdr:spPr>
        <a:xfrm>
          <a:off x="2857500" y="980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149763</xdr:rowOff>
    </xdr:from>
    <xdr:ext cx="534377" cy="259045"/>
    <xdr:sp macro="" textlink="">
      <xdr:nvSpPr>
        <xdr:cNvPr id="128" name="テキスト ボックス 127"/>
        <xdr:cNvSpPr txBox="1"/>
      </xdr:nvSpPr>
      <xdr:spPr>
        <a:xfrm>
          <a:off x="2641111" y="9579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120718</xdr:rowOff>
    </xdr:from>
    <xdr:to>
      <xdr:col>10</xdr:col>
      <xdr:colOff>114300</xdr:colOff>
      <xdr:row>57</xdr:row>
      <xdr:rowOff>137536</xdr:rowOff>
    </xdr:to>
    <xdr:cxnSp macro="">
      <xdr:nvCxnSpPr>
        <xdr:cNvPr id="129" name="直線コネクタ 128"/>
        <xdr:cNvCxnSpPr/>
      </xdr:nvCxnSpPr>
      <xdr:spPr>
        <a:xfrm>
          <a:off x="1130300" y="9893368"/>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27795</xdr:rowOff>
    </xdr:from>
    <xdr:to>
      <xdr:col>10</xdr:col>
      <xdr:colOff>165100</xdr:colOff>
      <xdr:row>57</xdr:row>
      <xdr:rowOff>129395</xdr:rowOff>
    </xdr:to>
    <xdr:sp macro="" textlink="">
      <xdr:nvSpPr>
        <xdr:cNvPr id="130" name="フローチャート: 判断 129"/>
        <xdr:cNvSpPr/>
      </xdr:nvSpPr>
      <xdr:spPr>
        <a:xfrm>
          <a:off x="1968500" y="98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145922</xdr:rowOff>
    </xdr:from>
    <xdr:ext cx="534377" cy="259045"/>
    <xdr:sp macro="" textlink="">
      <xdr:nvSpPr>
        <xdr:cNvPr id="131" name="テキスト ボックス 130"/>
        <xdr:cNvSpPr txBox="1"/>
      </xdr:nvSpPr>
      <xdr:spPr>
        <a:xfrm>
          <a:off x="1752111" y="9575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8555</xdr:rowOff>
    </xdr:from>
    <xdr:to>
      <xdr:col>6</xdr:col>
      <xdr:colOff>38100</xdr:colOff>
      <xdr:row>57</xdr:row>
      <xdr:rowOff>110155</xdr:rowOff>
    </xdr:to>
    <xdr:sp macro="" textlink="">
      <xdr:nvSpPr>
        <xdr:cNvPr id="132" name="フローチャート: 判断 131"/>
        <xdr:cNvSpPr/>
      </xdr:nvSpPr>
      <xdr:spPr>
        <a:xfrm>
          <a:off x="1079500" y="9781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126682</xdr:rowOff>
    </xdr:from>
    <xdr:ext cx="534377" cy="259045"/>
    <xdr:sp macro="" textlink="">
      <xdr:nvSpPr>
        <xdr:cNvPr id="133" name="テキスト ボックス 132"/>
        <xdr:cNvSpPr txBox="1"/>
      </xdr:nvSpPr>
      <xdr:spPr>
        <a:xfrm>
          <a:off x="863111" y="9556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50</xdr:row>
      <xdr:rowOff>56408</xdr:rowOff>
    </xdr:from>
    <xdr:to>
      <xdr:col>24</xdr:col>
      <xdr:colOff>114300</xdr:colOff>
      <xdr:row>50</xdr:row>
      <xdr:rowOff>158008</xdr:rowOff>
    </xdr:to>
    <xdr:sp macro="" textlink="">
      <xdr:nvSpPr>
        <xdr:cNvPr id="139" name="楕円 138"/>
        <xdr:cNvSpPr/>
      </xdr:nvSpPr>
      <xdr:spPr>
        <a:xfrm>
          <a:off x="4584700" y="862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9435</xdr:rowOff>
    </xdr:from>
    <xdr:ext cx="599010" cy="259045"/>
    <xdr:sp macro="" textlink="">
      <xdr:nvSpPr>
        <xdr:cNvPr id="140" name="総務費該当値テキスト"/>
        <xdr:cNvSpPr txBox="1"/>
      </xdr:nvSpPr>
      <xdr:spPr>
        <a:xfrm>
          <a:off x="4686300" y="858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11626</xdr:rowOff>
    </xdr:from>
    <xdr:to>
      <xdr:col>20</xdr:col>
      <xdr:colOff>38100</xdr:colOff>
      <xdr:row>57</xdr:row>
      <xdr:rowOff>113226</xdr:rowOff>
    </xdr:to>
    <xdr:sp macro="" textlink="">
      <xdr:nvSpPr>
        <xdr:cNvPr id="141" name="楕円 140"/>
        <xdr:cNvSpPr/>
      </xdr:nvSpPr>
      <xdr:spPr>
        <a:xfrm>
          <a:off x="3746500" y="978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104353</xdr:rowOff>
    </xdr:from>
    <xdr:ext cx="534377" cy="259045"/>
    <xdr:sp macro="" textlink="">
      <xdr:nvSpPr>
        <xdr:cNvPr id="142" name="テキスト ボックス 141"/>
        <xdr:cNvSpPr txBox="1"/>
      </xdr:nvSpPr>
      <xdr:spPr>
        <a:xfrm>
          <a:off x="3530111" y="9877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85997</xdr:rowOff>
    </xdr:from>
    <xdr:to>
      <xdr:col>15</xdr:col>
      <xdr:colOff>101600</xdr:colOff>
      <xdr:row>58</xdr:row>
      <xdr:rowOff>16147</xdr:rowOff>
    </xdr:to>
    <xdr:sp macro="" textlink="">
      <xdr:nvSpPr>
        <xdr:cNvPr id="143" name="楕円 142"/>
        <xdr:cNvSpPr/>
      </xdr:nvSpPr>
      <xdr:spPr>
        <a:xfrm>
          <a:off x="2857500" y="985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7274</xdr:rowOff>
    </xdr:from>
    <xdr:ext cx="534377" cy="259045"/>
    <xdr:sp macro="" textlink="">
      <xdr:nvSpPr>
        <xdr:cNvPr id="144" name="テキスト ボックス 143"/>
        <xdr:cNvSpPr txBox="1"/>
      </xdr:nvSpPr>
      <xdr:spPr>
        <a:xfrm>
          <a:off x="2641111" y="9951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86736</xdr:rowOff>
    </xdr:from>
    <xdr:to>
      <xdr:col>10</xdr:col>
      <xdr:colOff>165100</xdr:colOff>
      <xdr:row>58</xdr:row>
      <xdr:rowOff>16886</xdr:rowOff>
    </xdr:to>
    <xdr:sp macro="" textlink="">
      <xdr:nvSpPr>
        <xdr:cNvPr id="145" name="楕円 144"/>
        <xdr:cNvSpPr/>
      </xdr:nvSpPr>
      <xdr:spPr>
        <a:xfrm>
          <a:off x="1968500" y="9859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8013</xdr:rowOff>
    </xdr:from>
    <xdr:ext cx="534377" cy="259045"/>
    <xdr:sp macro="" textlink="">
      <xdr:nvSpPr>
        <xdr:cNvPr id="146" name="テキスト ボックス 145"/>
        <xdr:cNvSpPr txBox="1"/>
      </xdr:nvSpPr>
      <xdr:spPr>
        <a:xfrm>
          <a:off x="1752111" y="9952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69918</xdr:rowOff>
    </xdr:from>
    <xdr:to>
      <xdr:col>6</xdr:col>
      <xdr:colOff>38100</xdr:colOff>
      <xdr:row>58</xdr:row>
      <xdr:rowOff>68</xdr:rowOff>
    </xdr:to>
    <xdr:sp macro="" textlink="">
      <xdr:nvSpPr>
        <xdr:cNvPr id="147" name="楕円 146"/>
        <xdr:cNvSpPr/>
      </xdr:nvSpPr>
      <xdr:spPr>
        <a:xfrm>
          <a:off x="1079500" y="9842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162645</xdr:rowOff>
    </xdr:from>
    <xdr:ext cx="534377" cy="259045"/>
    <xdr:sp macro="" textlink="">
      <xdr:nvSpPr>
        <xdr:cNvPr id="148" name="テキスト ボックス 147"/>
        <xdr:cNvSpPr txBox="1"/>
      </xdr:nvSpPr>
      <xdr:spPr>
        <a:xfrm>
          <a:off x="863111" y="9935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9" name="テキスト ボックス 158"/>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3866</xdr:rowOff>
    </xdr:from>
    <xdr:to>
      <xdr:col>24</xdr:col>
      <xdr:colOff>62865</xdr:colOff>
      <xdr:row>78</xdr:row>
      <xdr:rowOff>102575</xdr:rowOff>
    </xdr:to>
    <xdr:cxnSp macro="">
      <xdr:nvCxnSpPr>
        <xdr:cNvPr id="171" name="直線コネクタ 170"/>
        <xdr:cNvCxnSpPr/>
      </xdr:nvCxnSpPr>
      <xdr:spPr>
        <a:xfrm flipV="1">
          <a:off x="4633595" y="12348266"/>
          <a:ext cx="1270" cy="1127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106402</xdr:rowOff>
    </xdr:from>
    <xdr:ext cx="599010" cy="259045"/>
    <xdr:sp macro="" textlink="">
      <xdr:nvSpPr>
        <xdr:cNvPr id="172" name="民生費最小値テキスト"/>
        <xdr:cNvSpPr txBox="1"/>
      </xdr:nvSpPr>
      <xdr:spPr>
        <a:xfrm>
          <a:off x="4686300" y="1347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102575</xdr:rowOff>
    </xdr:from>
    <xdr:to>
      <xdr:col>24</xdr:col>
      <xdr:colOff>152400</xdr:colOff>
      <xdr:row>78</xdr:row>
      <xdr:rowOff>102575</xdr:rowOff>
    </xdr:to>
    <xdr:cxnSp macro="">
      <xdr:nvCxnSpPr>
        <xdr:cNvPr id="173" name="直線コネクタ 172"/>
        <xdr:cNvCxnSpPr/>
      </xdr:nvCxnSpPr>
      <xdr:spPr>
        <a:xfrm>
          <a:off x="4546600" y="13475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121993</xdr:rowOff>
    </xdr:from>
    <xdr:ext cx="599010" cy="259045"/>
    <xdr:sp macro="" textlink="">
      <xdr:nvSpPr>
        <xdr:cNvPr id="174" name="民生費最大値テキスト"/>
        <xdr:cNvSpPr txBox="1"/>
      </xdr:nvSpPr>
      <xdr:spPr>
        <a:xfrm>
          <a:off x="4686300" y="12123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170,942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3866</xdr:rowOff>
    </xdr:from>
    <xdr:to>
      <xdr:col>24</xdr:col>
      <xdr:colOff>152400</xdr:colOff>
      <xdr:row>72</xdr:row>
      <xdr:rowOff>3866</xdr:rowOff>
    </xdr:to>
    <xdr:cxnSp macro="">
      <xdr:nvCxnSpPr>
        <xdr:cNvPr id="175" name="直線コネクタ 174"/>
        <xdr:cNvCxnSpPr/>
      </xdr:nvCxnSpPr>
      <xdr:spPr>
        <a:xfrm>
          <a:off x="4546600" y="12348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60193</xdr:rowOff>
    </xdr:from>
    <xdr:to>
      <xdr:col>24</xdr:col>
      <xdr:colOff>63500</xdr:colOff>
      <xdr:row>78</xdr:row>
      <xdr:rowOff>96083</xdr:rowOff>
    </xdr:to>
    <xdr:cxnSp macro="">
      <xdr:nvCxnSpPr>
        <xdr:cNvPr id="176" name="直線コネクタ 175"/>
        <xdr:cNvCxnSpPr/>
      </xdr:nvCxnSpPr>
      <xdr:spPr>
        <a:xfrm flipV="1">
          <a:off x="3797300" y="13261843"/>
          <a:ext cx="838200" cy="20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106153</xdr:rowOff>
    </xdr:from>
    <xdr:ext cx="599010" cy="259045"/>
    <xdr:sp macro="" textlink="">
      <xdr:nvSpPr>
        <xdr:cNvPr id="177" name="民生費平均値テキスト"/>
        <xdr:cNvSpPr txBox="1"/>
      </xdr:nvSpPr>
      <xdr:spPr>
        <a:xfrm>
          <a:off x="4686300" y="1279345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83276</xdr:rowOff>
    </xdr:from>
    <xdr:to>
      <xdr:col>24</xdr:col>
      <xdr:colOff>114300</xdr:colOff>
      <xdr:row>76</xdr:row>
      <xdr:rowOff>13426</xdr:rowOff>
    </xdr:to>
    <xdr:sp macro="" textlink="">
      <xdr:nvSpPr>
        <xdr:cNvPr id="178" name="フローチャート: 判断 177"/>
        <xdr:cNvSpPr/>
      </xdr:nvSpPr>
      <xdr:spPr>
        <a:xfrm>
          <a:off x="4584700" y="1294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96083</xdr:rowOff>
    </xdr:from>
    <xdr:to>
      <xdr:col>19</xdr:col>
      <xdr:colOff>177800</xdr:colOff>
      <xdr:row>79</xdr:row>
      <xdr:rowOff>68880</xdr:rowOff>
    </xdr:to>
    <xdr:cxnSp macro="">
      <xdr:nvCxnSpPr>
        <xdr:cNvPr id="179" name="直線コネクタ 178"/>
        <xdr:cNvCxnSpPr/>
      </xdr:nvCxnSpPr>
      <xdr:spPr>
        <a:xfrm flipV="1">
          <a:off x="2908300" y="13469183"/>
          <a:ext cx="889000" cy="14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15588</xdr:rowOff>
    </xdr:from>
    <xdr:to>
      <xdr:col>20</xdr:col>
      <xdr:colOff>38100</xdr:colOff>
      <xdr:row>76</xdr:row>
      <xdr:rowOff>117188</xdr:rowOff>
    </xdr:to>
    <xdr:sp macro="" textlink="">
      <xdr:nvSpPr>
        <xdr:cNvPr id="180" name="フローチャート: 判断 179"/>
        <xdr:cNvSpPr/>
      </xdr:nvSpPr>
      <xdr:spPr>
        <a:xfrm>
          <a:off x="3746500" y="13045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133715</xdr:rowOff>
    </xdr:from>
    <xdr:ext cx="599010" cy="259045"/>
    <xdr:sp macro="" textlink="">
      <xdr:nvSpPr>
        <xdr:cNvPr id="181" name="テキスト ボックス 180"/>
        <xdr:cNvSpPr txBox="1"/>
      </xdr:nvSpPr>
      <xdr:spPr>
        <a:xfrm>
          <a:off x="3497795" y="12821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46134</xdr:rowOff>
    </xdr:from>
    <xdr:to>
      <xdr:col>15</xdr:col>
      <xdr:colOff>50800</xdr:colOff>
      <xdr:row>79</xdr:row>
      <xdr:rowOff>68880</xdr:rowOff>
    </xdr:to>
    <xdr:cxnSp macro="">
      <xdr:nvCxnSpPr>
        <xdr:cNvPr id="182" name="直線コネクタ 181"/>
        <xdr:cNvCxnSpPr/>
      </xdr:nvCxnSpPr>
      <xdr:spPr>
        <a:xfrm>
          <a:off x="2019300" y="13590684"/>
          <a:ext cx="889000" cy="22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129363</xdr:rowOff>
    </xdr:from>
    <xdr:to>
      <xdr:col>15</xdr:col>
      <xdr:colOff>101600</xdr:colOff>
      <xdr:row>77</xdr:row>
      <xdr:rowOff>59513</xdr:rowOff>
    </xdr:to>
    <xdr:sp macro="" textlink="">
      <xdr:nvSpPr>
        <xdr:cNvPr id="183" name="フローチャート: 判断 182"/>
        <xdr:cNvSpPr/>
      </xdr:nvSpPr>
      <xdr:spPr>
        <a:xfrm>
          <a:off x="2857500" y="13159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76039</xdr:rowOff>
    </xdr:from>
    <xdr:ext cx="599010" cy="259045"/>
    <xdr:sp macro="" textlink="">
      <xdr:nvSpPr>
        <xdr:cNvPr id="184" name="テキスト ボックス 183"/>
        <xdr:cNvSpPr txBox="1"/>
      </xdr:nvSpPr>
      <xdr:spPr>
        <a:xfrm>
          <a:off x="2608795" y="12934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46134</xdr:rowOff>
    </xdr:from>
    <xdr:to>
      <xdr:col>10</xdr:col>
      <xdr:colOff>114300</xdr:colOff>
      <xdr:row>79</xdr:row>
      <xdr:rowOff>52832</xdr:rowOff>
    </xdr:to>
    <xdr:cxnSp macro="">
      <xdr:nvCxnSpPr>
        <xdr:cNvPr id="185" name="直線コネクタ 184"/>
        <xdr:cNvCxnSpPr/>
      </xdr:nvCxnSpPr>
      <xdr:spPr>
        <a:xfrm flipV="1">
          <a:off x="1130300" y="13590684"/>
          <a:ext cx="889000" cy="6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145776</xdr:rowOff>
    </xdr:from>
    <xdr:to>
      <xdr:col>10</xdr:col>
      <xdr:colOff>165100</xdr:colOff>
      <xdr:row>77</xdr:row>
      <xdr:rowOff>75926</xdr:rowOff>
    </xdr:to>
    <xdr:sp macro="" textlink="">
      <xdr:nvSpPr>
        <xdr:cNvPr id="186" name="フローチャート: 判断 185"/>
        <xdr:cNvSpPr/>
      </xdr:nvSpPr>
      <xdr:spPr>
        <a:xfrm>
          <a:off x="1968500" y="13175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92453</xdr:rowOff>
    </xdr:from>
    <xdr:ext cx="599010" cy="259045"/>
    <xdr:sp macro="" textlink="">
      <xdr:nvSpPr>
        <xdr:cNvPr id="187" name="テキスト ボックス 186"/>
        <xdr:cNvSpPr txBox="1"/>
      </xdr:nvSpPr>
      <xdr:spPr>
        <a:xfrm>
          <a:off x="1719795" y="12951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13691</xdr:rowOff>
    </xdr:from>
    <xdr:to>
      <xdr:col>6</xdr:col>
      <xdr:colOff>38100</xdr:colOff>
      <xdr:row>77</xdr:row>
      <xdr:rowOff>115291</xdr:rowOff>
    </xdr:to>
    <xdr:sp macro="" textlink="">
      <xdr:nvSpPr>
        <xdr:cNvPr id="188" name="フローチャート: 判断 187"/>
        <xdr:cNvSpPr/>
      </xdr:nvSpPr>
      <xdr:spPr>
        <a:xfrm>
          <a:off x="1079500" y="13215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131818</xdr:rowOff>
    </xdr:from>
    <xdr:ext cx="599010" cy="259045"/>
    <xdr:sp macro="" textlink="">
      <xdr:nvSpPr>
        <xdr:cNvPr id="189" name="テキスト ボックス 188"/>
        <xdr:cNvSpPr txBox="1"/>
      </xdr:nvSpPr>
      <xdr:spPr>
        <a:xfrm>
          <a:off x="830795" y="12990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9393</xdr:rowOff>
    </xdr:from>
    <xdr:to>
      <xdr:col>24</xdr:col>
      <xdr:colOff>114300</xdr:colOff>
      <xdr:row>77</xdr:row>
      <xdr:rowOff>110993</xdr:rowOff>
    </xdr:to>
    <xdr:sp macro="" textlink="">
      <xdr:nvSpPr>
        <xdr:cNvPr id="195" name="楕円 194"/>
        <xdr:cNvSpPr/>
      </xdr:nvSpPr>
      <xdr:spPr>
        <a:xfrm>
          <a:off x="4584700" y="1321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159270</xdr:rowOff>
    </xdr:from>
    <xdr:ext cx="599010" cy="259045"/>
    <xdr:sp macro="" textlink="">
      <xdr:nvSpPr>
        <xdr:cNvPr id="196" name="民生費該当値テキスト"/>
        <xdr:cNvSpPr txBox="1"/>
      </xdr:nvSpPr>
      <xdr:spPr>
        <a:xfrm>
          <a:off x="4686300" y="13189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45283</xdr:rowOff>
    </xdr:from>
    <xdr:to>
      <xdr:col>20</xdr:col>
      <xdr:colOff>38100</xdr:colOff>
      <xdr:row>78</xdr:row>
      <xdr:rowOff>146883</xdr:rowOff>
    </xdr:to>
    <xdr:sp macro="" textlink="">
      <xdr:nvSpPr>
        <xdr:cNvPr id="197" name="楕円 196"/>
        <xdr:cNvSpPr/>
      </xdr:nvSpPr>
      <xdr:spPr>
        <a:xfrm>
          <a:off x="3746500" y="1341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138010</xdr:rowOff>
    </xdr:from>
    <xdr:ext cx="599010" cy="259045"/>
    <xdr:sp macro="" textlink="">
      <xdr:nvSpPr>
        <xdr:cNvPr id="198" name="テキスト ボックス 197"/>
        <xdr:cNvSpPr txBox="1"/>
      </xdr:nvSpPr>
      <xdr:spPr>
        <a:xfrm>
          <a:off x="3497795" y="135111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18080</xdr:rowOff>
    </xdr:from>
    <xdr:to>
      <xdr:col>15</xdr:col>
      <xdr:colOff>101600</xdr:colOff>
      <xdr:row>79</xdr:row>
      <xdr:rowOff>119680</xdr:rowOff>
    </xdr:to>
    <xdr:sp macro="" textlink="">
      <xdr:nvSpPr>
        <xdr:cNvPr id="199" name="楕円 198"/>
        <xdr:cNvSpPr/>
      </xdr:nvSpPr>
      <xdr:spPr>
        <a:xfrm>
          <a:off x="2857500" y="135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110807</xdr:rowOff>
    </xdr:from>
    <xdr:ext cx="599010" cy="259045"/>
    <xdr:sp macro="" textlink="">
      <xdr:nvSpPr>
        <xdr:cNvPr id="200" name="テキスト ボックス 199"/>
        <xdr:cNvSpPr txBox="1"/>
      </xdr:nvSpPr>
      <xdr:spPr>
        <a:xfrm>
          <a:off x="2608795" y="1365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166784</xdr:rowOff>
    </xdr:from>
    <xdr:to>
      <xdr:col>10</xdr:col>
      <xdr:colOff>165100</xdr:colOff>
      <xdr:row>79</xdr:row>
      <xdr:rowOff>96934</xdr:rowOff>
    </xdr:to>
    <xdr:sp macro="" textlink="">
      <xdr:nvSpPr>
        <xdr:cNvPr id="201" name="楕円 200"/>
        <xdr:cNvSpPr/>
      </xdr:nvSpPr>
      <xdr:spPr>
        <a:xfrm>
          <a:off x="1968500" y="13539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88061</xdr:rowOff>
    </xdr:from>
    <xdr:ext cx="599010" cy="259045"/>
    <xdr:sp macro="" textlink="">
      <xdr:nvSpPr>
        <xdr:cNvPr id="202" name="テキスト ボックス 201"/>
        <xdr:cNvSpPr txBox="1"/>
      </xdr:nvSpPr>
      <xdr:spPr>
        <a:xfrm>
          <a:off x="1719795" y="13632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2032</xdr:rowOff>
    </xdr:from>
    <xdr:to>
      <xdr:col>6</xdr:col>
      <xdr:colOff>38100</xdr:colOff>
      <xdr:row>79</xdr:row>
      <xdr:rowOff>103632</xdr:rowOff>
    </xdr:to>
    <xdr:sp macro="" textlink="">
      <xdr:nvSpPr>
        <xdr:cNvPr id="203" name="楕円 202"/>
        <xdr:cNvSpPr/>
      </xdr:nvSpPr>
      <xdr:spPr>
        <a:xfrm>
          <a:off x="1079500" y="1354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94759</xdr:rowOff>
    </xdr:from>
    <xdr:ext cx="599010" cy="259045"/>
    <xdr:sp macro="" textlink="">
      <xdr:nvSpPr>
        <xdr:cNvPr id="204" name="テキスト ボックス 203"/>
        <xdr:cNvSpPr txBox="1"/>
      </xdr:nvSpPr>
      <xdr:spPr>
        <a:xfrm>
          <a:off x="830795" y="136393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5" name="テキスト ボックス 224"/>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7" name="テキスト ボックス 226"/>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15962</xdr:rowOff>
    </xdr:from>
    <xdr:to>
      <xdr:col>24</xdr:col>
      <xdr:colOff>62865</xdr:colOff>
      <xdr:row>99</xdr:row>
      <xdr:rowOff>17301</xdr:rowOff>
    </xdr:to>
    <xdr:cxnSp macro="">
      <xdr:nvCxnSpPr>
        <xdr:cNvPr id="231" name="直線コネクタ 230"/>
        <xdr:cNvCxnSpPr/>
      </xdr:nvCxnSpPr>
      <xdr:spPr>
        <a:xfrm flipV="1">
          <a:off x="4633595" y="15617912"/>
          <a:ext cx="1270" cy="1372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21128</xdr:rowOff>
    </xdr:from>
    <xdr:ext cx="534377" cy="259045"/>
    <xdr:sp macro="" textlink="">
      <xdr:nvSpPr>
        <xdr:cNvPr id="232" name="衛生費最小値テキスト"/>
        <xdr:cNvSpPr txBox="1"/>
      </xdr:nvSpPr>
      <xdr:spPr>
        <a:xfrm>
          <a:off x="4686300" y="1699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17301</xdr:rowOff>
    </xdr:from>
    <xdr:to>
      <xdr:col>24</xdr:col>
      <xdr:colOff>152400</xdr:colOff>
      <xdr:row>99</xdr:row>
      <xdr:rowOff>17301</xdr:rowOff>
    </xdr:to>
    <xdr:cxnSp macro="">
      <xdr:nvCxnSpPr>
        <xdr:cNvPr id="233" name="直線コネクタ 232"/>
        <xdr:cNvCxnSpPr/>
      </xdr:nvCxnSpPr>
      <xdr:spPr>
        <a:xfrm>
          <a:off x="4546600" y="16990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134089</xdr:rowOff>
    </xdr:from>
    <xdr:ext cx="534377" cy="259045"/>
    <xdr:sp macro="" textlink="">
      <xdr:nvSpPr>
        <xdr:cNvPr id="234" name="衛生費最大値テキスト"/>
        <xdr:cNvSpPr txBox="1"/>
      </xdr:nvSpPr>
      <xdr:spPr>
        <a:xfrm>
          <a:off x="4686300" y="153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64,539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15962</xdr:rowOff>
    </xdr:from>
    <xdr:to>
      <xdr:col>24</xdr:col>
      <xdr:colOff>152400</xdr:colOff>
      <xdr:row>91</xdr:row>
      <xdr:rowOff>15962</xdr:rowOff>
    </xdr:to>
    <xdr:cxnSp macro="">
      <xdr:nvCxnSpPr>
        <xdr:cNvPr id="235" name="直線コネクタ 234"/>
        <xdr:cNvCxnSpPr/>
      </xdr:nvCxnSpPr>
      <xdr:spPr>
        <a:xfrm>
          <a:off x="4546600" y="1561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168895</xdr:rowOff>
    </xdr:from>
    <xdr:to>
      <xdr:col>24</xdr:col>
      <xdr:colOff>63500</xdr:colOff>
      <xdr:row>97</xdr:row>
      <xdr:rowOff>29907</xdr:rowOff>
    </xdr:to>
    <xdr:cxnSp macro="">
      <xdr:nvCxnSpPr>
        <xdr:cNvPr id="236" name="直線コネクタ 235"/>
        <xdr:cNvCxnSpPr/>
      </xdr:nvCxnSpPr>
      <xdr:spPr>
        <a:xfrm flipV="1">
          <a:off x="3797300" y="16628095"/>
          <a:ext cx="838200" cy="32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136695</xdr:rowOff>
    </xdr:from>
    <xdr:ext cx="534377" cy="259045"/>
    <xdr:sp macro="" textlink="">
      <xdr:nvSpPr>
        <xdr:cNvPr id="237" name="衛生費平均値テキスト"/>
        <xdr:cNvSpPr txBox="1"/>
      </xdr:nvSpPr>
      <xdr:spPr>
        <a:xfrm>
          <a:off x="4686300" y="1642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113818</xdr:rowOff>
    </xdr:from>
    <xdr:to>
      <xdr:col>24</xdr:col>
      <xdr:colOff>114300</xdr:colOff>
      <xdr:row>97</xdr:row>
      <xdr:rowOff>43968</xdr:rowOff>
    </xdr:to>
    <xdr:sp macro="" textlink="">
      <xdr:nvSpPr>
        <xdr:cNvPr id="238" name="フローチャート: 判断 237"/>
        <xdr:cNvSpPr/>
      </xdr:nvSpPr>
      <xdr:spPr>
        <a:xfrm>
          <a:off x="4584700" y="165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29907</xdr:rowOff>
    </xdr:from>
    <xdr:to>
      <xdr:col>19</xdr:col>
      <xdr:colOff>177800</xdr:colOff>
      <xdr:row>97</xdr:row>
      <xdr:rowOff>68180</xdr:rowOff>
    </xdr:to>
    <xdr:cxnSp macro="">
      <xdr:nvCxnSpPr>
        <xdr:cNvPr id="239" name="直線コネクタ 238"/>
        <xdr:cNvCxnSpPr/>
      </xdr:nvCxnSpPr>
      <xdr:spPr>
        <a:xfrm flipV="1">
          <a:off x="2908300" y="16660557"/>
          <a:ext cx="889000" cy="38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28451</xdr:rowOff>
    </xdr:from>
    <xdr:to>
      <xdr:col>20</xdr:col>
      <xdr:colOff>38100</xdr:colOff>
      <xdr:row>97</xdr:row>
      <xdr:rowOff>130051</xdr:rowOff>
    </xdr:to>
    <xdr:sp macro="" textlink="">
      <xdr:nvSpPr>
        <xdr:cNvPr id="240" name="フローチャート: 判断 239"/>
        <xdr:cNvSpPr/>
      </xdr:nvSpPr>
      <xdr:spPr>
        <a:xfrm>
          <a:off x="3746500" y="1665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121178</xdr:rowOff>
    </xdr:from>
    <xdr:ext cx="534377" cy="259045"/>
    <xdr:sp macro="" textlink="">
      <xdr:nvSpPr>
        <xdr:cNvPr id="241" name="テキスト ボックス 240"/>
        <xdr:cNvSpPr txBox="1"/>
      </xdr:nvSpPr>
      <xdr:spPr>
        <a:xfrm>
          <a:off x="3530111" y="16751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149661</xdr:rowOff>
    </xdr:from>
    <xdr:to>
      <xdr:col>15</xdr:col>
      <xdr:colOff>50800</xdr:colOff>
      <xdr:row>97</xdr:row>
      <xdr:rowOff>68180</xdr:rowOff>
    </xdr:to>
    <xdr:cxnSp macro="">
      <xdr:nvCxnSpPr>
        <xdr:cNvPr id="242" name="直線コネクタ 241"/>
        <xdr:cNvCxnSpPr/>
      </xdr:nvCxnSpPr>
      <xdr:spPr>
        <a:xfrm>
          <a:off x="2019300" y="16608861"/>
          <a:ext cx="889000" cy="8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60455</xdr:rowOff>
    </xdr:from>
    <xdr:to>
      <xdr:col>15</xdr:col>
      <xdr:colOff>101600</xdr:colOff>
      <xdr:row>97</xdr:row>
      <xdr:rowOff>162055</xdr:rowOff>
    </xdr:to>
    <xdr:sp macro="" textlink="">
      <xdr:nvSpPr>
        <xdr:cNvPr id="243" name="フローチャート: 判断 242"/>
        <xdr:cNvSpPr/>
      </xdr:nvSpPr>
      <xdr:spPr>
        <a:xfrm>
          <a:off x="2857500" y="1669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153182</xdr:rowOff>
    </xdr:from>
    <xdr:ext cx="534377" cy="259045"/>
    <xdr:sp macro="" textlink="">
      <xdr:nvSpPr>
        <xdr:cNvPr id="244" name="テキスト ボックス 243"/>
        <xdr:cNvSpPr txBox="1"/>
      </xdr:nvSpPr>
      <xdr:spPr>
        <a:xfrm>
          <a:off x="2641111" y="167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149661</xdr:rowOff>
    </xdr:from>
    <xdr:to>
      <xdr:col>10</xdr:col>
      <xdr:colOff>114300</xdr:colOff>
      <xdr:row>97</xdr:row>
      <xdr:rowOff>61486</xdr:rowOff>
    </xdr:to>
    <xdr:cxnSp macro="">
      <xdr:nvCxnSpPr>
        <xdr:cNvPr id="245" name="直線コネクタ 244"/>
        <xdr:cNvCxnSpPr/>
      </xdr:nvCxnSpPr>
      <xdr:spPr>
        <a:xfrm flipV="1">
          <a:off x="1130300" y="16608861"/>
          <a:ext cx="889000" cy="8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148957</xdr:rowOff>
    </xdr:from>
    <xdr:to>
      <xdr:col>10</xdr:col>
      <xdr:colOff>165100</xdr:colOff>
      <xdr:row>97</xdr:row>
      <xdr:rowOff>79107</xdr:rowOff>
    </xdr:to>
    <xdr:sp macro="" textlink="">
      <xdr:nvSpPr>
        <xdr:cNvPr id="246" name="フローチャート: 判断 245"/>
        <xdr:cNvSpPr/>
      </xdr:nvSpPr>
      <xdr:spPr>
        <a:xfrm>
          <a:off x="1968500" y="1660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70234</xdr:rowOff>
    </xdr:from>
    <xdr:ext cx="534377" cy="259045"/>
    <xdr:sp macro="" textlink="">
      <xdr:nvSpPr>
        <xdr:cNvPr id="247" name="テキスト ボックス 246"/>
        <xdr:cNvSpPr txBox="1"/>
      </xdr:nvSpPr>
      <xdr:spPr>
        <a:xfrm>
          <a:off x="1752111" y="16700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127860</xdr:rowOff>
    </xdr:from>
    <xdr:to>
      <xdr:col>6</xdr:col>
      <xdr:colOff>38100</xdr:colOff>
      <xdr:row>97</xdr:row>
      <xdr:rowOff>58010</xdr:rowOff>
    </xdr:to>
    <xdr:sp macro="" textlink="">
      <xdr:nvSpPr>
        <xdr:cNvPr id="248" name="フローチャート: 判断 247"/>
        <xdr:cNvSpPr/>
      </xdr:nvSpPr>
      <xdr:spPr>
        <a:xfrm>
          <a:off x="1079500" y="1658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74537</xdr:rowOff>
    </xdr:from>
    <xdr:ext cx="534377" cy="259045"/>
    <xdr:sp macro="" textlink="">
      <xdr:nvSpPr>
        <xdr:cNvPr id="249" name="テキスト ボックス 248"/>
        <xdr:cNvSpPr txBox="1"/>
      </xdr:nvSpPr>
      <xdr:spPr>
        <a:xfrm>
          <a:off x="863111" y="1636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118095</xdr:rowOff>
    </xdr:from>
    <xdr:to>
      <xdr:col>24</xdr:col>
      <xdr:colOff>114300</xdr:colOff>
      <xdr:row>97</xdr:row>
      <xdr:rowOff>48245</xdr:rowOff>
    </xdr:to>
    <xdr:sp macro="" textlink="">
      <xdr:nvSpPr>
        <xdr:cNvPr id="255" name="楕円 254"/>
        <xdr:cNvSpPr/>
      </xdr:nvSpPr>
      <xdr:spPr>
        <a:xfrm>
          <a:off x="4584700" y="1657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96522</xdr:rowOff>
    </xdr:from>
    <xdr:ext cx="534377" cy="259045"/>
    <xdr:sp macro="" textlink="">
      <xdr:nvSpPr>
        <xdr:cNvPr id="256" name="衛生費該当値テキスト"/>
        <xdr:cNvSpPr txBox="1"/>
      </xdr:nvSpPr>
      <xdr:spPr>
        <a:xfrm>
          <a:off x="4686300" y="1655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150557</xdr:rowOff>
    </xdr:from>
    <xdr:to>
      <xdr:col>20</xdr:col>
      <xdr:colOff>38100</xdr:colOff>
      <xdr:row>97</xdr:row>
      <xdr:rowOff>80707</xdr:rowOff>
    </xdr:to>
    <xdr:sp macro="" textlink="">
      <xdr:nvSpPr>
        <xdr:cNvPr id="257" name="楕円 256"/>
        <xdr:cNvSpPr/>
      </xdr:nvSpPr>
      <xdr:spPr>
        <a:xfrm>
          <a:off x="3746500" y="1660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97234</xdr:rowOff>
    </xdr:from>
    <xdr:ext cx="534377" cy="259045"/>
    <xdr:sp macro="" textlink="">
      <xdr:nvSpPr>
        <xdr:cNvPr id="258" name="テキスト ボックス 257"/>
        <xdr:cNvSpPr txBox="1"/>
      </xdr:nvSpPr>
      <xdr:spPr>
        <a:xfrm>
          <a:off x="3530111" y="1638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17380</xdr:rowOff>
    </xdr:from>
    <xdr:to>
      <xdr:col>15</xdr:col>
      <xdr:colOff>101600</xdr:colOff>
      <xdr:row>97</xdr:row>
      <xdr:rowOff>118980</xdr:rowOff>
    </xdr:to>
    <xdr:sp macro="" textlink="">
      <xdr:nvSpPr>
        <xdr:cNvPr id="259" name="楕円 258"/>
        <xdr:cNvSpPr/>
      </xdr:nvSpPr>
      <xdr:spPr>
        <a:xfrm>
          <a:off x="2857500" y="166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135507</xdr:rowOff>
    </xdr:from>
    <xdr:ext cx="534377" cy="259045"/>
    <xdr:sp macro="" textlink="">
      <xdr:nvSpPr>
        <xdr:cNvPr id="260" name="テキスト ボックス 259"/>
        <xdr:cNvSpPr txBox="1"/>
      </xdr:nvSpPr>
      <xdr:spPr>
        <a:xfrm>
          <a:off x="2641111" y="16423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98861</xdr:rowOff>
    </xdr:from>
    <xdr:to>
      <xdr:col>10</xdr:col>
      <xdr:colOff>165100</xdr:colOff>
      <xdr:row>97</xdr:row>
      <xdr:rowOff>29011</xdr:rowOff>
    </xdr:to>
    <xdr:sp macro="" textlink="">
      <xdr:nvSpPr>
        <xdr:cNvPr id="261" name="楕円 260"/>
        <xdr:cNvSpPr/>
      </xdr:nvSpPr>
      <xdr:spPr>
        <a:xfrm>
          <a:off x="1968500" y="1655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45538</xdr:rowOff>
    </xdr:from>
    <xdr:ext cx="534377" cy="259045"/>
    <xdr:sp macro="" textlink="">
      <xdr:nvSpPr>
        <xdr:cNvPr id="262" name="テキスト ボックス 261"/>
        <xdr:cNvSpPr txBox="1"/>
      </xdr:nvSpPr>
      <xdr:spPr>
        <a:xfrm>
          <a:off x="1752111" y="16333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10686</xdr:rowOff>
    </xdr:from>
    <xdr:to>
      <xdr:col>6</xdr:col>
      <xdr:colOff>38100</xdr:colOff>
      <xdr:row>97</xdr:row>
      <xdr:rowOff>112286</xdr:rowOff>
    </xdr:to>
    <xdr:sp macro="" textlink="">
      <xdr:nvSpPr>
        <xdr:cNvPr id="263" name="楕円 262"/>
        <xdr:cNvSpPr/>
      </xdr:nvSpPr>
      <xdr:spPr>
        <a:xfrm>
          <a:off x="1079500" y="1664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103413</xdr:rowOff>
    </xdr:from>
    <xdr:ext cx="534377" cy="259045"/>
    <xdr:sp macro="" textlink="">
      <xdr:nvSpPr>
        <xdr:cNvPr id="264" name="テキスト ボックス 263"/>
        <xdr:cNvSpPr txBox="1"/>
      </xdr:nvSpPr>
      <xdr:spPr>
        <a:xfrm>
          <a:off x="863111" y="1673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104839</xdr:rowOff>
    </xdr:from>
    <xdr:to>
      <xdr:col>54</xdr:col>
      <xdr:colOff>189865</xdr:colOff>
      <xdr:row>38</xdr:row>
      <xdr:rowOff>129984</xdr:rowOff>
    </xdr:to>
    <xdr:cxnSp macro="">
      <xdr:nvCxnSpPr>
        <xdr:cNvPr id="288" name="直線コネクタ 287"/>
        <xdr:cNvCxnSpPr/>
      </xdr:nvCxnSpPr>
      <xdr:spPr>
        <a:xfrm flipV="1">
          <a:off x="10475595" y="5248339"/>
          <a:ext cx="1270" cy="1396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133811</xdr:rowOff>
    </xdr:from>
    <xdr:ext cx="378565" cy="259045"/>
    <xdr:sp macro="" textlink="">
      <xdr:nvSpPr>
        <xdr:cNvPr id="289" name="労働費最小値テキスト"/>
        <xdr:cNvSpPr txBox="1"/>
      </xdr:nvSpPr>
      <xdr:spPr>
        <a:xfrm>
          <a:off x="10528300" y="664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129984</xdr:rowOff>
    </xdr:from>
    <xdr:to>
      <xdr:col>55</xdr:col>
      <xdr:colOff>88900</xdr:colOff>
      <xdr:row>38</xdr:row>
      <xdr:rowOff>129984</xdr:rowOff>
    </xdr:to>
    <xdr:cxnSp macro="">
      <xdr:nvCxnSpPr>
        <xdr:cNvPr id="290" name="直線コネクタ 289"/>
        <xdr:cNvCxnSpPr/>
      </xdr:nvCxnSpPr>
      <xdr:spPr>
        <a:xfrm>
          <a:off x="10388600" y="664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51516</xdr:rowOff>
    </xdr:from>
    <xdr:ext cx="469744" cy="259045"/>
    <xdr:sp macro="" textlink="">
      <xdr:nvSpPr>
        <xdr:cNvPr id="291" name="労働費最大値テキスト"/>
        <xdr:cNvSpPr txBox="1"/>
      </xdr:nvSpPr>
      <xdr:spPr>
        <a:xfrm>
          <a:off x="10528300" y="502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104839</xdr:rowOff>
    </xdr:from>
    <xdr:to>
      <xdr:col>55</xdr:col>
      <xdr:colOff>88900</xdr:colOff>
      <xdr:row>30</xdr:row>
      <xdr:rowOff>104839</xdr:rowOff>
    </xdr:to>
    <xdr:cxnSp macro="">
      <xdr:nvCxnSpPr>
        <xdr:cNvPr id="292" name="直線コネクタ 291"/>
        <xdr:cNvCxnSpPr/>
      </xdr:nvCxnSpPr>
      <xdr:spPr>
        <a:xfrm>
          <a:off x="10388600" y="524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64643</xdr:rowOff>
    </xdr:from>
    <xdr:to>
      <xdr:col>55</xdr:col>
      <xdr:colOff>0</xdr:colOff>
      <xdr:row>37</xdr:row>
      <xdr:rowOff>117602</xdr:rowOff>
    </xdr:to>
    <xdr:cxnSp macro="">
      <xdr:nvCxnSpPr>
        <xdr:cNvPr id="293" name="直線コネクタ 292"/>
        <xdr:cNvCxnSpPr/>
      </xdr:nvCxnSpPr>
      <xdr:spPr>
        <a:xfrm flipV="1">
          <a:off x="9639300" y="6408293"/>
          <a:ext cx="838200" cy="5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33418</xdr:rowOff>
    </xdr:from>
    <xdr:ext cx="469744" cy="259045"/>
    <xdr:sp macro="" textlink="">
      <xdr:nvSpPr>
        <xdr:cNvPr id="294" name="労働費平均値テキスト"/>
        <xdr:cNvSpPr txBox="1"/>
      </xdr:nvSpPr>
      <xdr:spPr>
        <a:xfrm>
          <a:off x="10528300" y="6377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54991</xdr:rowOff>
    </xdr:from>
    <xdr:to>
      <xdr:col>55</xdr:col>
      <xdr:colOff>50800</xdr:colOff>
      <xdr:row>37</xdr:row>
      <xdr:rowOff>156591</xdr:rowOff>
    </xdr:to>
    <xdr:sp macro="" textlink="">
      <xdr:nvSpPr>
        <xdr:cNvPr id="295" name="フローチャート: 判断 294"/>
        <xdr:cNvSpPr/>
      </xdr:nvSpPr>
      <xdr:spPr>
        <a:xfrm>
          <a:off x="10426700" y="639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146748</xdr:rowOff>
    </xdr:from>
    <xdr:to>
      <xdr:col>50</xdr:col>
      <xdr:colOff>114300</xdr:colOff>
      <xdr:row>37</xdr:row>
      <xdr:rowOff>117602</xdr:rowOff>
    </xdr:to>
    <xdr:cxnSp macro="">
      <xdr:nvCxnSpPr>
        <xdr:cNvPr id="296" name="直線コネクタ 295"/>
        <xdr:cNvCxnSpPr/>
      </xdr:nvCxnSpPr>
      <xdr:spPr>
        <a:xfrm>
          <a:off x="8750300" y="6318948"/>
          <a:ext cx="889000" cy="142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60325</xdr:rowOff>
    </xdr:from>
    <xdr:to>
      <xdr:col>50</xdr:col>
      <xdr:colOff>165100</xdr:colOff>
      <xdr:row>37</xdr:row>
      <xdr:rowOff>161925</xdr:rowOff>
    </xdr:to>
    <xdr:sp macro="" textlink="">
      <xdr:nvSpPr>
        <xdr:cNvPr id="297" name="フローチャート: 判断 296"/>
        <xdr:cNvSpPr/>
      </xdr:nvSpPr>
      <xdr:spPr>
        <a:xfrm>
          <a:off x="9588500" y="6403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7002</xdr:rowOff>
    </xdr:from>
    <xdr:ext cx="469744" cy="259045"/>
    <xdr:sp macro="" textlink="">
      <xdr:nvSpPr>
        <xdr:cNvPr id="298" name="テキスト ボックス 297"/>
        <xdr:cNvSpPr txBox="1"/>
      </xdr:nvSpPr>
      <xdr:spPr>
        <a:xfrm>
          <a:off x="9404428" y="6179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129984</xdr:rowOff>
    </xdr:from>
    <xdr:to>
      <xdr:col>45</xdr:col>
      <xdr:colOff>177800</xdr:colOff>
      <xdr:row>36</xdr:row>
      <xdr:rowOff>146748</xdr:rowOff>
    </xdr:to>
    <xdr:cxnSp macro="">
      <xdr:nvCxnSpPr>
        <xdr:cNvPr id="299" name="直線コネクタ 298"/>
        <xdr:cNvCxnSpPr/>
      </xdr:nvCxnSpPr>
      <xdr:spPr>
        <a:xfrm>
          <a:off x="7861300" y="6302184"/>
          <a:ext cx="8890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44895</xdr:rowOff>
    </xdr:from>
    <xdr:to>
      <xdr:col>46</xdr:col>
      <xdr:colOff>38100</xdr:colOff>
      <xdr:row>37</xdr:row>
      <xdr:rowOff>146495</xdr:rowOff>
    </xdr:to>
    <xdr:sp macro="" textlink="">
      <xdr:nvSpPr>
        <xdr:cNvPr id="300" name="フローチャート: 判断 299"/>
        <xdr:cNvSpPr/>
      </xdr:nvSpPr>
      <xdr:spPr>
        <a:xfrm>
          <a:off x="8699500" y="638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137621</xdr:rowOff>
    </xdr:from>
    <xdr:ext cx="469744" cy="259045"/>
    <xdr:sp macro="" textlink="">
      <xdr:nvSpPr>
        <xdr:cNvPr id="301" name="テキスト ボックス 300"/>
        <xdr:cNvSpPr txBox="1"/>
      </xdr:nvSpPr>
      <xdr:spPr>
        <a:xfrm>
          <a:off x="8515428" y="648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129984</xdr:rowOff>
    </xdr:from>
    <xdr:to>
      <xdr:col>41</xdr:col>
      <xdr:colOff>50800</xdr:colOff>
      <xdr:row>36</xdr:row>
      <xdr:rowOff>143320</xdr:rowOff>
    </xdr:to>
    <xdr:cxnSp macro="">
      <xdr:nvCxnSpPr>
        <xdr:cNvPr id="302" name="直線コネクタ 301"/>
        <xdr:cNvCxnSpPr/>
      </xdr:nvCxnSpPr>
      <xdr:spPr>
        <a:xfrm flipV="1">
          <a:off x="6972300" y="6302184"/>
          <a:ext cx="8890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28130</xdr:rowOff>
    </xdr:from>
    <xdr:to>
      <xdr:col>41</xdr:col>
      <xdr:colOff>101600</xdr:colOff>
      <xdr:row>37</xdr:row>
      <xdr:rowOff>129730</xdr:rowOff>
    </xdr:to>
    <xdr:sp macro="" textlink="">
      <xdr:nvSpPr>
        <xdr:cNvPr id="303" name="フローチャート: 判断 302"/>
        <xdr:cNvSpPr/>
      </xdr:nvSpPr>
      <xdr:spPr>
        <a:xfrm>
          <a:off x="7810500" y="637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120857</xdr:rowOff>
    </xdr:from>
    <xdr:ext cx="469744" cy="259045"/>
    <xdr:sp macro="" textlink="">
      <xdr:nvSpPr>
        <xdr:cNvPr id="304" name="テキスト ボックス 303"/>
        <xdr:cNvSpPr txBox="1"/>
      </xdr:nvSpPr>
      <xdr:spPr>
        <a:xfrm>
          <a:off x="7626428" y="646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36513</xdr:rowOff>
    </xdr:from>
    <xdr:to>
      <xdr:col>36</xdr:col>
      <xdr:colOff>165100</xdr:colOff>
      <xdr:row>37</xdr:row>
      <xdr:rowOff>138113</xdr:rowOff>
    </xdr:to>
    <xdr:sp macro="" textlink="">
      <xdr:nvSpPr>
        <xdr:cNvPr id="305" name="フローチャート: 判断 304"/>
        <xdr:cNvSpPr/>
      </xdr:nvSpPr>
      <xdr:spPr>
        <a:xfrm>
          <a:off x="6921500" y="638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129240</xdr:rowOff>
    </xdr:from>
    <xdr:ext cx="469744" cy="259045"/>
    <xdr:sp macro="" textlink="">
      <xdr:nvSpPr>
        <xdr:cNvPr id="306" name="テキスト ボックス 305"/>
        <xdr:cNvSpPr txBox="1"/>
      </xdr:nvSpPr>
      <xdr:spPr>
        <a:xfrm>
          <a:off x="6737428" y="647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13843</xdr:rowOff>
    </xdr:from>
    <xdr:to>
      <xdr:col>55</xdr:col>
      <xdr:colOff>50800</xdr:colOff>
      <xdr:row>37</xdr:row>
      <xdr:rowOff>115443</xdr:rowOff>
    </xdr:to>
    <xdr:sp macro="" textlink="">
      <xdr:nvSpPr>
        <xdr:cNvPr id="312" name="楕円 311"/>
        <xdr:cNvSpPr/>
      </xdr:nvSpPr>
      <xdr:spPr>
        <a:xfrm>
          <a:off x="10426700" y="635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36720</xdr:rowOff>
    </xdr:from>
    <xdr:ext cx="469744" cy="259045"/>
    <xdr:sp macro="" textlink="">
      <xdr:nvSpPr>
        <xdr:cNvPr id="313" name="労働費該当値テキスト"/>
        <xdr:cNvSpPr txBox="1"/>
      </xdr:nvSpPr>
      <xdr:spPr>
        <a:xfrm>
          <a:off x="10528300" y="6208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66802</xdr:rowOff>
    </xdr:from>
    <xdr:to>
      <xdr:col>50</xdr:col>
      <xdr:colOff>165100</xdr:colOff>
      <xdr:row>37</xdr:row>
      <xdr:rowOff>168402</xdr:rowOff>
    </xdr:to>
    <xdr:sp macro="" textlink="">
      <xdr:nvSpPr>
        <xdr:cNvPr id="314" name="楕円 313"/>
        <xdr:cNvSpPr/>
      </xdr:nvSpPr>
      <xdr:spPr>
        <a:xfrm>
          <a:off x="9588500" y="6410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159529</xdr:rowOff>
    </xdr:from>
    <xdr:ext cx="469744" cy="259045"/>
    <xdr:sp macro="" textlink="">
      <xdr:nvSpPr>
        <xdr:cNvPr id="315" name="テキスト ボックス 314"/>
        <xdr:cNvSpPr txBox="1"/>
      </xdr:nvSpPr>
      <xdr:spPr>
        <a:xfrm>
          <a:off x="9404428" y="650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95948</xdr:rowOff>
    </xdr:from>
    <xdr:to>
      <xdr:col>46</xdr:col>
      <xdr:colOff>38100</xdr:colOff>
      <xdr:row>37</xdr:row>
      <xdr:rowOff>26098</xdr:rowOff>
    </xdr:to>
    <xdr:sp macro="" textlink="">
      <xdr:nvSpPr>
        <xdr:cNvPr id="316" name="楕円 315"/>
        <xdr:cNvSpPr/>
      </xdr:nvSpPr>
      <xdr:spPr>
        <a:xfrm>
          <a:off x="8699500" y="626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42625</xdr:rowOff>
    </xdr:from>
    <xdr:ext cx="469744" cy="259045"/>
    <xdr:sp macro="" textlink="">
      <xdr:nvSpPr>
        <xdr:cNvPr id="317" name="テキスト ボックス 316"/>
        <xdr:cNvSpPr txBox="1"/>
      </xdr:nvSpPr>
      <xdr:spPr>
        <a:xfrm>
          <a:off x="8515428" y="604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79184</xdr:rowOff>
    </xdr:from>
    <xdr:to>
      <xdr:col>41</xdr:col>
      <xdr:colOff>101600</xdr:colOff>
      <xdr:row>37</xdr:row>
      <xdr:rowOff>9334</xdr:rowOff>
    </xdr:to>
    <xdr:sp macro="" textlink="">
      <xdr:nvSpPr>
        <xdr:cNvPr id="318" name="楕円 317"/>
        <xdr:cNvSpPr/>
      </xdr:nvSpPr>
      <xdr:spPr>
        <a:xfrm>
          <a:off x="7810500" y="625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25861</xdr:rowOff>
    </xdr:from>
    <xdr:ext cx="469744" cy="259045"/>
    <xdr:sp macro="" textlink="">
      <xdr:nvSpPr>
        <xdr:cNvPr id="319" name="テキスト ボックス 318"/>
        <xdr:cNvSpPr txBox="1"/>
      </xdr:nvSpPr>
      <xdr:spPr>
        <a:xfrm>
          <a:off x="7626428" y="602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92520</xdr:rowOff>
    </xdr:from>
    <xdr:to>
      <xdr:col>36</xdr:col>
      <xdr:colOff>165100</xdr:colOff>
      <xdr:row>37</xdr:row>
      <xdr:rowOff>22670</xdr:rowOff>
    </xdr:to>
    <xdr:sp macro="" textlink="">
      <xdr:nvSpPr>
        <xdr:cNvPr id="320" name="楕円 319"/>
        <xdr:cNvSpPr/>
      </xdr:nvSpPr>
      <xdr:spPr>
        <a:xfrm>
          <a:off x="6921500" y="626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39197</xdr:rowOff>
    </xdr:from>
    <xdr:ext cx="469744" cy="259045"/>
    <xdr:sp macro="" textlink="">
      <xdr:nvSpPr>
        <xdr:cNvPr id="321" name="テキスト ボックス 320"/>
        <xdr:cNvSpPr txBox="1"/>
      </xdr:nvSpPr>
      <xdr:spPr>
        <a:xfrm>
          <a:off x="6737428" y="603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5" name="テキスト ボックス 334"/>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7" name="テキスト ボックス 336"/>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9" name="テキスト ボックス 338"/>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1" name="テキスト ボックス 34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103581</xdr:rowOff>
    </xdr:from>
    <xdr:to>
      <xdr:col>54</xdr:col>
      <xdr:colOff>189865</xdr:colOff>
      <xdr:row>58</xdr:row>
      <xdr:rowOff>66868</xdr:rowOff>
    </xdr:to>
    <xdr:cxnSp macro="">
      <xdr:nvCxnSpPr>
        <xdr:cNvPr id="343" name="直線コネクタ 342"/>
        <xdr:cNvCxnSpPr/>
      </xdr:nvCxnSpPr>
      <xdr:spPr>
        <a:xfrm flipV="1">
          <a:off x="10475595" y="9018981"/>
          <a:ext cx="1270" cy="991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70695</xdr:rowOff>
    </xdr:from>
    <xdr:ext cx="469744" cy="259045"/>
    <xdr:sp macro="" textlink="">
      <xdr:nvSpPr>
        <xdr:cNvPr id="344" name="農林水産業費最小値テキスト"/>
        <xdr:cNvSpPr txBox="1"/>
      </xdr:nvSpPr>
      <xdr:spPr>
        <a:xfrm>
          <a:off x="10528300" y="10014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66868</xdr:rowOff>
    </xdr:from>
    <xdr:to>
      <xdr:col>55</xdr:col>
      <xdr:colOff>88900</xdr:colOff>
      <xdr:row>58</xdr:row>
      <xdr:rowOff>66868</xdr:rowOff>
    </xdr:to>
    <xdr:cxnSp macro="">
      <xdr:nvCxnSpPr>
        <xdr:cNvPr id="345" name="直線コネクタ 344"/>
        <xdr:cNvCxnSpPr/>
      </xdr:nvCxnSpPr>
      <xdr:spPr>
        <a:xfrm>
          <a:off x="10388600" y="10010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50258</xdr:rowOff>
    </xdr:from>
    <xdr:ext cx="534377" cy="259045"/>
    <xdr:sp macro="" textlink="">
      <xdr:nvSpPr>
        <xdr:cNvPr id="346" name="農林水産業費最大値テキスト"/>
        <xdr:cNvSpPr txBox="1"/>
      </xdr:nvSpPr>
      <xdr:spPr>
        <a:xfrm>
          <a:off x="10528300" y="8794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103581</xdr:rowOff>
    </xdr:from>
    <xdr:to>
      <xdr:col>55</xdr:col>
      <xdr:colOff>88900</xdr:colOff>
      <xdr:row>52</xdr:row>
      <xdr:rowOff>103581</xdr:rowOff>
    </xdr:to>
    <xdr:cxnSp macro="">
      <xdr:nvCxnSpPr>
        <xdr:cNvPr id="347" name="直線コネクタ 346"/>
        <xdr:cNvCxnSpPr/>
      </xdr:nvCxnSpPr>
      <xdr:spPr>
        <a:xfrm>
          <a:off x="10388600" y="901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86802</xdr:rowOff>
    </xdr:from>
    <xdr:to>
      <xdr:col>55</xdr:col>
      <xdr:colOff>0</xdr:colOff>
      <xdr:row>55</xdr:row>
      <xdr:rowOff>148844</xdr:rowOff>
    </xdr:to>
    <xdr:cxnSp macro="">
      <xdr:nvCxnSpPr>
        <xdr:cNvPr id="348" name="直線コネクタ 347"/>
        <xdr:cNvCxnSpPr/>
      </xdr:nvCxnSpPr>
      <xdr:spPr>
        <a:xfrm>
          <a:off x="9639300" y="9516552"/>
          <a:ext cx="838200" cy="6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11412</xdr:rowOff>
    </xdr:from>
    <xdr:ext cx="469744" cy="259045"/>
    <xdr:sp macro="" textlink="">
      <xdr:nvSpPr>
        <xdr:cNvPr id="349" name="農林水産業費平均値テキスト"/>
        <xdr:cNvSpPr txBox="1"/>
      </xdr:nvSpPr>
      <xdr:spPr>
        <a:xfrm>
          <a:off x="10528300" y="96126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32985</xdr:rowOff>
    </xdr:from>
    <xdr:to>
      <xdr:col>55</xdr:col>
      <xdr:colOff>50800</xdr:colOff>
      <xdr:row>56</xdr:row>
      <xdr:rowOff>134585</xdr:rowOff>
    </xdr:to>
    <xdr:sp macro="" textlink="">
      <xdr:nvSpPr>
        <xdr:cNvPr id="350" name="フローチャート: 判断 349"/>
        <xdr:cNvSpPr/>
      </xdr:nvSpPr>
      <xdr:spPr>
        <a:xfrm>
          <a:off x="10426700" y="963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86802</xdr:rowOff>
    </xdr:from>
    <xdr:to>
      <xdr:col>50</xdr:col>
      <xdr:colOff>114300</xdr:colOff>
      <xdr:row>55</xdr:row>
      <xdr:rowOff>97180</xdr:rowOff>
    </xdr:to>
    <xdr:cxnSp macro="">
      <xdr:nvCxnSpPr>
        <xdr:cNvPr id="351" name="直線コネクタ 350"/>
        <xdr:cNvCxnSpPr/>
      </xdr:nvCxnSpPr>
      <xdr:spPr>
        <a:xfrm flipV="1">
          <a:off x="8750300" y="9516552"/>
          <a:ext cx="889000" cy="10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37054</xdr:rowOff>
    </xdr:from>
    <xdr:to>
      <xdr:col>50</xdr:col>
      <xdr:colOff>165100</xdr:colOff>
      <xdr:row>56</xdr:row>
      <xdr:rowOff>138654</xdr:rowOff>
    </xdr:to>
    <xdr:sp macro="" textlink="">
      <xdr:nvSpPr>
        <xdr:cNvPr id="352" name="フローチャート: 判断 351"/>
        <xdr:cNvSpPr/>
      </xdr:nvSpPr>
      <xdr:spPr>
        <a:xfrm>
          <a:off x="9588500" y="963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129781</xdr:rowOff>
    </xdr:from>
    <xdr:ext cx="469744" cy="259045"/>
    <xdr:sp macro="" textlink="">
      <xdr:nvSpPr>
        <xdr:cNvPr id="353" name="テキスト ボックス 352"/>
        <xdr:cNvSpPr txBox="1"/>
      </xdr:nvSpPr>
      <xdr:spPr>
        <a:xfrm>
          <a:off x="9404428" y="973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12827</xdr:rowOff>
    </xdr:from>
    <xdr:to>
      <xdr:col>45</xdr:col>
      <xdr:colOff>177800</xdr:colOff>
      <xdr:row>55</xdr:row>
      <xdr:rowOff>97180</xdr:rowOff>
    </xdr:to>
    <xdr:cxnSp macro="">
      <xdr:nvCxnSpPr>
        <xdr:cNvPr id="354" name="直線コネクタ 353"/>
        <xdr:cNvCxnSpPr/>
      </xdr:nvCxnSpPr>
      <xdr:spPr>
        <a:xfrm>
          <a:off x="7861300" y="9442577"/>
          <a:ext cx="889000" cy="8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36505</xdr:rowOff>
    </xdr:from>
    <xdr:to>
      <xdr:col>46</xdr:col>
      <xdr:colOff>38100</xdr:colOff>
      <xdr:row>56</xdr:row>
      <xdr:rowOff>138105</xdr:rowOff>
    </xdr:to>
    <xdr:sp macro="" textlink="">
      <xdr:nvSpPr>
        <xdr:cNvPr id="355" name="フローチャート: 判断 354"/>
        <xdr:cNvSpPr/>
      </xdr:nvSpPr>
      <xdr:spPr>
        <a:xfrm>
          <a:off x="8699500" y="963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129232</xdr:rowOff>
    </xdr:from>
    <xdr:ext cx="469744" cy="259045"/>
    <xdr:sp macro="" textlink="">
      <xdr:nvSpPr>
        <xdr:cNvPr id="356" name="テキスト ボックス 355"/>
        <xdr:cNvSpPr txBox="1"/>
      </xdr:nvSpPr>
      <xdr:spPr>
        <a:xfrm>
          <a:off x="8515428" y="9730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12827</xdr:rowOff>
    </xdr:from>
    <xdr:to>
      <xdr:col>41</xdr:col>
      <xdr:colOff>50800</xdr:colOff>
      <xdr:row>55</xdr:row>
      <xdr:rowOff>15845</xdr:rowOff>
    </xdr:to>
    <xdr:cxnSp macro="">
      <xdr:nvCxnSpPr>
        <xdr:cNvPr id="357" name="直線コネクタ 356"/>
        <xdr:cNvCxnSpPr/>
      </xdr:nvCxnSpPr>
      <xdr:spPr>
        <a:xfrm flipV="1">
          <a:off x="6972300" y="9442577"/>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58" name="フローチャート: 判断 357"/>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87581</xdr:rowOff>
    </xdr:from>
    <xdr:ext cx="469744" cy="259045"/>
    <xdr:sp macro="" textlink="">
      <xdr:nvSpPr>
        <xdr:cNvPr id="359" name="テキスト ボックス 358"/>
        <xdr:cNvSpPr txBox="1"/>
      </xdr:nvSpPr>
      <xdr:spPr>
        <a:xfrm>
          <a:off x="7626428" y="9688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20046</xdr:rowOff>
    </xdr:from>
    <xdr:to>
      <xdr:col>36</xdr:col>
      <xdr:colOff>165100</xdr:colOff>
      <xdr:row>56</xdr:row>
      <xdr:rowOff>121646</xdr:rowOff>
    </xdr:to>
    <xdr:sp macro="" textlink="">
      <xdr:nvSpPr>
        <xdr:cNvPr id="360" name="フローチャート: 判断 359"/>
        <xdr:cNvSpPr/>
      </xdr:nvSpPr>
      <xdr:spPr>
        <a:xfrm>
          <a:off x="6921500" y="9621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112773</xdr:rowOff>
    </xdr:from>
    <xdr:ext cx="469744" cy="259045"/>
    <xdr:sp macro="" textlink="">
      <xdr:nvSpPr>
        <xdr:cNvPr id="361" name="テキスト ボックス 360"/>
        <xdr:cNvSpPr txBox="1"/>
      </xdr:nvSpPr>
      <xdr:spPr>
        <a:xfrm>
          <a:off x="6737428" y="971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98044</xdr:rowOff>
    </xdr:from>
    <xdr:to>
      <xdr:col>55</xdr:col>
      <xdr:colOff>50800</xdr:colOff>
      <xdr:row>56</xdr:row>
      <xdr:rowOff>28194</xdr:rowOff>
    </xdr:to>
    <xdr:sp macro="" textlink="">
      <xdr:nvSpPr>
        <xdr:cNvPr id="367" name="楕円 366"/>
        <xdr:cNvSpPr/>
      </xdr:nvSpPr>
      <xdr:spPr>
        <a:xfrm>
          <a:off x="10426700" y="9527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120921</xdr:rowOff>
    </xdr:from>
    <xdr:ext cx="534377" cy="259045"/>
    <xdr:sp macro="" textlink="">
      <xdr:nvSpPr>
        <xdr:cNvPr id="368" name="農林水産業費該当値テキスト"/>
        <xdr:cNvSpPr txBox="1"/>
      </xdr:nvSpPr>
      <xdr:spPr>
        <a:xfrm>
          <a:off x="10528300" y="937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36002</xdr:rowOff>
    </xdr:from>
    <xdr:to>
      <xdr:col>50</xdr:col>
      <xdr:colOff>165100</xdr:colOff>
      <xdr:row>55</xdr:row>
      <xdr:rowOff>137602</xdr:rowOff>
    </xdr:to>
    <xdr:sp macro="" textlink="">
      <xdr:nvSpPr>
        <xdr:cNvPr id="369" name="楕円 368"/>
        <xdr:cNvSpPr/>
      </xdr:nvSpPr>
      <xdr:spPr>
        <a:xfrm>
          <a:off x="9588500" y="946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154129</xdr:rowOff>
    </xdr:from>
    <xdr:ext cx="534377" cy="259045"/>
    <xdr:sp macro="" textlink="">
      <xdr:nvSpPr>
        <xdr:cNvPr id="370" name="テキスト ボックス 369"/>
        <xdr:cNvSpPr txBox="1"/>
      </xdr:nvSpPr>
      <xdr:spPr>
        <a:xfrm>
          <a:off x="9372111" y="924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46380</xdr:rowOff>
    </xdr:from>
    <xdr:to>
      <xdr:col>46</xdr:col>
      <xdr:colOff>38100</xdr:colOff>
      <xdr:row>55</xdr:row>
      <xdr:rowOff>147980</xdr:rowOff>
    </xdr:to>
    <xdr:sp macro="" textlink="">
      <xdr:nvSpPr>
        <xdr:cNvPr id="371" name="楕円 370"/>
        <xdr:cNvSpPr/>
      </xdr:nvSpPr>
      <xdr:spPr>
        <a:xfrm>
          <a:off x="8699500" y="94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164507</xdr:rowOff>
    </xdr:from>
    <xdr:ext cx="534377" cy="259045"/>
    <xdr:sp macro="" textlink="">
      <xdr:nvSpPr>
        <xdr:cNvPr id="372" name="テキスト ボックス 371"/>
        <xdr:cNvSpPr txBox="1"/>
      </xdr:nvSpPr>
      <xdr:spPr>
        <a:xfrm>
          <a:off x="8483111" y="92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133477</xdr:rowOff>
    </xdr:from>
    <xdr:to>
      <xdr:col>41</xdr:col>
      <xdr:colOff>101600</xdr:colOff>
      <xdr:row>55</xdr:row>
      <xdr:rowOff>63627</xdr:rowOff>
    </xdr:to>
    <xdr:sp macro="" textlink="">
      <xdr:nvSpPr>
        <xdr:cNvPr id="373" name="楕円 372"/>
        <xdr:cNvSpPr/>
      </xdr:nvSpPr>
      <xdr:spPr>
        <a:xfrm>
          <a:off x="7810500" y="939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80154</xdr:rowOff>
    </xdr:from>
    <xdr:ext cx="534377" cy="259045"/>
    <xdr:sp macro="" textlink="">
      <xdr:nvSpPr>
        <xdr:cNvPr id="374" name="テキスト ボックス 373"/>
        <xdr:cNvSpPr txBox="1"/>
      </xdr:nvSpPr>
      <xdr:spPr>
        <a:xfrm>
          <a:off x="7594111" y="916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136495</xdr:rowOff>
    </xdr:from>
    <xdr:to>
      <xdr:col>36</xdr:col>
      <xdr:colOff>165100</xdr:colOff>
      <xdr:row>55</xdr:row>
      <xdr:rowOff>66645</xdr:rowOff>
    </xdr:to>
    <xdr:sp macro="" textlink="">
      <xdr:nvSpPr>
        <xdr:cNvPr id="375" name="楕円 374"/>
        <xdr:cNvSpPr/>
      </xdr:nvSpPr>
      <xdr:spPr>
        <a:xfrm>
          <a:off x="6921500" y="93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83172</xdr:rowOff>
    </xdr:from>
    <xdr:ext cx="534377" cy="259045"/>
    <xdr:sp macro="" textlink="">
      <xdr:nvSpPr>
        <xdr:cNvPr id="376" name="テキスト ボックス 375"/>
        <xdr:cNvSpPr txBox="1"/>
      </xdr:nvSpPr>
      <xdr:spPr>
        <a:xfrm>
          <a:off x="6705111" y="917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7" name="テキスト ボックス 386"/>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9" name="テキスト ボックス 388"/>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129566</xdr:rowOff>
    </xdr:from>
    <xdr:to>
      <xdr:col>54</xdr:col>
      <xdr:colOff>189865</xdr:colOff>
      <xdr:row>79</xdr:row>
      <xdr:rowOff>97561</xdr:rowOff>
    </xdr:to>
    <xdr:cxnSp macro="">
      <xdr:nvCxnSpPr>
        <xdr:cNvPr id="401" name="直線コネクタ 400"/>
        <xdr:cNvCxnSpPr/>
      </xdr:nvCxnSpPr>
      <xdr:spPr>
        <a:xfrm flipV="1">
          <a:off x="10475595" y="12302516"/>
          <a:ext cx="1270" cy="1339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101388</xdr:rowOff>
    </xdr:from>
    <xdr:ext cx="469744" cy="259045"/>
    <xdr:sp macro="" textlink="">
      <xdr:nvSpPr>
        <xdr:cNvPr id="402" name="商工費最小値テキスト"/>
        <xdr:cNvSpPr txBox="1"/>
      </xdr:nvSpPr>
      <xdr:spPr>
        <a:xfrm>
          <a:off x="10528300" y="13645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97561</xdr:rowOff>
    </xdr:from>
    <xdr:to>
      <xdr:col>55</xdr:col>
      <xdr:colOff>88900</xdr:colOff>
      <xdr:row>79</xdr:row>
      <xdr:rowOff>97561</xdr:rowOff>
    </xdr:to>
    <xdr:cxnSp macro="">
      <xdr:nvCxnSpPr>
        <xdr:cNvPr id="403" name="直線コネクタ 402"/>
        <xdr:cNvCxnSpPr/>
      </xdr:nvCxnSpPr>
      <xdr:spPr>
        <a:xfrm>
          <a:off x="10388600" y="13642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76243</xdr:rowOff>
    </xdr:from>
    <xdr:ext cx="534377" cy="259045"/>
    <xdr:sp macro="" textlink="">
      <xdr:nvSpPr>
        <xdr:cNvPr id="404" name="商工費最大値テキスト"/>
        <xdr:cNvSpPr txBox="1"/>
      </xdr:nvSpPr>
      <xdr:spPr>
        <a:xfrm>
          <a:off x="10528300" y="1207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43,766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129566</xdr:rowOff>
    </xdr:from>
    <xdr:to>
      <xdr:col>55</xdr:col>
      <xdr:colOff>88900</xdr:colOff>
      <xdr:row>71</xdr:row>
      <xdr:rowOff>129566</xdr:rowOff>
    </xdr:to>
    <xdr:cxnSp macro="">
      <xdr:nvCxnSpPr>
        <xdr:cNvPr id="405" name="直線コネクタ 404"/>
        <xdr:cNvCxnSpPr/>
      </xdr:nvCxnSpPr>
      <xdr:spPr>
        <a:xfrm>
          <a:off x="10388600" y="1230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152958</xdr:rowOff>
    </xdr:from>
    <xdr:to>
      <xdr:col>55</xdr:col>
      <xdr:colOff>0</xdr:colOff>
      <xdr:row>76</xdr:row>
      <xdr:rowOff>28333</xdr:rowOff>
    </xdr:to>
    <xdr:cxnSp macro="">
      <xdr:nvCxnSpPr>
        <xdr:cNvPr id="406" name="直線コネクタ 405"/>
        <xdr:cNvCxnSpPr/>
      </xdr:nvCxnSpPr>
      <xdr:spPr>
        <a:xfrm flipV="1">
          <a:off x="9639300" y="13011708"/>
          <a:ext cx="8382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147566</xdr:rowOff>
    </xdr:from>
    <xdr:ext cx="534377" cy="259045"/>
    <xdr:sp macro="" textlink="">
      <xdr:nvSpPr>
        <xdr:cNvPr id="407" name="商工費平均値テキスト"/>
        <xdr:cNvSpPr txBox="1"/>
      </xdr:nvSpPr>
      <xdr:spPr>
        <a:xfrm>
          <a:off x="10528300" y="13177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169139</xdr:rowOff>
    </xdr:from>
    <xdr:to>
      <xdr:col>55</xdr:col>
      <xdr:colOff>50800</xdr:colOff>
      <xdr:row>77</xdr:row>
      <xdr:rowOff>99289</xdr:rowOff>
    </xdr:to>
    <xdr:sp macro="" textlink="">
      <xdr:nvSpPr>
        <xdr:cNvPr id="408" name="フローチャート: 判断 407"/>
        <xdr:cNvSpPr/>
      </xdr:nvSpPr>
      <xdr:spPr>
        <a:xfrm>
          <a:off x="10426700" y="1319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56452</xdr:rowOff>
    </xdr:from>
    <xdr:to>
      <xdr:col>50</xdr:col>
      <xdr:colOff>114300</xdr:colOff>
      <xdr:row>76</xdr:row>
      <xdr:rowOff>28333</xdr:rowOff>
    </xdr:to>
    <xdr:cxnSp macro="">
      <xdr:nvCxnSpPr>
        <xdr:cNvPr id="409" name="直線コネクタ 408"/>
        <xdr:cNvCxnSpPr/>
      </xdr:nvCxnSpPr>
      <xdr:spPr>
        <a:xfrm>
          <a:off x="8750300" y="12915202"/>
          <a:ext cx="889000" cy="14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13463</xdr:rowOff>
    </xdr:from>
    <xdr:to>
      <xdr:col>50</xdr:col>
      <xdr:colOff>165100</xdr:colOff>
      <xdr:row>78</xdr:row>
      <xdr:rowOff>115063</xdr:rowOff>
    </xdr:to>
    <xdr:sp macro="" textlink="">
      <xdr:nvSpPr>
        <xdr:cNvPr id="410" name="フローチャート: 判断 409"/>
        <xdr:cNvSpPr/>
      </xdr:nvSpPr>
      <xdr:spPr>
        <a:xfrm>
          <a:off x="9588500" y="13386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106190</xdr:rowOff>
    </xdr:from>
    <xdr:ext cx="534377" cy="259045"/>
    <xdr:sp macro="" textlink="">
      <xdr:nvSpPr>
        <xdr:cNvPr id="411" name="テキスト ボックス 410"/>
        <xdr:cNvSpPr txBox="1"/>
      </xdr:nvSpPr>
      <xdr:spPr>
        <a:xfrm>
          <a:off x="9372111" y="13479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37973</xdr:rowOff>
    </xdr:from>
    <xdr:to>
      <xdr:col>45</xdr:col>
      <xdr:colOff>177800</xdr:colOff>
      <xdr:row>75</xdr:row>
      <xdr:rowOff>56452</xdr:rowOff>
    </xdr:to>
    <xdr:cxnSp macro="">
      <xdr:nvCxnSpPr>
        <xdr:cNvPr id="412" name="直線コネクタ 411"/>
        <xdr:cNvCxnSpPr/>
      </xdr:nvCxnSpPr>
      <xdr:spPr>
        <a:xfrm>
          <a:off x="7861300" y="12896723"/>
          <a:ext cx="889000" cy="18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39866</xdr:rowOff>
    </xdr:from>
    <xdr:to>
      <xdr:col>46</xdr:col>
      <xdr:colOff>38100</xdr:colOff>
      <xdr:row>78</xdr:row>
      <xdr:rowOff>141466</xdr:rowOff>
    </xdr:to>
    <xdr:sp macro="" textlink="">
      <xdr:nvSpPr>
        <xdr:cNvPr id="413" name="フローチャート: 判断 412"/>
        <xdr:cNvSpPr/>
      </xdr:nvSpPr>
      <xdr:spPr>
        <a:xfrm>
          <a:off x="8699500" y="1341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132593</xdr:rowOff>
    </xdr:from>
    <xdr:ext cx="534377" cy="259045"/>
    <xdr:sp macro="" textlink="">
      <xdr:nvSpPr>
        <xdr:cNvPr id="414" name="テキスト ボックス 413"/>
        <xdr:cNvSpPr txBox="1"/>
      </xdr:nvSpPr>
      <xdr:spPr>
        <a:xfrm>
          <a:off x="8483111" y="1350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23571</xdr:rowOff>
    </xdr:from>
    <xdr:to>
      <xdr:col>41</xdr:col>
      <xdr:colOff>50800</xdr:colOff>
      <xdr:row>75</xdr:row>
      <xdr:rowOff>37973</xdr:rowOff>
    </xdr:to>
    <xdr:cxnSp macro="">
      <xdr:nvCxnSpPr>
        <xdr:cNvPr id="415" name="直線コネクタ 414"/>
        <xdr:cNvCxnSpPr/>
      </xdr:nvCxnSpPr>
      <xdr:spPr>
        <a:xfrm>
          <a:off x="6972300" y="12710871"/>
          <a:ext cx="889000" cy="18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43980</xdr:rowOff>
    </xdr:from>
    <xdr:to>
      <xdr:col>41</xdr:col>
      <xdr:colOff>101600</xdr:colOff>
      <xdr:row>78</xdr:row>
      <xdr:rowOff>145580</xdr:rowOff>
    </xdr:to>
    <xdr:sp macro="" textlink="">
      <xdr:nvSpPr>
        <xdr:cNvPr id="416" name="フローチャート: 判断 415"/>
        <xdr:cNvSpPr/>
      </xdr:nvSpPr>
      <xdr:spPr>
        <a:xfrm>
          <a:off x="7810500" y="13417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136707</xdr:rowOff>
    </xdr:from>
    <xdr:ext cx="534377" cy="259045"/>
    <xdr:sp macro="" textlink="">
      <xdr:nvSpPr>
        <xdr:cNvPr id="417" name="テキスト ボックス 416"/>
        <xdr:cNvSpPr txBox="1"/>
      </xdr:nvSpPr>
      <xdr:spPr>
        <a:xfrm>
          <a:off x="7594111" y="1350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23749</xdr:rowOff>
    </xdr:from>
    <xdr:to>
      <xdr:col>36</xdr:col>
      <xdr:colOff>165100</xdr:colOff>
      <xdr:row>78</xdr:row>
      <xdr:rowOff>125349</xdr:rowOff>
    </xdr:to>
    <xdr:sp macro="" textlink="">
      <xdr:nvSpPr>
        <xdr:cNvPr id="418" name="フローチャート: 判断 417"/>
        <xdr:cNvSpPr/>
      </xdr:nvSpPr>
      <xdr:spPr>
        <a:xfrm>
          <a:off x="6921500" y="1339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116476</xdr:rowOff>
    </xdr:from>
    <xdr:ext cx="534377" cy="259045"/>
    <xdr:sp macro="" textlink="">
      <xdr:nvSpPr>
        <xdr:cNvPr id="419" name="テキスト ボックス 418"/>
        <xdr:cNvSpPr txBox="1"/>
      </xdr:nvSpPr>
      <xdr:spPr>
        <a:xfrm>
          <a:off x="6705111" y="1348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102159</xdr:rowOff>
    </xdr:from>
    <xdr:to>
      <xdr:col>55</xdr:col>
      <xdr:colOff>50800</xdr:colOff>
      <xdr:row>76</xdr:row>
      <xdr:rowOff>32308</xdr:rowOff>
    </xdr:to>
    <xdr:sp macro="" textlink="">
      <xdr:nvSpPr>
        <xdr:cNvPr id="425" name="楕円 424"/>
        <xdr:cNvSpPr/>
      </xdr:nvSpPr>
      <xdr:spPr>
        <a:xfrm>
          <a:off x="10426700" y="129609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125036</xdr:rowOff>
    </xdr:from>
    <xdr:ext cx="534377" cy="259045"/>
    <xdr:sp macro="" textlink="">
      <xdr:nvSpPr>
        <xdr:cNvPr id="426" name="商工費該当値テキスト"/>
        <xdr:cNvSpPr txBox="1"/>
      </xdr:nvSpPr>
      <xdr:spPr>
        <a:xfrm>
          <a:off x="10528300" y="12812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148983</xdr:rowOff>
    </xdr:from>
    <xdr:to>
      <xdr:col>50</xdr:col>
      <xdr:colOff>165100</xdr:colOff>
      <xdr:row>76</xdr:row>
      <xdr:rowOff>79133</xdr:rowOff>
    </xdr:to>
    <xdr:sp macro="" textlink="">
      <xdr:nvSpPr>
        <xdr:cNvPr id="427" name="楕円 426"/>
        <xdr:cNvSpPr/>
      </xdr:nvSpPr>
      <xdr:spPr>
        <a:xfrm>
          <a:off x="9588500" y="1300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95661</xdr:rowOff>
    </xdr:from>
    <xdr:ext cx="534377" cy="259045"/>
    <xdr:sp macro="" textlink="">
      <xdr:nvSpPr>
        <xdr:cNvPr id="428" name="テキスト ボックス 427"/>
        <xdr:cNvSpPr txBox="1"/>
      </xdr:nvSpPr>
      <xdr:spPr>
        <a:xfrm>
          <a:off x="9372111" y="1278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5652</xdr:rowOff>
    </xdr:from>
    <xdr:to>
      <xdr:col>46</xdr:col>
      <xdr:colOff>38100</xdr:colOff>
      <xdr:row>75</xdr:row>
      <xdr:rowOff>107252</xdr:rowOff>
    </xdr:to>
    <xdr:sp macro="" textlink="">
      <xdr:nvSpPr>
        <xdr:cNvPr id="429" name="楕円 428"/>
        <xdr:cNvSpPr/>
      </xdr:nvSpPr>
      <xdr:spPr>
        <a:xfrm>
          <a:off x="8699500" y="1286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123779</xdr:rowOff>
    </xdr:from>
    <xdr:ext cx="534377" cy="259045"/>
    <xdr:sp macro="" textlink="">
      <xdr:nvSpPr>
        <xdr:cNvPr id="430" name="テキスト ボックス 429"/>
        <xdr:cNvSpPr txBox="1"/>
      </xdr:nvSpPr>
      <xdr:spPr>
        <a:xfrm>
          <a:off x="8483111" y="12639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158623</xdr:rowOff>
    </xdr:from>
    <xdr:to>
      <xdr:col>41</xdr:col>
      <xdr:colOff>101600</xdr:colOff>
      <xdr:row>75</xdr:row>
      <xdr:rowOff>88773</xdr:rowOff>
    </xdr:to>
    <xdr:sp macro="" textlink="">
      <xdr:nvSpPr>
        <xdr:cNvPr id="431" name="楕円 430"/>
        <xdr:cNvSpPr/>
      </xdr:nvSpPr>
      <xdr:spPr>
        <a:xfrm>
          <a:off x="7810500" y="12845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105300</xdr:rowOff>
    </xdr:from>
    <xdr:ext cx="534377" cy="259045"/>
    <xdr:sp macro="" textlink="">
      <xdr:nvSpPr>
        <xdr:cNvPr id="432" name="テキスト ボックス 431"/>
        <xdr:cNvSpPr txBox="1"/>
      </xdr:nvSpPr>
      <xdr:spPr>
        <a:xfrm>
          <a:off x="7594111" y="12621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144221</xdr:rowOff>
    </xdr:from>
    <xdr:to>
      <xdr:col>36</xdr:col>
      <xdr:colOff>165100</xdr:colOff>
      <xdr:row>74</xdr:row>
      <xdr:rowOff>74371</xdr:rowOff>
    </xdr:to>
    <xdr:sp macro="" textlink="">
      <xdr:nvSpPr>
        <xdr:cNvPr id="433" name="楕円 432"/>
        <xdr:cNvSpPr/>
      </xdr:nvSpPr>
      <xdr:spPr>
        <a:xfrm>
          <a:off x="6921500" y="1266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90898</xdr:rowOff>
    </xdr:from>
    <xdr:ext cx="534377" cy="259045"/>
    <xdr:sp macro="" textlink="">
      <xdr:nvSpPr>
        <xdr:cNvPr id="434" name="テキスト ボックス 433"/>
        <xdr:cNvSpPr txBox="1"/>
      </xdr:nvSpPr>
      <xdr:spPr>
        <a:xfrm>
          <a:off x="6705111" y="12435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45" name="テキスト ボックス 444"/>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5" name="テキスト ボックス 454"/>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7" name="テキスト ボックス 456"/>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170828</xdr:rowOff>
    </xdr:from>
    <xdr:to>
      <xdr:col>54</xdr:col>
      <xdr:colOff>189865</xdr:colOff>
      <xdr:row>99</xdr:row>
      <xdr:rowOff>50927</xdr:rowOff>
    </xdr:to>
    <xdr:cxnSp macro="">
      <xdr:nvCxnSpPr>
        <xdr:cNvPr id="459" name="直線コネクタ 458"/>
        <xdr:cNvCxnSpPr/>
      </xdr:nvCxnSpPr>
      <xdr:spPr>
        <a:xfrm flipV="1">
          <a:off x="10475595" y="15601328"/>
          <a:ext cx="1270" cy="1423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54754</xdr:rowOff>
    </xdr:from>
    <xdr:ext cx="534377" cy="259045"/>
    <xdr:sp macro="" textlink="">
      <xdr:nvSpPr>
        <xdr:cNvPr id="460" name="土木費最小値テキスト"/>
        <xdr:cNvSpPr txBox="1"/>
      </xdr:nvSpPr>
      <xdr:spPr>
        <a:xfrm>
          <a:off x="10528300" y="1702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50927</xdr:rowOff>
    </xdr:from>
    <xdr:to>
      <xdr:col>55</xdr:col>
      <xdr:colOff>88900</xdr:colOff>
      <xdr:row>99</xdr:row>
      <xdr:rowOff>50927</xdr:rowOff>
    </xdr:to>
    <xdr:cxnSp macro="">
      <xdr:nvCxnSpPr>
        <xdr:cNvPr id="461" name="直線コネクタ 460"/>
        <xdr:cNvCxnSpPr/>
      </xdr:nvCxnSpPr>
      <xdr:spPr>
        <a:xfrm>
          <a:off x="10388600" y="170244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117505</xdr:rowOff>
    </xdr:from>
    <xdr:ext cx="534377" cy="259045"/>
    <xdr:sp macro="" textlink="">
      <xdr:nvSpPr>
        <xdr:cNvPr id="462" name="土木費最大値テキスト"/>
        <xdr:cNvSpPr txBox="1"/>
      </xdr:nvSpPr>
      <xdr:spPr>
        <a:xfrm>
          <a:off x="10528300" y="15376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67,183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170828</xdr:rowOff>
    </xdr:from>
    <xdr:to>
      <xdr:col>55</xdr:col>
      <xdr:colOff>88900</xdr:colOff>
      <xdr:row>90</xdr:row>
      <xdr:rowOff>170828</xdr:rowOff>
    </xdr:to>
    <xdr:cxnSp macro="">
      <xdr:nvCxnSpPr>
        <xdr:cNvPr id="463" name="直線コネクタ 462"/>
        <xdr:cNvCxnSpPr/>
      </xdr:nvCxnSpPr>
      <xdr:spPr>
        <a:xfrm>
          <a:off x="10388600" y="156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39078</xdr:rowOff>
    </xdr:from>
    <xdr:to>
      <xdr:col>55</xdr:col>
      <xdr:colOff>0</xdr:colOff>
      <xdr:row>97</xdr:row>
      <xdr:rowOff>169647</xdr:rowOff>
    </xdr:to>
    <xdr:cxnSp macro="">
      <xdr:nvCxnSpPr>
        <xdr:cNvPr id="464" name="直線コネクタ 463"/>
        <xdr:cNvCxnSpPr/>
      </xdr:nvCxnSpPr>
      <xdr:spPr>
        <a:xfrm flipV="1">
          <a:off x="9639300" y="16669728"/>
          <a:ext cx="838200" cy="130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118025</xdr:rowOff>
    </xdr:from>
    <xdr:ext cx="534377" cy="259045"/>
    <xdr:sp macro="" textlink="">
      <xdr:nvSpPr>
        <xdr:cNvPr id="465" name="土木費平均値テキスト"/>
        <xdr:cNvSpPr txBox="1"/>
      </xdr:nvSpPr>
      <xdr:spPr>
        <a:xfrm>
          <a:off x="10528300" y="16234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95148</xdr:rowOff>
    </xdr:from>
    <xdr:to>
      <xdr:col>55</xdr:col>
      <xdr:colOff>50800</xdr:colOff>
      <xdr:row>96</xdr:row>
      <xdr:rowOff>25298</xdr:rowOff>
    </xdr:to>
    <xdr:sp macro="" textlink="">
      <xdr:nvSpPr>
        <xdr:cNvPr id="466" name="フローチャート: 判断 465"/>
        <xdr:cNvSpPr/>
      </xdr:nvSpPr>
      <xdr:spPr>
        <a:xfrm>
          <a:off x="10426700" y="163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169647</xdr:rowOff>
    </xdr:from>
    <xdr:to>
      <xdr:col>50</xdr:col>
      <xdr:colOff>114300</xdr:colOff>
      <xdr:row>98</xdr:row>
      <xdr:rowOff>87579</xdr:rowOff>
    </xdr:to>
    <xdr:cxnSp macro="">
      <xdr:nvCxnSpPr>
        <xdr:cNvPr id="467" name="直線コネクタ 466"/>
        <xdr:cNvCxnSpPr/>
      </xdr:nvCxnSpPr>
      <xdr:spPr>
        <a:xfrm flipV="1">
          <a:off x="8750300" y="16800297"/>
          <a:ext cx="889000" cy="8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112027</xdr:rowOff>
    </xdr:from>
    <xdr:to>
      <xdr:col>50</xdr:col>
      <xdr:colOff>165100</xdr:colOff>
      <xdr:row>96</xdr:row>
      <xdr:rowOff>42177</xdr:rowOff>
    </xdr:to>
    <xdr:sp macro="" textlink="">
      <xdr:nvSpPr>
        <xdr:cNvPr id="468" name="フローチャート: 判断 467"/>
        <xdr:cNvSpPr/>
      </xdr:nvSpPr>
      <xdr:spPr>
        <a:xfrm>
          <a:off x="9588500" y="16399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58704</xdr:rowOff>
    </xdr:from>
    <xdr:ext cx="534377" cy="259045"/>
    <xdr:sp macro="" textlink="">
      <xdr:nvSpPr>
        <xdr:cNvPr id="469" name="テキスト ボックス 468"/>
        <xdr:cNvSpPr txBox="1"/>
      </xdr:nvSpPr>
      <xdr:spPr>
        <a:xfrm>
          <a:off x="9372111" y="1617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155397</xdr:rowOff>
    </xdr:from>
    <xdr:to>
      <xdr:col>45</xdr:col>
      <xdr:colOff>177800</xdr:colOff>
      <xdr:row>98</xdr:row>
      <xdr:rowOff>87579</xdr:rowOff>
    </xdr:to>
    <xdr:cxnSp macro="">
      <xdr:nvCxnSpPr>
        <xdr:cNvPr id="470" name="直線コネクタ 469"/>
        <xdr:cNvCxnSpPr/>
      </xdr:nvCxnSpPr>
      <xdr:spPr>
        <a:xfrm>
          <a:off x="7861300" y="16614597"/>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143459</xdr:rowOff>
    </xdr:from>
    <xdr:to>
      <xdr:col>46</xdr:col>
      <xdr:colOff>38100</xdr:colOff>
      <xdr:row>96</xdr:row>
      <xdr:rowOff>73609</xdr:rowOff>
    </xdr:to>
    <xdr:sp macro="" textlink="">
      <xdr:nvSpPr>
        <xdr:cNvPr id="471" name="フローチャート: 判断 470"/>
        <xdr:cNvSpPr/>
      </xdr:nvSpPr>
      <xdr:spPr>
        <a:xfrm>
          <a:off x="8699500" y="1643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90136</xdr:rowOff>
    </xdr:from>
    <xdr:ext cx="534377" cy="259045"/>
    <xdr:sp macro="" textlink="">
      <xdr:nvSpPr>
        <xdr:cNvPr id="472" name="テキスト ボックス 471"/>
        <xdr:cNvSpPr txBox="1"/>
      </xdr:nvSpPr>
      <xdr:spPr>
        <a:xfrm>
          <a:off x="8483111" y="1620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67348</xdr:rowOff>
    </xdr:from>
    <xdr:to>
      <xdr:col>41</xdr:col>
      <xdr:colOff>50800</xdr:colOff>
      <xdr:row>96</xdr:row>
      <xdr:rowOff>155397</xdr:rowOff>
    </xdr:to>
    <xdr:cxnSp macro="">
      <xdr:nvCxnSpPr>
        <xdr:cNvPr id="473" name="直線コネクタ 472"/>
        <xdr:cNvCxnSpPr/>
      </xdr:nvCxnSpPr>
      <xdr:spPr>
        <a:xfrm>
          <a:off x="6972300" y="16526548"/>
          <a:ext cx="889000" cy="88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94120</xdr:rowOff>
    </xdr:from>
    <xdr:to>
      <xdr:col>41</xdr:col>
      <xdr:colOff>101600</xdr:colOff>
      <xdr:row>96</xdr:row>
      <xdr:rowOff>24270</xdr:rowOff>
    </xdr:to>
    <xdr:sp macro="" textlink="">
      <xdr:nvSpPr>
        <xdr:cNvPr id="474" name="フローチャート: 判断 473"/>
        <xdr:cNvSpPr/>
      </xdr:nvSpPr>
      <xdr:spPr>
        <a:xfrm>
          <a:off x="7810500" y="163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40797</xdr:rowOff>
    </xdr:from>
    <xdr:ext cx="534377" cy="259045"/>
    <xdr:sp macro="" textlink="">
      <xdr:nvSpPr>
        <xdr:cNvPr id="475" name="テキスト ボックス 474"/>
        <xdr:cNvSpPr txBox="1"/>
      </xdr:nvSpPr>
      <xdr:spPr>
        <a:xfrm>
          <a:off x="7594111" y="1615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86613</xdr:rowOff>
    </xdr:from>
    <xdr:to>
      <xdr:col>36</xdr:col>
      <xdr:colOff>165100</xdr:colOff>
      <xdr:row>96</xdr:row>
      <xdr:rowOff>16763</xdr:rowOff>
    </xdr:to>
    <xdr:sp macro="" textlink="">
      <xdr:nvSpPr>
        <xdr:cNvPr id="476" name="フローチャート: 判断 475"/>
        <xdr:cNvSpPr/>
      </xdr:nvSpPr>
      <xdr:spPr>
        <a:xfrm>
          <a:off x="6921500" y="16374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33290</xdr:rowOff>
    </xdr:from>
    <xdr:ext cx="534377" cy="259045"/>
    <xdr:sp macro="" textlink="">
      <xdr:nvSpPr>
        <xdr:cNvPr id="477" name="テキスト ボックス 476"/>
        <xdr:cNvSpPr txBox="1"/>
      </xdr:nvSpPr>
      <xdr:spPr>
        <a:xfrm>
          <a:off x="6705111" y="161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159728</xdr:rowOff>
    </xdr:from>
    <xdr:to>
      <xdr:col>55</xdr:col>
      <xdr:colOff>50800</xdr:colOff>
      <xdr:row>97</xdr:row>
      <xdr:rowOff>89878</xdr:rowOff>
    </xdr:to>
    <xdr:sp macro="" textlink="">
      <xdr:nvSpPr>
        <xdr:cNvPr id="483" name="楕円 482"/>
        <xdr:cNvSpPr/>
      </xdr:nvSpPr>
      <xdr:spPr>
        <a:xfrm>
          <a:off x="10426700" y="1661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138155</xdr:rowOff>
    </xdr:from>
    <xdr:ext cx="534377" cy="259045"/>
    <xdr:sp macro="" textlink="">
      <xdr:nvSpPr>
        <xdr:cNvPr id="484" name="土木費該当値テキスト"/>
        <xdr:cNvSpPr txBox="1"/>
      </xdr:nvSpPr>
      <xdr:spPr>
        <a:xfrm>
          <a:off x="10528300" y="1659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118847</xdr:rowOff>
    </xdr:from>
    <xdr:to>
      <xdr:col>50</xdr:col>
      <xdr:colOff>165100</xdr:colOff>
      <xdr:row>98</xdr:row>
      <xdr:rowOff>48997</xdr:rowOff>
    </xdr:to>
    <xdr:sp macro="" textlink="">
      <xdr:nvSpPr>
        <xdr:cNvPr id="485" name="楕円 484"/>
        <xdr:cNvSpPr/>
      </xdr:nvSpPr>
      <xdr:spPr>
        <a:xfrm>
          <a:off x="9588500" y="16749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40124</xdr:rowOff>
    </xdr:from>
    <xdr:ext cx="534377" cy="259045"/>
    <xdr:sp macro="" textlink="">
      <xdr:nvSpPr>
        <xdr:cNvPr id="486" name="テキスト ボックス 485"/>
        <xdr:cNvSpPr txBox="1"/>
      </xdr:nvSpPr>
      <xdr:spPr>
        <a:xfrm>
          <a:off x="9372111" y="1684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36779</xdr:rowOff>
    </xdr:from>
    <xdr:to>
      <xdr:col>46</xdr:col>
      <xdr:colOff>38100</xdr:colOff>
      <xdr:row>98</xdr:row>
      <xdr:rowOff>138379</xdr:rowOff>
    </xdr:to>
    <xdr:sp macro="" textlink="">
      <xdr:nvSpPr>
        <xdr:cNvPr id="487" name="楕円 486"/>
        <xdr:cNvSpPr/>
      </xdr:nvSpPr>
      <xdr:spPr>
        <a:xfrm>
          <a:off x="8699500" y="1683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129506</xdr:rowOff>
    </xdr:from>
    <xdr:ext cx="534377" cy="259045"/>
    <xdr:sp macro="" textlink="">
      <xdr:nvSpPr>
        <xdr:cNvPr id="488" name="テキスト ボックス 487"/>
        <xdr:cNvSpPr txBox="1"/>
      </xdr:nvSpPr>
      <xdr:spPr>
        <a:xfrm>
          <a:off x="8483111" y="1693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104597</xdr:rowOff>
    </xdr:from>
    <xdr:to>
      <xdr:col>41</xdr:col>
      <xdr:colOff>101600</xdr:colOff>
      <xdr:row>97</xdr:row>
      <xdr:rowOff>34747</xdr:rowOff>
    </xdr:to>
    <xdr:sp macro="" textlink="">
      <xdr:nvSpPr>
        <xdr:cNvPr id="489" name="楕円 488"/>
        <xdr:cNvSpPr/>
      </xdr:nvSpPr>
      <xdr:spPr>
        <a:xfrm>
          <a:off x="7810500" y="16563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25874</xdr:rowOff>
    </xdr:from>
    <xdr:ext cx="534377" cy="259045"/>
    <xdr:sp macro="" textlink="">
      <xdr:nvSpPr>
        <xdr:cNvPr id="490" name="テキスト ボックス 489"/>
        <xdr:cNvSpPr txBox="1"/>
      </xdr:nvSpPr>
      <xdr:spPr>
        <a:xfrm>
          <a:off x="7594111" y="16656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16548</xdr:rowOff>
    </xdr:from>
    <xdr:to>
      <xdr:col>36</xdr:col>
      <xdr:colOff>165100</xdr:colOff>
      <xdr:row>96</xdr:row>
      <xdr:rowOff>118148</xdr:rowOff>
    </xdr:to>
    <xdr:sp macro="" textlink="">
      <xdr:nvSpPr>
        <xdr:cNvPr id="491" name="楕円 490"/>
        <xdr:cNvSpPr/>
      </xdr:nvSpPr>
      <xdr:spPr>
        <a:xfrm>
          <a:off x="6921500" y="164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109275</xdr:rowOff>
    </xdr:from>
    <xdr:ext cx="534377" cy="259045"/>
    <xdr:sp macro="" textlink="">
      <xdr:nvSpPr>
        <xdr:cNvPr id="492" name="テキスト ボックス 491"/>
        <xdr:cNvSpPr txBox="1"/>
      </xdr:nvSpPr>
      <xdr:spPr>
        <a:xfrm>
          <a:off x="6705111" y="1656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4" name="直線コネクタ 50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5" name="テキスト ボックス 504"/>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6" name="直線コネクタ 50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7" name="テキスト ボックス 506"/>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8" name="直線コネクタ 50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9" name="テキスト ボックス 508"/>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0" name="直線コネクタ 50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1" name="テキスト ボックス 510"/>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149896</xdr:rowOff>
    </xdr:from>
    <xdr:to>
      <xdr:col>85</xdr:col>
      <xdr:colOff>126364</xdr:colOff>
      <xdr:row>38</xdr:row>
      <xdr:rowOff>113685</xdr:rowOff>
    </xdr:to>
    <xdr:cxnSp macro="">
      <xdr:nvCxnSpPr>
        <xdr:cNvPr id="515" name="直線コネクタ 514"/>
        <xdr:cNvCxnSpPr/>
      </xdr:nvCxnSpPr>
      <xdr:spPr>
        <a:xfrm flipV="1">
          <a:off x="16317595" y="5464846"/>
          <a:ext cx="1269" cy="1163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117512</xdr:rowOff>
    </xdr:from>
    <xdr:ext cx="534377" cy="259045"/>
    <xdr:sp macro="" textlink="">
      <xdr:nvSpPr>
        <xdr:cNvPr id="516" name="消防費最小値テキスト"/>
        <xdr:cNvSpPr txBox="1"/>
      </xdr:nvSpPr>
      <xdr:spPr>
        <a:xfrm>
          <a:off x="16370300" y="663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113685</xdr:rowOff>
    </xdr:from>
    <xdr:to>
      <xdr:col>86</xdr:col>
      <xdr:colOff>25400</xdr:colOff>
      <xdr:row>38</xdr:row>
      <xdr:rowOff>113685</xdr:rowOff>
    </xdr:to>
    <xdr:cxnSp macro="">
      <xdr:nvCxnSpPr>
        <xdr:cNvPr id="517" name="直線コネクタ 516"/>
        <xdr:cNvCxnSpPr/>
      </xdr:nvCxnSpPr>
      <xdr:spPr>
        <a:xfrm>
          <a:off x="16230600" y="6628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96573</xdr:rowOff>
    </xdr:from>
    <xdr:ext cx="534377" cy="259045"/>
    <xdr:sp macro="" textlink="">
      <xdr:nvSpPr>
        <xdr:cNvPr id="518" name="消防費最大値テキスト"/>
        <xdr:cNvSpPr txBox="1"/>
      </xdr:nvSpPr>
      <xdr:spPr>
        <a:xfrm>
          <a:off x="16370300" y="524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149896</xdr:rowOff>
    </xdr:from>
    <xdr:to>
      <xdr:col>86</xdr:col>
      <xdr:colOff>25400</xdr:colOff>
      <xdr:row>31</xdr:row>
      <xdr:rowOff>149896</xdr:rowOff>
    </xdr:to>
    <xdr:cxnSp macro="">
      <xdr:nvCxnSpPr>
        <xdr:cNvPr id="519" name="直線コネクタ 518"/>
        <xdr:cNvCxnSpPr/>
      </xdr:nvCxnSpPr>
      <xdr:spPr>
        <a:xfrm>
          <a:off x="16230600" y="5464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34544</xdr:rowOff>
    </xdr:from>
    <xdr:to>
      <xdr:col>85</xdr:col>
      <xdr:colOff>127000</xdr:colOff>
      <xdr:row>38</xdr:row>
      <xdr:rowOff>41997</xdr:rowOff>
    </xdr:to>
    <xdr:cxnSp macro="">
      <xdr:nvCxnSpPr>
        <xdr:cNvPr id="520" name="直線コネクタ 519"/>
        <xdr:cNvCxnSpPr/>
      </xdr:nvCxnSpPr>
      <xdr:spPr>
        <a:xfrm>
          <a:off x="15481300" y="6549644"/>
          <a:ext cx="838200" cy="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133357</xdr:rowOff>
    </xdr:from>
    <xdr:ext cx="534377" cy="259045"/>
    <xdr:sp macro="" textlink="">
      <xdr:nvSpPr>
        <xdr:cNvPr id="521" name="消防費平均値テキスト"/>
        <xdr:cNvSpPr txBox="1"/>
      </xdr:nvSpPr>
      <xdr:spPr>
        <a:xfrm>
          <a:off x="16370300" y="61341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110480</xdr:rowOff>
    </xdr:from>
    <xdr:to>
      <xdr:col>85</xdr:col>
      <xdr:colOff>177800</xdr:colOff>
      <xdr:row>37</xdr:row>
      <xdr:rowOff>40630</xdr:rowOff>
    </xdr:to>
    <xdr:sp macro="" textlink="">
      <xdr:nvSpPr>
        <xdr:cNvPr id="522" name="フローチャート: 判断 521"/>
        <xdr:cNvSpPr/>
      </xdr:nvSpPr>
      <xdr:spPr>
        <a:xfrm>
          <a:off x="16268700" y="628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26635</xdr:rowOff>
    </xdr:from>
    <xdr:to>
      <xdr:col>81</xdr:col>
      <xdr:colOff>50800</xdr:colOff>
      <xdr:row>38</xdr:row>
      <xdr:rowOff>34544</xdr:rowOff>
    </xdr:to>
    <xdr:cxnSp macro="">
      <xdr:nvCxnSpPr>
        <xdr:cNvPr id="523" name="直線コネクタ 522"/>
        <xdr:cNvCxnSpPr/>
      </xdr:nvCxnSpPr>
      <xdr:spPr>
        <a:xfrm>
          <a:off x="14592300" y="6541735"/>
          <a:ext cx="889000" cy="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3587</xdr:rowOff>
    </xdr:from>
    <xdr:to>
      <xdr:col>81</xdr:col>
      <xdr:colOff>101600</xdr:colOff>
      <xdr:row>37</xdr:row>
      <xdr:rowOff>105187</xdr:rowOff>
    </xdr:to>
    <xdr:sp macro="" textlink="">
      <xdr:nvSpPr>
        <xdr:cNvPr id="524" name="フローチャート: 判断 523"/>
        <xdr:cNvSpPr/>
      </xdr:nvSpPr>
      <xdr:spPr>
        <a:xfrm>
          <a:off x="15430500" y="634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121714</xdr:rowOff>
    </xdr:from>
    <xdr:ext cx="534377" cy="259045"/>
    <xdr:sp macro="" textlink="">
      <xdr:nvSpPr>
        <xdr:cNvPr id="525" name="テキスト ボックス 524"/>
        <xdr:cNvSpPr txBox="1"/>
      </xdr:nvSpPr>
      <xdr:spPr>
        <a:xfrm>
          <a:off x="15214111" y="612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26635</xdr:rowOff>
    </xdr:from>
    <xdr:to>
      <xdr:col>76</xdr:col>
      <xdr:colOff>114300</xdr:colOff>
      <xdr:row>38</xdr:row>
      <xdr:rowOff>60330</xdr:rowOff>
    </xdr:to>
    <xdr:cxnSp macro="">
      <xdr:nvCxnSpPr>
        <xdr:cNvPr id="526" name="直線コネクタ 525"/>
        <xdr:cNvCxnSpPr/>
      </xdr:nvCxnSpPr>
      <xdr:spPr>
        <a:xfrm flipV="1">
          <a:off x="13703300" y="6541735"/>
          <a:ext cx="889000" cy="33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24892</xdr:rowOff>
    </xdr:from>
    <xdr:to>
      <xdr:col>76</xdr:col>
      <xdr:colOff>165100</xdr:colOff>
      <xdr:row>37</xdr:row>
      <xdr:rowOff>126492</xdr:rowOff>
    </xdr:to>
    <xdr:sp macro="" textlink="">
      <xdr:nvSpPr>
        <xdr:cNvPr id="527" name="フローチャート: 判断 526"/>
        <xdr:cNvSpPr/>
      </xdr:nvSpPr>
      <xdr:spPr>
        <a:xfrm>
          <a:off x="14541500" y="6368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143019</xdr:rowOff>
    </xdr:from>
    <xdr:ext cx="534377" cy="259045"/>
    <xdr:sp macro="" textlink="">
      <xdr:nvSpPr>
        <xdr:cNvPr id="528" name="テキスト ボックス 527"/>
        <xdr:cNvSpPr txBox="1"/>
      </xdr:nvSpPr>
      <xdr:spPr>
        <a:xfrm>
          <a:off x="14325111" y="614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60330</xdr:rowOff>
    </xdr:from>
    <xdr:to>
      <xdr:col>71</xdr:col>
      <xdr:colOff>177800</xdr:colOff>
      <xdr:row>38</xdr:row>
      <xdr:rowOff>62068</xdr:rowOff>
    </xdr:to>
    <xdr:cxnSp macro="">
      <xdr:nvCxnSpPr>
        <xdr:cNvPr id="529" name="直線コネクタ 528"/>
        <xdr:cNvCxnSpPr/>
      </xdr:nvCxnSpPr>
      <xdr:spPr>
        <a:xfrm flipV="1">
          <a:off x="12814300" y="6575430"/>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73127</xdr:rowOff>
    </xdr:from>
    <xdr:to>
      <xdr:col>72</xdr:col>
      <xdr:colOff>38100</xdr:colOff>
      <xdr:row>38</xdr:row>
      <xdr:rowOff>3277</xdr:rowOff>
    </xdr:to>
    <xdr:sp macro="" textlink="">
      <xdr:nvSpPr>
        <xdr:cNvPr id="530" name="フローチャート: 判断 529"/>
        <xdr:cNvSpPr/>
      </xdr:nvSpPr>
      <xdr:spPr>
        <a:xfrm>
          <a:off x="13652500" y="641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19804</xdr:rowOff>
    </xdr:from>
    <xdr:ext cx="534377" cy="259045"/>
    <xdr:sp macro="" textlink="">
      <xdr:nvSpPr>
        <xdr:cNvPr id="531" name="テキスト ボックス 530"/>
        <xdr:cNvSpPr txBox="1"/>
      </xdr:nvSpPr>
      <xdr:spPr>
        <a:xfrm>
          <a:off x="13436111" y="6192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64531</xdr:rowOff>
    </xdr:from>
    <xdr:to>
      <xdr:col>67</xdr:col>
      <xdr:colOff>101600</xdr:colOff>
      <xdr:row>37</xdr:row>
      <xdr:rowOff>166131</xdr:rowOff>
    </xdr:to>
    <xdr:sp macro="" textlink="">
      <xdr:nvSpPr>
        <xdr:cNvPr id="532" name="フローチャート: 判断 531"/>
        <xdr:cNvSpPr/>
      </xdr:nvSpPr>
      <xdr:spPr>
        <a:xfrm>
          <a:off x="12763500" y="6408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11208</xdr:rowOff>
    </xdr:from>
    <xdr:ext cx="534377" cy="259045"/>
    <xdr:sp macro="" textlink="">
      <xdr:nvSpPr>
        <xdr:cNvPr id="533" name="テキスト ボックス 532"/>
        <xdr:cNvSpPr txBox="1"/>
      </xdr:nvSpPr>
      <xdr:spPr>
        <a:xfrm>
          <a:off x="12547111" y="618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162647</xdr:rowOff>
    </xdr:from>
    <xdr:to>
      <xdr:col>85</xdr:col>
      <xdr:colOff>177800</xdr:colOff>
      <xdr:row>38</xdr:row>
      <xdr:rowOff>92797</xdr:rowOff>
    </xdr:to>
    <xdr:sp macro="" textlink="">
      <xdr:nvSpPr>
        <xdr:cNvPr id="539" name="楕円 538"/>
        <xdr:cNvSpPr/>
      </xdr:nvSpPr>
      <xdr:spPr>
        <a:xfrm>
          <a:off x="16268700" y="6506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77573</xdr:rowOff>
    </xdr:from>
    <xdr:ext cx="534377" cy="259045"/>
    <xdr:sp macro="" textlink="">
      <xdr:nvSpPr>
        <xdr:cNvPr id="540" name="消防費該当値テキスト"/>
        <xdr:cNvSpPr txBox="1"/>
      </xdr:nvSpPr>
      <xdr:spPr>
        <a:xfrm>
          <a:off x="16370300" y="6421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155194</xdr:rowOff>
    </xdr:from>
    <xdr:to>
      <xdr:col>81</xdr:col>
      <xdr:colOff>101600</xdr:colOff>
      <xdr:row>38</xdr:row>
      <xdr:rowOff>85344</xdr:rowOff>
    </xdr:to>
    <xdr:sp macro="" textlink="">
      <xdr:nvSpPr>
        <xdr:cNvPr id="541" name="楕円 540"/>
        <xdr:cNvSpPr/>
      </xdr:nvSpPr>
      <xdr:spPr>
        <a:xfrm>
          <a:off x="15430500" y="6498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76471</xdr:rowOff>
    </xdr:from>
    <xdr:ext cx="534377" cy="259045"/>
    <xdr:sp macro="" textlink="">
      <xdr:nvSpPr>
        <xdr:cNvPr id="542" name="テキスト ボックス 541"/>
        <xdr:cNvSpPr txBox="1"/>
      </xdr:nvSpPr>
      <xdr:spPr>
        <a:xfrm>
          <a:off x="15214111" y="659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147284</xdr:rowOff>
    </xdr:from>
    <xdr:to>
      <xdr:col>76</xdr:col>
      <xdr:colOff>165100</xdr:colOff>
      <xdr:row>38</xdr:row>
      <xdr:rowOff>77434</xdr:rowOff>
    </xdr:to>
    <xdr:sp macro="" textlink="">
      <xdr:nvSpPr>
        <xdr:cNvPr id="543" name="楕円 542"/>
        <xdr:cNvSpPr/>
      </xdr:nvSpPr>
      <xdr:spPr>
        <a:xfrm>
          <a:off x="14541500" y="6490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68562</xdr:rowOff>
    </xdr:from>
    <xdr:ext cx="534377" cy="259045"/>
    <xdr:sp macro="" textlink="">
      <xdr:nvSpPr>
        <xdr:cNvPr id="544" name="テキスト ボックス 543"/>
        <xdr:cNvSpPr txBox="1"/>
      </xdr:nvSpPr>
      <xdr:spPr>
        <a:xfrm>
          <a:off x="14325111" y="658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9530</xdr:rowOff>
    </xdr:from>
    <xdr:to>
      <xdr:col>72</xdr:col>
      <xdr:colOff>38100</xdr:colOff>
      <xdr:row>38</xdr:row>
      <xdr:rowOff>111130</xdr:rowOff>
    </xdr:to>
    <xdr:sp macro="" textlink="">
      <xdr:nvSpPr>
        <xdr:cNvPr id="545" name="楕円 544"/>
        <xdr:cNvSpPr/>
      </xdr:nvSpPr>
      <xdr:spPr>
        <a:xfrm>
          <a:off x="13652500" y="652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102257</xdr:rowOff>
    </xdr:from>
    <xdr:ext cx="534377" cy="259045"/>
    <xdr:sp macro="" textlink="">
      <xdr:nvSpPr>
        <xdr:cNvPr id="546" name="テキスト ボックス 545"/>
        <xdr:cNvSpPr txBox="1"/>
      </xdr:nvSpPr>
      <xdr:spPr>
        <a:xfrm>
          <a:off x="13436111" y="6617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11268</xdr:rowOff>
    </xdr:from>
    <xdr:to>
      <xdr:col>67</xdr:col>
      <xdr:colOff>101600</xdr:colOff>
      <xdr:row>38</xdr:row>
      <xdr:rowOff>112868</xdr:rowOff>
    </xdr:to>
    <xdr:sp macro="" textlink="">
      <xdr:nvSpPr>
        <xdr:cNvPr id="547" name="楕円 546"/>
        <xdr:cNvSpPr/>
      </xdr:nvSpPr>
      <xdr:spPr>
        <a:xfrm>
          <a:off x="12763500" y="652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103995</xdr:rowOff>
    </xdr:from>
    <xdr:ext cx="534377" cy="259045"/>
    <xdr:sp macro="" textlink="">
      <xdr:nvSpPr>
        <xdr:cNvPr id="548" name="テキスト ボックス 547"/>
        <xdr:cNvSpPr txBox="1"/>
      </xdr:nvSpPr>
      <xdr:spPr>
        <a:xfrm>
          <a:off x="12547111" y="661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7667</xdr:rowOff>
    </xdr:from>
    <xdr:to>
      <xdr:col>85</xdr:col>
      <xdr:colOff>126364</xdr:colOff>
      <xdr:row>58</xdr:row>
      <xdr:rowOff>132776</xdr:rowOff>
    </xdr:to>
    <xdr:cxnSp macro="">
      <xdr:nvCxnSpPr>
        <xdr:cNvPr id="575" name="直線コネクタ 574"/>
        <xdr:cNvCxnSpPr/>
      </xdr:nvCxnSpPr>
      <xdr:spPr>
        <a:xfrm flipV="1">
          <a:off x="16317595" y="8751617"/>
          <a:ext cx="1269" cy="13252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136603</xdr:rowOff>
    </xdr:from>
    <xdr:ext cx="534377" cy="259045"/>
    <xdr:sp macro="" textlink="">
      <xdr:nvSpPr>
        <xdr:cNvPr id="576" name="教育費最小値テキスト"/>
        <xdr:cNvSpPr txBox="1"/>
      </xdr:nvSpPr>
      <xdr:spPr>
        <a:xfrm>
          <a:off x="16370300" y="1008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132776</xdr:rowOff>
    </xdr:from>
    <xdr:to>
      <xdr:col>86</xdr:col>
      <xdr:colOff>25400</xdr:colOff>
      <xdr:row>58</xdr:row>
      <xdr:rowOff>132776</xdr:rowOff>
    </xdr:to>
    <xdr:cxnSp macro="">
      <xdr:nvCxnSpPr>
        <xdr:cNvPr id="577" name="直線コネクタ 576"/>
        <xdr:cNvCxnSpPr/>
      </xdr:nvCxnSpPr>
      <xdr:spPr>
        <a:xfrm>
          <a:off x="16230600" y="10076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125794</xdr:rowOff>
    </xdr:from>
    <xdr:ext cx="534377" cy="259045"/>
    <xdr:sp macro="" textlink="">
      <xdr:nvSpPr>
        <xdr:cNvPr id="578" name="教育費最大値テキスト"/>
        <xdr:cNvSpPr txBox="1"/>
      </xdr:nvSpPr>
      <xdr:spPr>
        <a:xfrm>
          <a:off x="16370300" y="8526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74,793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7667</xdr:rowOff>
    </xdr:from>
    <xdr:to>
      <xdr:col>86</xdr:col>
      <xdr:colOff>25400</xdr:colOff>
      <xdr:row>51</xdr:row>
      <xdr:rowOff>7667</xdr:rowOff>
    </xdr:to>
    <xdr:cxnSp macro="">
      <xdr:nvCxnSpPr>
        <xdr:cNvPr id="579" name="直線コネクタ 578"/>
        <xdr:cNvCxnSpPr/>
      </xdr:nvCxnSpPr>
      <xdr:spPr>
        <a:xfrm>
          <a:off x="16230600" y="87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27686</xdr:rowOff>
    </xdr:from>
    <xdr:to>
      <xdr:col>85</xdr:col>
      <xdr:colOff>127000</xdr:colOff>
      <xdr:row>59</xdr:row>
      <xdr:rowOff>32062</xdr:rowOff>
    </xdr:to>
    <xdr:cxnSp macro="">
      <xdr:nvCxnSpPr>
        <xdr:cNvPr id="580" name="直線コネクタ 579"/>
        <xdr:cNvCxnSpPr/>
      </xdr:nvCxnSpPr>
      <xdr:spPr>
        <a:xfrm flipV="1">
          <a:off x="15481300" y="9971786"/>
          <a:ext cx="838200" cy="175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132416</xdr:rowOff>
    </xdr:from>
    <xdr:ext cx="534377" cy="259045"/>
    <xdr:sp macro="" textlink="">
      <xdr:nvSpPr>
        <xdr:cNvPr id="581" name="教育費平均値テキスト"/>
        <xdr:cNvSpPr txBox="1"/>
      </xdr:nvSpPr>
      <xdr:spPr>
        <a:xfrm>
          <a:off x="16370300" y="92192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109539</xdr:rowOff>
    </xdr:from>
    <xdr:to>
      <xdr:col>85</xdr:col>
      <xdr:colOff>177800</xdr:colOff>
      <xdr:row>55</xdr:row>
      <xdr:rowOff>39689</xdr:rowOff>
    </xdr:to>
    <xdr:sp macro="" textlink="">
      <xdr:nvSpPr>
        <xdr:cNvPr id="582" name="フローチャート: 判断 581"/>
        <xdr:cNvSpPr/>
      </xdr:nvSpPr>
      <xdr:spPr>
        <a:xfrm>
          <a:off x="16268700" y="936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79546</xdr:rowOff>
    </xdr:from>
    <xdr:to>
      <xdr:col>81</xdr:col>
      <xdr:colOff>50800</xdr:colOff>
      <xdr:row>59</xdr:row>
      <xdr:rowOff>32062</xdr:rowOff>
    </xdr:to>
    <xdr:cxnSp macro="">
      <xdr:nvCxnSpPr>
        <xdr:cNvPr id="583" name="直線コネクタ 582"/>
        <xdr:cNvCxnSpPr/>
      </xdr:nvCxnSpPr>
      <xdr:spPr>
        <a:xfrm>
          <a:off x="14592300" y="9852196"/>
          <a:ext cx="889000" cy="29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117442</xdr:rowOff>
    </xdr:from>
    <xdr:to>
      <xdr:col>81</xdr:col>
      <xdr:colOff>101600</xdr:colOff>
      <xdr:row>56</xdr:row>
      <xdr:rowOff>47592</xdr:rowOff>
    </xdr:to>
    <xdr:sp macro="" textlink="">
      <xdr:nvSpPr>
        <xdr:cNvPr id="584" name="フローチャート: 判断 583"/>
        <xdr:cNvSpPr/>
      </xdr:nvSpPr>
      <xdr:spPr>
        <a:xfrm>
          <a:off x="15430500" y="95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64119</xdr:rowOff>
    </xdr:from>
    <xdr:ext cx="534377" cy="259045"/>
    <xdr:sp macro="" textlink="">
      <xdr:nvSpPr>
        <xdr:cNvPr id="585" name="テキスト ボックス 584"/>
        <xdr:cNvSpPr txBox="1"/>
      </xdr:nvSpPr>
      <xdr:spPr>
        <a:xfrm>
          <a:off x="15214111" y="932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79546</xdr:rowOff>
    </xdr:from>
    <xdr:to>
      <xdr:col>76</xdr:col>
      <xdr:colOff>114300</xdr:colOff>
      <xdr:row>58</xdr:row>
      <xdr:rowOff>59494</xdr:rowOff>
    </xdr:to>
    <xdr:cxnSp macro="">
      <xdr:nvCxnSpPr>
        <xdr:cNvPr id="586" name="直線コネクタ 585"/>
        <xdr:cNvCxnSpPr/>
      </xdr:nvCxnSpPr>
      <xdr:spPr>
        <a:xfrm flipV="1">
          <a:off x="13703300" y="9852196"/>
          <a:ext cx="889000" cy="15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154966</xdr:rowOff>
    </xdr:from>
    <xdr:to>
      <xdr:col>76</xdr:col>
      <xdr:colOff>165100</xdr:colOff>
      <xdr:row>57</xdr:row>
      <xdr:rowOff>85116</xdr:rowOff>
    </xdr:to>
    <xdr:sp macro="" textlink="">
      <xdr:nvSpPr>
        <xdr:cNvPr id="587" name="フローチャート: 判断 586"/>
        <xdr:cNvSpPr/>
      </xdr:nvSpPr>
      <xdr:spPr>
        <a:xfrm>
          <a:off x="14541500" y="9756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101643</xdr:rowOff>
    </xdr:from>
    <xdr:ext cx="534377" cy="259045"/>
    <xdr:sp macro="" textlink="">
      <xdr:nvSpPr>
        <xdr:cNvPr id="588" name="テキスト ボックス 587"/>
        <xdr:cNvSpPr txBox="1"/>
      </xdr:nvSpPr>
      <xdr:spPr>
        <a:xfrm>
          <a:off x="14325111" y="953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59494</xdr:rowOff>
    </xdr:from>
    <xdr:to>
      <xdr:col>71</xdr:col>
      <xdr:colOff>177800</xdr:colOff>
      <xdr:row>59</xdr:row>
      <xdr:rowOff>113868</xdr:rowOff>
    </xdr:to>
    <xdr:cxnSp macro="">
      <xdr:nvCxnSpPr>
        <xdr:cNvPr id="589" name="直線コネクタ 588"/>
        <xdr:cNvCxnSpPr/>
      </xdr:nvCxnSpPr>
      <xdr:spPr>
        <a:xfrm flipV="1">
          <a:off x="12814300" y="10003594"/>
          <a:ext cx="889000" cy="22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163587</xdr:rowOff>
    </xdr:from>
    <xdr:to>
      <xdr:col>72</xdr:col>
      <xdr:colOff>38100</xdr:colOff>
      <xdr:row>57</xdr:row>
      <xdr:rowOff>93737</xdr:rowOff>
    </xdr:to>
    <xdr:sp macro="" textlink="">
      <xdr:nvSpPr>
        <xdr:cNvPr id="590" name="フローチャート: 判断 589"/>
        <xdr:cNvSpPr/>
      </xdr:nvSpPr>
      <xdr:spPr>
        <a:xfrm>
          <a:off x="13652500" y="976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110264</xdr:rowOff>
    </xdr:from>
    <xdr:ext cx="534377" cy="259045"/>
    <xdr:sp macro="" textlink="">
      <xdr:nvSpPr>
        <xdr:cNvPr id="591" name="テキスト ボックス 590"/>
        <xdr:cNvSpPr txBox="1"/>
      </xdr:nvSpPr>
      <xdr:spPr>
        <a:xfrm>
          <a:off x="13436111" y="9540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61044</xdr:rowOff>
    </xdr:from>
    <xdr:to>
      <xdr:col>67</xdr:col>
      <xdr:colOff>101600</xdr:colOff>
      <xdr:row>57</xdr:row>
      <xdr:rowOff>162644</xdr:rowOff>
    </xdr:to>
    <xdr:sp macro="" textlink="">
      <xdr:nvSpPr>
        <xdr:cNvPr id="592" name="フローチャート: 判断 591"/>
        <xdr:cNvSpPr/>
      </xdr:nvSpPr>
      <xdr:spPr>
        <a:xfrm>
          <a:off x="12763500" y="9833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7721</xdr:rowOff>
    </xdr:from>
    <xdr:ext cx="534377" cy="259045"/>
    <xdr:sp macro="" textlink="">
      <xdr:nvSpPr>
        <xdr:cNvPr id="593" name="テキスト ボックス 592"/>
        <xdr:cNvSpPr txBox="1"/>
      </xdr:nvSpPr>
      <xdr:spPr>
        <a:xfrm>
          <a:off x="12547111" y="9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148336</xdr:rowOff>
    </xdr:from>
    <xdr:to>
      <xdr:col>85</xdr:col>
      <xdr:colOff>177800</xdr:colOff>
      <xdr:row>58</xdr:row>
      <xdr:rowOff>78486</xdr:rowOff>
    </xdr:to>
    <xdr:sp macro="" textlink="">
      <xdr:nvSpPr>
        <xdr:cNvPr id="599" name="楕円 598"/>
        <xdr:cNvSpPr/>
      </xdr:nvSpPr>
      <xdr:spPr>
        <a:xfrm>
          <a:off x="16268700" y="992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63263</xdr:rowOff>
    </xdr:from>
    <xdr:ext cx="534377" cy="259045"/>
    <xdr:sp macro="" textlink="">
      <xdr:nvSpPr>
        <xdr:cNvPr id="600" name="教育費該当値テキスト"/>
        <xdr:cNvSpPr txBox="1"/>
      </xdr:nvSpPr>
      <xdr:spPr>
        <a:xfrm>
          <a:off x="16370300" y="9835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152712</xdr:rowOff>
    </xdr:from>
    <xdr:to>
      <xdr:col>81</xdr:col>
      <xdr:colOff>101600</xdr:colOff>
      <xdr:row>59</xdr:row>
      <xdr:rowOff>82862</xdr:rowOff>
    </xdr:to>
    <xdr:sp macro="" textlink="">
      <xdr:nvSpPr>
        <xdr:cNvPr id="601" name="楕円 600"/>
        <xdr:cNvSpPr/>
      </xdr:nvSpPr>
      <xdr:spPr>
        <a:xfrm>
          <a:off x="15430500" y="1009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73989</xdr:rowOff>
    </xdr:from>
    <xdr:ext cx="534377" cy="259045"/>
    <xdr:sp macro="" textlink="">
      <xdr:nvSpPr>
        <xdr:cNvPr id="602" name="テキスト ボックス 601"/>
        <xdr:cNvSpPr txBox="1"/>
      </xdr:nvSpPr>
      <xdr:spPr>
        <a:xfrm>
          <a:off x="15214111" y="1018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28746</xdr:rowOff>
    </xdr:from>
    <xdr:to>
      <xdr:col>76</xdr:col>
      <xdr:colOff>165100</xdr:colOff>
      <xdr:row>57</xdr:row>
      <xdr:rowOff>130346</xdr:rowOff>
    </xdr:to>
    <xdr:sp macro="" textlink="">
      <xdr:nvSpPr>
        <xdr:cNvPr id="603" name="楕円 602"/>
        <xdr:cNvSpPr/>
      </xdr:nvSpPr>
      <xdr:spPr>
        <a:xfrm>
          <a:off x="14541500" y="980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121473</xdr:rowOff>
    </xdr:from>
    <xdr:ext cx="534377" cy="259045"/>
    <xdr:sp macro="" textlink="">
      <xdr:nvSpPr>
        <xdr:cNvPr id="604" name="テキスト ボックス 603"/>
        <xdr:cNvSpPr txBox="1"/>
      </xdr:nvSpPr>
      <xdr:spPr>
        <a:xfrm>
          <a:off x="14325111" y="989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8694</xdr:rowOff>
    </xdr:from>
    <xdr:to>
      <xdr:col>72</xdr:col>
      <xdr:colOff>38100</xdr:colOff>
      <xdr:row>58</xdr:row>
      <xdr:rowOff>110294</xdr:rowOff>
    </xdr:to>
    <xdr:sp macro="" textlink="">
      <xdr:nvSpPr>
        <xdr:cNvPr id="605" name="楕円 604"/>
        <xdr:cNvSpPr/>
      </xdr:nvSpPr>
      <xdr:spPr>
        <a:xfrm>
          <a:off x="13652500" y="995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101421</xdr:rowOff>
    </xdr:from>
    <xdr:ext cx="534377" cy="259045"/>
    <xdr:sp macro="" textlink="">
      <xdr:nvSpPr>
        <xdr:cNvPr id="606" name="テキスト ボックス 605"/>
        <xdr:cNvSpPr txBox="1"/>
      </xdr:nvSpPr>
      <xdr:spPr>
        <a:xfrm>
          <a:off x="13436111" y="1004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63068</xdr:rowOff>
    </xdr:from>
    <xdr:to>
      <xdr:col>67</xdr:col>
      <xdr:colOff>101600</xdr:colOff>
      <xdr:row>59</xdr:row>
      <xdr:rowOff>164668</xdr:rowOff>
    </xdr:to>
    <xdr:sp macro="" textlink="">
      <xdr:nvSpPr>
        <xdr:cNvPr id="607" name="楕円 606"/>
        <xdr:cNvSpPr/>
      </xdr:nvSpPr>
      <xdr:spPr>
        <a:xfrm>
          <a:off x="12763500" y="101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155795</xdr:rowOff>
    </xdr:from>
    <xdr:ext cx="534377" cy="259045"/>
    <xdr:sp macro="" textlink="">
      <xdr:nvSpPr>
        <xdr:cNvPr id="608" name="テキスト ボックス 607"/>
        <xdr:cNvSpPr txBox="1"/>
      </xdr:nvSpPr>
      <xdr:spPr>
        <a:xfrm>
          <a:off x="12547111" y="1027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9" name="直線コネクタ 618"/>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0" name="テキスト ボックス 619"/>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1" name="直線コネクタ 620"/>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2" name="テキスト ボックス 621"/>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3" name="直線コネクタ 622"/>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4" name="テキスト ボックス 623"/>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5" name="直線コネクタ 624"/>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6" name="テキスト ボックス 625"/>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104587</xdr:rowOff>
    </xdr:from>
    <xdr:to>
      <xdr:col>85</xdr:col>
      <xdr:colOff>126364</xdr:colOff>
      <xdr:row>78</xdr:row>
      <xdr:rowOff>139700</xdr:rowOff>
    </xdr:to>
    <xdr:cxnSp macro="">
      <xdr:nvCxnSpPr>
        <xdr:cNvPr id="630" name="直線コネクタ 629"/>
        <xdr:cNvCxnSpPr/>
      </xdr:nvCxnSpPr>
      <xdr:spPr>
        <a:xfrm flipV="1">
          <a:off x="16317595" y="12106087"/>
          <a:ext cx="1269" cy="140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1"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2" name="直線コネクタ 631"/>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51264</xdr:rowOff>
    </xdr:from>
    <xdr:ext cx="534377" cy="259045"/>
    <xdr:sp macro="" textlink="">
      <xdr:nvSpPr>
        <xdr:cNvPr id="633" name="災害復旧費最大値テキスト"/>
        <xdr:cNvSpPr txBox="1"/>
      </xdr:nvSpPr>
      <xdr:spPr>
        <a:xfrm>
          <a:off x="16370300" y="1188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30,768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104587</xdr:rowOff>
    </xdr:from>
    <xdr:to>
      <xdr:col>86</xdr:col>
      <xdr:colOff>25400</xdr:colOff>
      <xdr:row>70</xdr:row>
      <xdr:rowOff>104587</xdr:rowOff>
    </xdr:to>
    <xdr:cxnSp macro="">
      <xdr:nvCxnSpPr>
        <xdr:cNvPr id="634" name="直線コネクタ 633"/>
        <xdr:cNvCxnSpPr/>
      </xdr:nvCxnSpPr>
      <xdr:spPr>
        <a:xfrm>
          <a:off x="16230600" y="12106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46202</xdr:rowOff>
    </xdr:from>
    <xdr:to>
      <xdr:col>85</xdr:col>
      <xdr:colOff>127000</xdr:colOff>
      <xdr:row>78</xdr:row>
      <xdr:rowOff>69839</xdr:rowOff>
    </xdr:to>
    <xdr:cxnSp macro="">
      <xdr:nvCxnSpPr>
        <xdr:cNvPr id="635" name="直線コネクタ 634"/>
        <xdr:cNvCxnSpPr/>
      </xdr:nvCxnSpPr>
      <xdr:spPr>
        <a:xfrm flipV="1">
          <a:off x="15481300" y="13419302"/>
          <a:ext cx="838200" cy="2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70812</xdr:rowOff>
    </xdr:from>
    <xdr:ext cx="469744" cy="259045"/>
    <xdr:sp macro="" textlink="">
      <xdr:nvSpPr>
        <xdr:cNvPr id="636" name="災害復旧費平均値テキスト"/>
        <xdr:cNvSpPr txBox="1"/>
      </xdr:nvSpPr>
      <xdr:spPr>
        <a:xfrm>
          <a:off x="16370300" y="131010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47935</xdr:rowOff>
    </xdr:from>
    <xdr:to>
      <xdr:col>85</xdr:col>
      <xdr:colOff>177800</xdr:colOff>
      <xdr:row>77</xdr:row>
      <xdr:rowOff>149535</xdr:rowOff>
    </xdr:to>
    <xdr:sp macro="" textlink="">
      <xdr:nvSpPr>
        <xdr:cNvPr id="637" name="フローチャート: 判断 636"/>
        <xdr:cNvSpPr/>
      </xdr:nvSpPr>
      <xdr:spPr>
        <a:xfrm>
          <a:off x="16268700" y="132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69839</xdr:rowOff>
    </xdr:from>
    <xdr:to>
      <xdr:col>81</xdr:col>
      <xdr:colOff>50800</xdr:colOff>
      <xdr:row>78</xdr:row>
      <xdr:rowOff>139700</xdr:rowOff>
    </xdr:to>
    <xdr:cxnSp macro="">
      <xdr:nvCxnSpPr>
        <xdr:cNvPr id="638" name="直線コネクタ 637"/>
        <xdr:cNvCxnSpPr/>
      </xdr:nvCxnSpPr>
      <xdr:spPr>
        <a:xfrm flipV="1">
          <a:off x="14592300" y="13442939"/>
          <a:ext cx="889000" cy="69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108148</xdr:rowOff>
    </xdr:from>
    <xdr:to>
      <xdr:col>81</xdr:col>
      <xdr:colOff>101600</xdr:colOff>
      <xdr:row>78</xdr:row>
      <xdr:rowOff>38298</xdr:rowOff>
    </xdr:to>
    <xdr:sp macro="" textlink="">
      <xdr:nvSpPr>
        <xdr:cNvPr id="639" name="フローチャート: 判断 638"/>
        <xdr:cNvSpPr/>
      </xdr:nvSpPr>
      <xdr:spPr>
        <a:xfrm>
          <a:off x="15430500" y="1330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54825</xdr:rowOff>
    </xdr:from>
    <xdr:ext cx="469744" cy="259045"/>
    <xdr:sp macro="" textlink="">
      <xdr:nvSpPr>
        <xdr:cNvPr id="640" name="テキスト ボックス 639"/>
        <xdr:cNvSpPr txBox="1"/>
      </xdr:nvSpPr>
      <xdr:spPr>
        <a:xfrm>
          <a:off x="15246428" y="13085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41" name="直線コネクタ 640"/>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132014</xdr:rowOff>
    </xdr:from>
    <xdr:to>
      <xdr:col>76</xdr:col>
      <xdr:colOff>165100</xdr:colOff>
      <xdr:row>78</xdr:row>
      <xdr:rowOff>62164</xdr:rowOff>
    </xdr:to>
    <xdr:sp macro="" textlink="">
      <xdr:nvSpPr>
        <xdr:cNvPr id="642" name="フローチャート: 判断 641"/>
        <xdr:cNvSpPr/>
      </xdr:nvSpPr>
      <xdr:spPr>
        <a:xfrm>
          <a:off x="14541500" y="13333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78691</xdr:rowOff>
    </xdr:from>
    <xdr:ext cx="469744" cy="259045"/>
    <xdr:sp macro="" textlink="">
      <xdr:nvSpPr>
        <xdr:cNvPr id="643" name="テキスト ボックス 642"/>
        <xdr:cNvSpPr txBox="1"/>
      </xdr:nvSpPr>
      <xdr:spPr>
        <a:xfrm>
          <a:off x="14357428" y="13108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117297</xdr:rowOff>
    </xdr:from>
    <xdr:to>
      <xdr:col>71</xdr:col>
      <xdr:colOff>177800</xdr:colOff>
      <xdr:row>78</xdr:row>
      <xdr:rowOff>139700</xdr:rowOff>
    </xdr:to>
    <xdr:cxnSp macro="">
      <xdr:nvCxnSpPr>
        <xdr:cNvPr id="644" name="直線コネクタ 643"/>
        <xdr:cNvCxnSpPr/>
      </xdr:nvCxnSpPr>
      <xdr:spPr>
        <a:xfrm>
          <a:off x="12814300" y="13490397"/>
          <a:ext cx="889000" cy="22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68966</xdr:rowOff>
    </xdr:from>
    <xdr:to>
      <xdr:col>72</xdr:col>
      <xdr:colOff>38100</xdr:colOff>
      <xdr:row>78</xdr:row>
      <xdr:rowOff>170566</xdr:rowOff>
    </xdr:to>
    <xdr:sp macro="" textlink="">
      <xdr:nvSpPr>
        <xdr:cNvPr id="645" name="フローチャート: 判断 644"/>
        <xdr:cNvSpPr/>
      </xdr:nvSpPr>
      <xdr:spPr>
        <a:xfrm>
          <a:off x="13652500" y="1344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15643</xdr:rowOff>
    </xdr:from>
    <xdr:ext cx="378565" cy="259045"/>
    <xdr:sp macro="" textlink="">
      <xdr:nvSpPr>
        <xdr:cNvPr id="646" name="テキスト ボックス 645"/>
        <xdr:cNvSpPr txBox="1"/>
      </xdr:nvSpPr>
      <xdr:spPr>
        <a:xfrm>
          <a:off x="13514017" y="132172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50633</xdr:rowOff>
    </xdr:from>
    <xdr:to>
      <xdr:col>67</xdr:col>
      <xdr:colOff>101600</xdr:colOff>
      <xdr:row>78</xdr:row>
      <xdr:rowOff>152233</xdr:rowOff>
    </xdr:to>
    <xdr:sp macro="" textlink="">
      <xdr:nvSpPr>
        <xdr:cNvPr id="647" name="フローチャート: 判断 646"/>
        <xdr:cNvSpPr/>
      </xdr:nvSpPr>
      <xdr:spPr>
        <a:xfrm>
          <a:off x="12763500" y="13423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168760</xdr:rowOff>
    </xdr:from>
    <xdr:ext cx="378565" cy="259045"/>
    <xdr:sp macro="" textlink="">
      <xdr:nvSpPr>
        <xdr:cNvPr id="648" name="テキスト ボックス 647"/>
        <xdr:cNvSpPr txBox="1"/>
      </xdr:nvSpPr>
      <xdr:spPr>
        <a:xfrm>
          <a:off x="12625017" y="13198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166852</xdr:rowOff>
    </xdr:from>
    <xdr:to>
      <xdr:col>85</xdr:col>
      <xdr:colOff>177800</xdr:colOff>
      <xdr:row>78</xdr:row>
      <xdr:rowOff>97002</xdr:rowOff>
    </xdr:to>
    <xdr:sp macro="" textlink="">
      <xdr:nvSpPr>
        <xdr:cNvPr id="654" name="楕円 653"/>
        <xdr:cNvSpPr/>
      </xdr:nvSpPr>
      <xdr:spPr>
        <a:xfrm>
          <a:off x="16268700" y="13368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81779</xdr:rowOff>
    </xdr:from>
    <xdr:ext cx="469744" cy="259045"/>
    <xdr:sp macro="" textlink="">
      <xdr:nvSpPr>
        <xdr:cNvPr id="655" name="災害復旧費該当値テキスト"/>
        <xdr:cNvSpPr txBox="1"/>
      </xdr:nvSpPr>
      <xdr:spPr>
        <a:xfrm>
          <a:off x="16370300" y="13283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19039</xdr:rowOff>
    </xdr:from>
    <xdr:to>
      <xdr:col>81</xdr:col>
      <xdr:colOff>101600</xdr:colOff>
      <xdr:row>78</xdr:row>
      <xdr:rowOff>120639</xdr:rowOff>
    </xdr:to>
    <xdr:sp macro="" textlink="">
      <xdr:nvSpPr>
        <xdr:cNvPr id="656" name="楕円 655"/>
        <xdr:cNvSpPr/>
      </xdr:nvSpPr>
      <xdr:spPr>
        <a:xfrm>
          <a:off x="15430500" y="1339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111766</xdr:rowOff>
    </xdr:from>
    <xdr:ext cx="469744" cy="259045"/>
    <xdr:sp macro="" textlink="">
      <xdr:nvSpPr>
        <xdr:cNvPr id="657" name="テキスト ボックス 656"/>
        <xdr:cNvSpPr txBox="1"/>
      </xdr:nvSpPr>
      <xdr:spPr>
        <a:xfrm>
          <a:off x="15246428" y="1348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8" name="楕円 657"/>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9" name="テキスト ボックス 658"/>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60" name="楕円 659"/>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61" name="テキスト ボックス 660"/>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66497</xdr:rowOff>
    </xdr:from>
    <xdr:to>
      <xdr:col>67</xdr:col>
      <xdr:colOff>101600</xdr:colOff>
      <xdr:row>78</xdr:row>
      <xdr:rowOff>168097</xdr:rowOff>
    </xdr:to>
    <xdr:sp macro="" textlink="">
      <xdr:nvSpPr>
        <xdr:cNvPr id="662" name="楕円 661"/>
        <xdr:cNvSpPr/>
      </xdr:nvSpPr>
      <xdr:spPr>
        <a:xfrm>
          <a:off x="12763500" y="13439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159224</xdr:rowOff>
    </xdr:from>
    <xdr:ext cx="378565" cy="259045"/>
    <xdr:sp macro="" textlink="">
      <xdr:nvSpPr>
        <xdr:cNvPr id="663" name="テキスト ボックス 662"/>
        <xdr:cNvSpPr txBox="1"/>
      </xdr:nvSpPr>
      <xdr:spPr>
        <a:xfrm>
          <a:off x="12625017" y="135323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37667</xdr:rowOff>
    </xdr:from>
    <xdr:to>
      <xdr:col>85</xdr:col>
      <xdr:colOff>126364</xdr:colOff>
      <xdr:row>98</xdr:row>
      <xdr:rowOff>67977</xdr:rowOff>
    </xdr:to>
    <xdr:cxnSp macro="">
      <xdr:nvCxnSpPr>
        <xdr:cNvPr id="687" name="直線コネクタ 686"/>
        <xdr:cNvCxnSpPr/>
      </xdr:nvCxnSpPr>
      <xdr:spPr>
        <a:xfrm flipV="1">
          <a:off x="16317595" y="15639617"/>
          <a:ext cx="1269" cy="123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71804</xdr:rowOff>
    </xdr:from>
    <xdr:ext cx="469744" cy="259045"/>
    <xdr:sp macro="" textlink="">
      <xdr:nvSpPr>
        <xdr:cNvPr id="688" name="公債費最小値テキスト"/>
        <xdr:cNvSpPr txBox="1"/>
      </xdr:nvSpPr>
      <xdr:spPr>
        <a:xfrm>
          <a:off x="16370300" y="168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67977</xdr:rowOff>
    </xdr:from>
    <xdr:to>
      <xdr:col>86</xdr:col>
      <xdr:colOff>25400</xdr:colOff>
      <xdr:row>98</xdr:row>
      <xdr:rowOff>67977</xdr:rowOff>
    </xdr:to>
    <xdr:cxnSp macro="">
      <xdr:nvCxnSpPr>
        <xdr:cNvPr id="689" name="直線コネクタ 688"/>
        <xdr:cNvCxnSpPr/>
      </xdr:nvCxnSpPr>
      <xdr:spPr>
        <a:xfrm>
          <a:off x="16230600" y="1687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155794</xdr:rowOff>
    </xdr:from>
    <xdr:ext cx="534377" cy="259045"/>
    <xdr:sp macro="" textlink="">
      <xdr:nvSpPr>
        <xdr:cNvPr id="690" name="公債費最大値テキスト"/>
        <xdr:cNvSpPr txBox="1"/>
      </xdr:nvSpPr>
      <xdr:spPr>
        <a:xfrm>
          <a:off x="16370300" y="1541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37667</xdr:rowOff>
    </xdr:from>
    <xdr:to>
      <xdr:col>86</xdr:col>
      <xdr:colOff>25400</xdr:colOff>
      <xdr:row>91</xdr:row>
      <xdr:rowOff>37667</xdr:rowOff>
    </xdr:to>
    <xdr:cxnSp macro="">
      <xdr:nvCxnSpPr>
        <xdr:cNvPr id="691" name="直線コネクタ 690"/>
        <xdr:cNvCxnSpPr/>
      </xdr:nvCxnSpPr>
      <xdr:spPr>
        <a:xfrm>
          <a:off x="16230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35286</xdr:rowOff>
    </xdr:from>
    <xdr:to>
      <xdr:col>85</xdr:col>
      <xdr:colOff>127000</xdr:colOff>
      <xdr:row>96</xdr:row>
      <xdr:rowOff>40182</xdr:rowOff>
    </xdr:to>
    <xdr:cxnSp macro="">
      <xdr:nvCxnSpPr>
        <xdr:cNvPr id="692" name="直線コネクタ 691"/>
        <xdr:cNvCxnSpPr/>
      </xdr:nvCxnSpPr>
      <xdr:spPr>
        <a:xfrm>
          <a:off x="15481300" y="16494486"/>
          <a:ext cx="8382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20471</xdr:rowOff>
    </xdr:from>
    <xdr:ext cx="534377" cy="259045"/>
    <xdr:sp macro="" textlink="">
      <xdr:nvSpPr>
        <xdr:cNvPr id="693" name="公債費平均値テキスト"/>
        <xdr:cNvSpPr txBox="1"/>
      </xdr:nvSpPr>
      <xdr:spPr>
        <a:xfrm>
          <a:off x="16370300" y="16136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169044</xdr:rowOff>
    </xdr:from>
    <xdr:to>
      <xdr:col>85</xdr:col>
      <xdr:colOff>177800</xdr:colOff>
      <xdr:row>95</xdr:row>
      <xdr:rowOff>99194</xdr:rowOff>
    </xdr:to>
    <xdr:sp macro="" textlink="">
      <xdr:nvSpPr>
        <xdr:cNvPr id="694" name="フローチャート: 判断 693"/>
        <xdr:cNvSpPr/>
      </xdr:nvSpPr>
      <xdr:spPr>
        <a:xfrm>
          <a:off x="16268700" y="16285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35286</xdr:rowOff>
    </xdr:from>
    <xdr:to>
      <xdr:col>81</xdr:col>
      <xdr:colOff>50800</xdr:colOff>
      <xdr:row>96</xdr:row>
      <xdr:rowOff>38773</xdr:rowOff>
    </xdr:to>
    <xdr:cxnSp macro="">
      <xdr:nvCxnSpPr>
        <xdr:cNvPr id="695" name="直線コネクタ 694"/>
        <xdr:cNvCxnSpPr/>
      </xdr:nvCxnSpPr>
      <xdr:spPr>
        <a:xfrm flipV="1">
          <a:off x="14592300" y="16494486"/>
          <a:ext cx="889000" cy="3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148603</xdr:rowOff>
    </xdr:from>
    <xdr:to>
      <xdr:col>81</xdr:col>
      <xdr:colOff>101600</xdr:colOff>
      <xdr:row>95</xdr:row>
      <xdr:rowOff>78753</xdr:rowOff>
    </xdr:to>
    <xdr:sp macro="" textlink="">
      <xdr:nvSpPr>
        <xdr:cNvPr id="696" name="フローチャート: 判断 695"/>
        <xdr:cNvSpPr/>
      </xdr:nvSpPr>
      <xdr:spPr>
        <a:xfrm>
          <a:off x="15430500" y="16264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95280</xdr:rowOff>
    </xdr:from>
    <xdr:ext cx="534377" cy="259045"/>
    <xdr:sp macro="" textlink="">
      <xdr:nvSpPr>
        <xdr:cNvPr id="697" name="テキスト ボックス 696"/>
        <xdr:cNvSpPr txBox="1"/>
      </xdr:nvSpPr>
      <xdr:spPr>
        <a:xfrm>
          <a:off x="15214111" y="1604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28200</xdr:rowOff>
    </xdr:from>
    <xdr:to>
      <xdr:col>76</xdr:col>
      <xdr:colOff>114300</xdr:colOff>
      <xdr:row>96</xdr:row>
      <xdr:rowOff>38773</xdr:rowOff>
    </xdr:to>
    <xdr:cxnSp macro="">
      <xdr:nvCxnSpPr>
        <xdr:cNvPr id="698" name="直線コネクタ 697"/>
        <xdr:cNvCxnSpPr/>
      </xdr:nvCxnSpPr>
      <xdr:spPr>
        <a:xfrm>
          <a:off x="13703300" y="16487400"/>
          <a:ext cx="889000" cy="10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159880</xdr:rowOff>
    </xdr:from>
    <xdr:to>
      <xdr:col>76</xdr:col>
      <xdr:colOff>165100</xdr:colOff>
      <xdr:row>95</xdr:row>
      <xdr:rowOff>90030</xdr:rowOff>
    </xdr:to>
    <xdr:sp macro="" textlink="">
      <xdr:nvSpPr>
        <xdr:cNvPr id="699" name="フローチャート: 判断 698"/>
        <xdr:cNvSpPr/>
      </xdr:nvSpPr>
      <xdr:spPr>
        <a:xfrm>
          <a:off x="14541500" y="162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106557</xdr:rowOff>
    </xdr:from>
    <xdr:ext cx="534377" cy="259045"/>
    <xdr:sp macro="" textlink="">
      <xdr:nvSpPr>
        <xdr:cNvPr id="700" name="テキスト ボックス 699"/>
        <xdr:cNvSpPr txBox="1"/>
      </xdr:nvSpPr>
      <xdr:spPr>
        <a:xfrm>
          <a:off x="14325111" y="1605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28200</xdr:rowOff>
    </xdr:from>
    <xdr:to>
      <xdr:col>71</xdr:col>
      <xdr:colOff>177800</xdr:colOff>
      <xdr:row>96</xdr:row>
      <xdr:rowOff>39649</xdr:rowOff>
    </xdr:to>
    <xdr:cxnSp macro="">
      <xdr:nvCxnSpPr>
        <xdr:cNvPr id="701" name="直線コネクタ 700"/>
        <xdr:cNvCxnSpPr/>
      </xdr:nvCxnSpPr>
      <xdr:spPr>
        <a:xfrm flipV="1">
          <a:off x="12814300" y="16487400"/>
          <a:ext cx="889000" cy="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141554</xdr:rowOff>
    </xdr:from>
    <xdr:to>
      <xdr:col>72</xdr:col>
      <xdr:colOff>38100</xdr:colOff>
      <xdr:row>95</xdr:row>
      <xdr:rowOff>71704</xdr:rowOff>
    </xdr:to>
    <xdr:sp macro="" textlink="">
      <xdr:nvSpPr>
        <xdr:cNvPr id="702" name="フローチャート: 判断 701"/>
        <xdr:cNvSpPr/>
      </xdr:nvSpPr>
      <xdr:spPr>
        <a:xfrm>
          <a:off x="13652500" y="1625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88231</xdr:rowOff>
    </xdr:from>
    <xdr:ext cx="534377" cy="259045"/>
    <xdr:sp macro="" textlink="">
      <xdr:nvSpPr>
        <xdr:cNvPr id="703" name="テキスト ボックス 702"/>
        <xdr:cNvSpPr txBox="1"/>
      </xdr:nvSpPr>
      <xdr:spPr>
        <a:xfrm>
          <a:off x="13436111" y="1603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143039</xdr:rowOff>
    </xdr:from>
    <xdr:to>
      <xdr:col>67</xdr:col>
      <xdr:colOff>101600</xdr:colOff>
      <xdr:row>95</xdr:row>
      <xdr:rowOff>73189</xdr:rowOff>
    </xdr:to>
    <xdr:sp macro="" textlink="">
      <xdr:nvSpPr>
        <xdr:cNvPr id="704" name="フローチャート: 判断 703"/>
        <xdr:cNvSpPr/>
      </xdr:nvSpPr>
      <xdr:spPr>
        <a:xfrm>
          <a:off x="12763500" y="1625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89716</xdr:rowOff>
    </xdr:from>
    <xdr:ext cx="534377" cy="259045"/>
    <xdr:sp macro="" textlink="">
      <xdr:nvSpPr>
        <xdr:cNvPr id="705" name="テキスト ボックス 704"/>
        <xdr:cNvSpPr txBox="1"/>
      </xdr:nvSpPr>
      <xdr:spPr>
        <a:xfrm>
          <a:off x="12547111" y="1603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160832</xdr:rowOff>
    </xdr:from>
    <xdr:to>
      <xdr:col>85</xdr:col>
      <xdr:colOff>177800</xdr:colOff>
      <xdr:row>96</xdr:row>
      <xdr:rowOff>90982</xdr:rowOff>
    </xdr:to>
    <xdr:sp macro="" textlink="">
      <xdr:nvSpPr>
        <xdr:cNvPr id="711" name="楕円 710"/>
        <xdr:cNvSpPr/>
      </xdr:nvSpPr>
      <xdr:spPr>
        <a:xfrm>
          <a:off x="16268700" y="16448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139259</xdr:rowOff>
    </xdr:from>
    <xdr:ext cx="534377" cy="259045"/>
    <xdr:sp macro="" textlink="">
      <xdr:nvSpPr>
        <xdr:cNvPr id="712" name="公債費該当値テキスト"/>
        <xdr:cNvSpPr txBox="1"/>
      </xdr:nvSpPr>
      <xdr:spPr>
        <a:xfrm>
          <a:off x="16370300" y="1642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155936</xdr:rowOff>
    </xdr:from>
    <xdr:to>
      <xdr:col>81</xdr:col>
      <xdr:colOff>101600</xdr:colOff>
      <xdr:row>96</xdr:row>
      <xdr:rowOff>86086</xdr:rowOff>
    </xdr:to>
    <xdr:sp macro="" textlink="">
      <xdr:nvSpPr>
        <xdr:cNvPr id="713" name="楕円 712"/>
        <xdr:cNvSpPr/>
      </xdr:nvSpPr>
      <xdr:spPr>
        <a:xfrm>
          <a:off x="15430500" y="1644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77213</xdr:rowOff>
    </xdr:from>
    <xdr:ext cx="534377" cy="259045"/>
    <xdr:sp macro="" textlink="">
      <xdr:nvSpPr>
        <xdr:cNvPr id="714" name="テキスト ボックス 713"/>
        <xdr:cNvSpPr txBox="1"/>
      </xdr:nvSpPr>
      <xdr:spPr>
        <a:xfrm>
          <a:off x="15214111" y="165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159423</xdr:rowOff>
    </xdr:from>
    <xdr:to>
      <xdr:col>76</xdr:col>
      <xdr:colOff>165100</xdr:colOff>
      <xdr:row>96</xdr:row>
      <xdr:rowOff>89573</xdr:rowOff>
    </xdr:to>
    <xdr:sp macro="" textlink="">
      <xdr:nvSpPr>
        <xdr:cNvPr id="715" name="楕円 714"/>
        <xdr:cNvSpPr/>
      </xdr:nvSpPr>
      <xdr:spPr>
        <a:xfrm>
          <a:off x="14541500" y="16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80700</xdr:rowOff>
    </xdr:from>
    <xdr:ext cx="534377" cy="259045"/>
    <xdr:sp macro="" textlink="">
      <xdr:nvSpPr>
        <xdr:cNvPr id="716" name="テキスト ボックス 715"/>
        <xdr:cNvSpPr txBox="1"/>
      </xdr:nvSpPr>
      <xdr:spPr>
        <a:xfrm>
          <a:off x="14325111" y="1653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148850</xdr:rowOff>
    </xdr:from>
    <xdr:to>
      <xdr:col>72</xdr:col>
      <xdr:colOff>38100</xdr:colOff>
      <xdr:row>96</xdr:row>
      <xdr:rowOff>79000</xdr:rowOff>
    </xdr:to>
    <xdr:sp macro="" textlink="">
      <xdr:nvSpPr>
        <xdr:cNvPr id="717" name="楕円 716"/>
        <xdr:cNvSpPr/>
      </xdr:nvSpPr>
      <xdr:spPr>
        <a:xfrm>
          <a:off x="13652500" y="16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70127</xdr:rowOff>
    </xdr:from>
    <xdr:ext cx="534377" cy="259045"/>
    <xdr:sp macro="" textlink="">
      <xdr:nvSpPr>
        <xdr:cNvPr id="718" name="テキスト ボックス 717"/>
        <xdr:cNvSpPr txBox="1"/>
      </xdr:nvSpPr>
      <xdr:spPr>
        <a:xfrm>
          <a:off x="13436111" y="1652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160299</xdr:rowOff>
    </xdr:from>
    <xdr:to>
      <xdr:col>67</xdr:col>
      <xdr:colOff>101600</xdr:colOff>
      <xdr:row>96</xdr:row>
      <xdr:rowOff>90449</xdr:rowOff>
    </xdr:to>
    <xdr:sp macro="" textlink="">
      <xdr:nvSpPr>
        <xdr:cNvPr id="719" name="楕円 718"/>
        <xdr:cNvSpPr/>
      </xdr:nvSpPr>
      <xdr:spPr>
        <a:xfrm>
          <a:off x="12763500" y="164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81576</xdr:rowOff>
    </xdr:from>
    <xdr:ext cx="534377" cy="259045"/>
    <xdr:sp macro="" textlink="">
      <xdr:nvSpPr>
        <xdr:cNvPr id="720" name="テキスト ボックス 719"/>
        <xdr:cNvSpPr txBox="1"/>
      </xdr:nvSpPr>
      <xdr:spPr>
        <a:xfrm>
          <a:off x="12547111" y="165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40487</xdr:rowOff>
    </xdr:from>
    <xdr:to>
      <xdr:col>116</xdr:col>
      <xdr:colOff>62864</xdr:colOff>
      <xdr:row>38</xdr:row>
      <xdr:rowOff>139700</xdr:rowOff>
    </xdr:to>
    <xdr:cxnSp macro="">
      <xdr:nvCxnSpPr>
        <xdr:cNvPr id="742" name="直線コネクタ 741"/>
        <xdr:cNvCxnSpPr/>
      </xdr:nvCxnSpPr>
      <xdr:spPr>
        <a:xfrm flipV="1">
          <a:off x="22159595" y="5526887"/>
          <a:ext cx="1269" cy="1127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3"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158614</xdr:rowOff>
    </xdr:from>
    <xdr:ext cx="469744" cy="259045"/>
    <xdr:sp macro="" textlink="">
      <xdr:nvSpPr>
        <xdr:cNvPr id="745" name="諸支出金最大値テキスト"/>
        <xdr:cNvSpPr txBox="1"/>
      </xdr:nvSpPr>
      <xdr:spPr>
        <a:xfrm>
          <a:off x="22212300" y="5302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40487</xdr:rowOff>
    </xdr:from>
    <xdr:to>
      <xdr:col>116</xdr:col>
      <xdr:colOff>152400</xdr:colOff>
      <xdr:row>32</xdr:row>
      <xdr:rowOff>40487</xdr:rowOff>
    </xdr:to>
    <xdr:cxnSp macro="">
      <xdr:nvCxnSpPr>
        <xdr:cNvPr id="746" name="直線コネクタ 745"/>
        <xdr:cNvCxnSpPr/>
      </xdr:nvCxnSpPr>
      <xdr:spPr>
        <a:xfrm>
          <a:off x="22072600" y="552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32224</xdr:rowOff>
    </xdr:from>
    <xdr:ext cx="378565" cy="259045"/>
    <xdr:sp macro="" textlink="">
      <xdr:nvSpPr>
        <xdr:cNvPr id="748" name="諸支出金平均値テキスト"/>
        <xdr:cNvSpPr txBox="1"/>
      </xdr:nvSpPr>
      <xdr:spPr>
        <a:xfrm>
          <a:off x="22212300" y="637587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9347</xdr:rowOff>
    </xdr:from>
    <xdr:to>
      <xdr:col>116</xdr:col>
      <xdr:colOff>114300</xdr:colOff>
      <xdr:row>38</xdr:row>
      <xdr:rowOff>110947</xdr:rowOff>
    </xdr:to>
    <xdr:sp macro="" textlink="">
      <xdr:nvSpPr>
        <xdr:cNvPr id="749" name="フローチャート: 判断 748"/>
        <xdr:cNvSpPr/>
      </xdr:nvSpPr>
      <xdr:spPr>
        <a:xfrm>
          <a:off x="221107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20320</xdr:rowOff>
    </xdr:from>
    <xdr:to>
      <xdr:col>112</xdr:col>
      <xdr:colOff>38100</xdr:colOff>
      <xdr:row>37</xdr:row>
      <xdr:rowOff>121920</xdr:rowOff>
    </xdr:to>
    <xdr:sp macro="" textlink="">
      <xdr:nvSpPr>
        <xdr:cNvPr id="751" name="フローチャート: 判断 750"/>
        <xdr:cNvSpPr/>
      </xdr:nvSpPr>
      <xdr:spPr>
        <a:xfrm>
          <a:off x="2127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35</xdr:row>
      <xdr:rowOff>138447</xdr:rowOff>
    </xdr:from>
    <xdr:ext cx="378565" cy="259045"/>
    <xdr:sp macro="" textlink="">
      <xdr:nvSpPr>
        <xdr:cNvPr id="752" name="テキスト ボックス 751"/>
        <xdr:cNvSpPr txBox="1"/>
      </xdr:nvSpPr>
      <xdr:spPr>
        <a:xfrm>
          <a:off x="21134017" y="61391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72898</xdr:rowOff>
    </xdr:from>
    <xdr:to>
      <xdr:col>107</xdr:col>
      <xdr:colOff>101600</xdr:colOff>
      <xdr:row>39</xdr:row>
      <xdr:rowOff>3048</xdr:rowOff>
    </xdr:to>
    <xdr:sp macro="" textlink="">
      <xdr:nvSpPr>
        <xdr:cNvPr id="754" name="フローチャート: 判断 753"/>
        <xdr:cNvSpPr/>
      </xdr:nvSpPr>
      <xdr:spPr>
        <a:xfrm>
          <a:off x="20383500" y="65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19575</xdr:rowOff>
    </xdr:from>
    <xdr:ext cx="313932" cy="259045"/>
    <xdr:sp macro="" textlink="">
      <xdr:nvSpPr>
        <xdr:cNvPr id="755" name="テキスト ボックス 754"/>
        <xdr:cNvSpPr txBox="1"/>
      </xdr:nvSpPr>
      <xdr:spPr>
        <a:xfrm>
          <a:off x="20277333" y="6363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60554</xdr:rowOff>
    </xdr:from>
    <xdr:to>
      <xdr:col>102</xdr:col>
      <xdr:colOff>165100</xdr:colOff>
      <xdr:row>38</xdr:row>
      <xdr:rowOff>162154</xdr:rowOff>
    </xdr:to>
    <xdr:sp macro="" textlink="">
      <xdr:nvSpPr>
        <xdr:cNvPr id="757" name="フローチャート: 判断 756"/>
        <xdr:cNvSpPr/>
      </xdr:nvSpPr>
      <xdr:spPr>
        <a:xfrm>
          <a:off x="19494500" y="6575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7231</xdr:rowOff>
    </xdr:from>
    <xdr:ext cx="313932" cy="259045"/>
    <xdr:sp macro="" textlink="">
      <xdr:nvSpPr>
        <xdr:cNvPr id="758" name="テキスト ボックス 757"/>
        <xdr:cNvSpPr txBox="1"/>
      </xdr:nvSpPr>
      <xdr:spPr>
        <a:xfrm>
          <a:off x="19388333" y="63508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43180</xdr:rowOff>
    </xdr:from>
    <xdr:to>
      <xdr:col>98</xdr:col>
      <xdr:colOff>38100</xdr:colOff>
      <xdr:row>38</xdr:row>
      <xdr:rowOff>144780</xdr:rowOff>
    </xdr:to>
    <xdr:sp macro="" textlink="">
      <xdr:nvSpPr>
        <xdr:cNvPr id="759" name="フローチャート: 判断 758"/>
        <xdr:cNvSpPr/>
      </xdr:nvSpPr>
      <xdr:spPr>
        <a:xfrm>
          <a:off x="186055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161307</xdr:rowOff>
    </xdr:from>
    <xdr:ext cx="378565" cy="259045"/>
    <xdr:sp macro="" textlink="">
      <xdr:nvSpPr>
        <xdr:cNvPr id="760" name="テキスト ボックス 759"/>
        <xdr:cNvSpPr txBox="1"/>
      </xdr:nvSpPr>
      <xdr:spPr>
        <a:xfrm>
          <a:off x="18467017" y="6333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7"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総務費は、特別定額給付金の給付や、市役所新庁舎建設工事の竣工などにより、増加となった。</a:t>
          </a:r>
        </a:p>
        <a:p>
          <a:r>
            <a:rPr kumimoji="1" lang="ja-JP" altLang="en-US" sz="1300">
              <a:latin typeface="ＭＳ Ｐゴシック" panose="020B0600070205080204" pitchFamily="50" charset="-128"/>
              <a:ea typeface="ＭＳ Ｐゴシック" panose="020B0600070205080204" pitchFamily="50" charset="-128"/>
            </a:rPr>
            <a:t>民生費は、子育て世帯臨時特別給付金及び子育て世帯臨時応援給付金の給付などにより、増加となった。</a:t>
          </a:r>
        </a:p>
        <a:p>
          <a:r>
            <a:rPr kumimoji="1" lang="ja-JP" altLang="en-US" sz="1300">
              <a:latin typeface="ＭＳ Ｐゴシック" panose="020B0600070205080204" pitchFamily="50" charset="-128"/>
              <a:ea typeface="ＭＳ Ｐゴシック" panose="020B0600070205080204" pitchFamily="50" charset="-128"/>
            </a:rPr>
            <a:t>衛生費は、小山広域保健衛生組合負担金の増や、インフルエンザ予防接種費の助成拡大などにより、増加となった。</a:t>
          </a:r>
        </a:p>
        <a:p>
          <a:r>
            <a:rPr kumimoji="1" lang="ja-JP" altLang="en-US" sz="1300">
              <a:latin typeface="ＭＳ Ｐゴシック" panose="020B0600070205080204" pitchFamily="50" charset="-128"/>
              <a:ea typeface="ＭＳ Ｐゴシック" panose="020B0600070205080204" pitchFamily="50" charset="-128"/>
            </a:rPr>
            <a:t>商工費は、開運小山市共通商品券発行事業の増などにより、増加となった。</a:t>
          </a:r>
        </a:p>
        <a:p>
          <a:r>
            <a:rPr kumimoji="1" lang="ja-JP" altLang="en-US" sz="1300">
              <a:latin typeface="ＭＳ Ｐゴシック" panose="020B0600070205080204" pitchFamily="50" charset="-128"/>
              <a:ea typeface="ＭＳ Ｐゴシック" panose="020B0600070205080204" pitchFamily="50" charset="-128"/>
            </a:rPr>
            <a:t>土木費は、城山町二丁目第一地区市街地再開発や、小山駅周辺地区道路整備の事業費増などにより、増加となった。</a:t>
          </a:r>
        </a:p>
        <a:p>
          <a:r>
            <a:rPr kumimoji="1" lang="ja-JP" altLang="en-US" sz="1300">
              <a:latin typeface="ＭＳ Ｐゴシック" panose="020B0600070205080204" pitchFamily="50" charset="-128"/>
              <a:ea typeface="ＭＳ Ｐゴシック" panose="020B0600070205080204" pitchFamily="50" charset="-128"/>
            </a:rPr>
            <a:t>教育費は、タブレット端末の配置や、豊田中学区新設小学校整備の事業費増などにより、増加となった。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Ｐゴシック" panose="020B0600070205080204" pitchFamily="50" charset="-128"/>
              <a:ea typeface="ＭＳ Ｐゴシック" panose="020B0600070205080204" pitchFamily="50" charset="-128"/>
            </a:rPr>
            <a:t>歳入は、新型コロナウイルス感染症拡大の影響により市税が減少したものの、特別定額給付金給付事業費補助金等の増加による国庫支出金の増や、市役所新庁舎建設に伴う市債の増により、前年度比</a:t>
          </a:r>
          <a:r>
            <a:rPr kumimoji="1" lang="en-US" altLang="ja-JP" sz="1200">
              <a:latin typeface="ＭＳ Ｐゴシック" panose="020B0600070205080204" pitchFamily="50" charset="-128"/>
              <a:ea typeface="ＭＳ Ｐゴシック" panose="020B0600070205080204" pitchFamily="50" charset="-128"/>
            </a:rPr>
            <a:t>49.7</a:t>
          </a:r>
          <a:r>
            <a:rPr kumimoji="1" lang="ja-JP" altLang="en-US" sz="1200">
              <a:latin typeface="ＭＳ Ｐゴシック" panose="020B0600070205080204" pitchFamily="50" charset="-128"/>
              <a:ea typeface="ＭＳ Ｐゴシック" panose="020B0600070205080204" pitchFamily="50" charset="-128"/>
            </a:rPr>
            <a:t>％の増となった。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歳出は、市役所新庁舎建設に伴う普通建設事業費の増、特別定額給付金給付事業費の増などにより</a:t>
          </a:r>
          <a:r>
            <a:rPr kumimoji="1" lang="en-US" altLang="ja-JP" sz="1200">
              <a:latin typeface="ＭＳ Ｐゴシック" panose="020B0600070205080204" pitchFamily="50" charset="-128"/>
              <a:ea typeface="ＭＳ Ｐゴシック" panose="020B0600070205080204" pitchFamily="50" charset="-128"/>
            </a:rPr>
            <a:t>49.6</a:t>
          </a:r>
          <a:r>
            <a:rPr kumimoji="1" lang="ja-JP" altLang="en-US" sz="1200">
              <a:latin typeface="ＭＳ Ｐゴシック" panose="020B0600070205080204" pitchFamily="50" charset="-128"/>
              <a:ea typeface="ＭＳ Ｐゴシック" panose="020B0600070205080204" pitchFamily="50" charset="-128"/>
            </a:rPr>
            <a:t>％の増となった。この結果、翌年度繰越財源を除いた実質収支は</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億円、単年度収支は</a:t>
          </a:r>
          <a:r>
            <a:rPr kumimoji="1" lang="en-US" altLang="ja-JP" sz="1200">
              <a:latin typeface="ＭＳ Ｐゴシック" panose="020B0600070205080204" pitchFamily="50" charset="-128"/>
              <a:ea typeface="ＭＳ Ｐゴシック" panose="020B0600070205080204" pitchFamily="50" charset="-128"/>
            </a:rPr>
            <a:t>12</a:t>
          </a:r>
          <a:r>
            <a:rPr kumimoji="1" lang="ja-JP" altLang="en-US" sz="1200">
              <a:latin typeface="ＭＳ Ｐゴシック" panose="020B0600070205080204" pitchFamily="50" charset="-128"/>
              <a:ea typeface="ＭＳ Ｐゴシック" panose="020B0600070205080204" pitchFamily="50" charset="-128"/>
            </a:rPr>
            <a:t>億円となった。財政調整基金残高は、ほぼ横ばいであり、引き続き全庁的に契約差金の完全凍結や、事業費の一部執行留保に取り組み、積み増しに努めていく。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全会計黒字が続いており、また、多くの会計において昨年度より標準財政規模に対する黒字の割合が増加している。</a:t>
          </a:r>
          <a:endParaRPr kumimoji="1" lang="en-US" altLang="ja-JP" sz="1400" baseline="0">
            <a:latin typeface="ＭＳ ゴシック" panose="020B0609070205080204" pitchFamily="49" charset="-128"/>
            <a:ea typeface="ＭＳ ゴシック" panose="020B0609070205080204" pitchFamily="49" charset="-128"/>
          </a:endParaRPr>
        </a:p>
        <a:p>
          <a:r>
            <a:rPr kumimoji="1" lang="ja-JP" altLang="en-US" sz="1400" baseline="0">
              <a:latin typeface="ＭＳ ゴシック" panose="020B0609070205080204" pitchFamily="49" charset="-128"/>
              <a:ea typeface="ＭＳ ゴシック" panose="020B0609070205080204" pitchFamily="49" charset="-128"/>
            </a:rPr>
            <a:t>　引き続き、一般会計から各会計への繰出金の抑制に努めるとともに、地方公営企業における受益者負担の適正化等による経営改善をはかり、収益の増加に努める。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anose="020B0609070205080204" pitchFamily="49" charset="-128"/>
              <a:ea typeface="ＭＳ ゴシック" panose="020B0609070205080204" pitchFamily="49" charset="-128"/>
            </a:rPr>
            <a:t>(A)</a:t>
          </a:r>
          <a:r>
            <a:rPr kumimoji="1" lang="ja-JP" altLang="en-US" sz="1400">
              <a:latin typeface="ＭＳ ゴシック" panose="020B0609070205080204" pitchFamily="49" charset="-128"/>
              <a:ea typeface="ＭＳ ゴシック" panose="020B0609070205080204" pitchFamily="49" charset="-128"/>
            </a:rPr>
            <a:t>については、元利償還金や公営企業債の元利償還金に対する繰入金が減少したことなどにより、</a:t>
          </a:r>
          <a:r>
            <a:rPr kumimoji="1" lang="en-US" altLang="ja-JP" sz="1400">
              <a:latin typeface="ＭＳ ゴシック" panose="020B0609070205080204" pitchFamily="49" charset="-128"/>
              <a:ea typeface="ＭＳ ゴシック" panose="020B0609070205080204" pitchFamily="49" charset="-128"/>
            </a:rPr>
            <a:t>1.6</a:t>
          </a:r>
          <a:r>
            <a:rPr kumimoji="1" lang="ja-JP" altLang="en-US" sz="1400">
              <a:latin typeface="ＭＳ ゴシック" panose="020B0609070205080204" pitchFamily="49" charset="-128"/>
              <a:ea typeface="ＭＳ ゴシック" panose="020B0609070205080204" pitchFamily="49" charset="-128"/>
            </a:rPr>
            <a:t>億円減少した。</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a:latin typeface="ＭＳ ゴシック" panose="020B0609070205080204" pitchFamily="49" charset="-128"/>
              <a:ea typeface="ＭＳ ゴシック" panose="020B0609070205080204" pitchFamily="49" charset="-128"/>
            </a:rPr>
            <a:t>　算入公債費等</a:t>
          </a:r>
          <a:r>
            <a:rPr kumimoji="1" lang="en-US" altLang="ja-JP" sz="1400">
              <a:latin typeface="ＭＳ ゴシック" panose="020B0609070205080204" pitchFamily="49" charset="-128"/>
              <a:ea typeface="ＭＳ ゴシック" panose="020B0609070205080204" pitchFamily="49" charset="-128"/>
            </a:rPr>
            <a:t>(B)</a:t>
          </a:r>
          <a:r>
            <a:rPr kumimoji="1" lang="ja-JP" altLang="en-US" sz="1400">
              <a:latin typeface="ＭＳ ゴシック" panose="020B0609070205080204" pitchFamily="49" charset="-128"/>
              <a:ea typeface="ＭＳ ゴシック" panose="020B0609070205080204" pitchFamily="49" charset="-128"/>
            </a:rPr>
            <a:t>のうち、事業費補正により基準財政需要額に算入された公債費が、対象となる事業の需要額が修正されたことなどから</a:t>
          </a:r>
          <a:r>
            <a:rPr kumimoji="1" lang="en-US" altLang="ja-JP" sz="1400">
              <a:latin typeface="ＭＳ ゴシック" panose="020B0609070205080204" pitchFamily="49" charset="-128"/>
              <a:ea typeface="ＭＳ ゴシック" panose="020B0609070205080204" pitchFamily="49" charset="-128"/>
            </a:rPr>
            <a:t>3.1</a:t>
          </a:r>
          <a:r>
            <a:rPr kumimoji="1" lang="ja-JP" altLang="en-US" sz="1400">
              <a:latin typeface="ＭＳ ゴシック" panose="020B0609070205080204" pitchFamily="49" charset="-128"/>
              <a:ea typeface="ＭＳ ゴシック" panose="020B0609070205080204" pitchFamily="49" charset="-128"/>
            </a:rPr>
            <a:t>億円減少したことなどにより、算入公債費等</a:t>
          </a:r>
          <a:r>
            <a:rPr kumimoji="1" lang="en-US" altLang="ja-JP" sz="1400">
              <a:latin typeface="ＭＳ ゴシック" panose="020B0609070205080204" pitchFamily="49" charset="-128"/>
              <a:ea typeface="ＭＳ ゴシック" panose="020B0609070205080204" pitchFamily="49" charset="-128"/>
            </a:rPr>
            <a:t>(B)</a:t>
          </a:r>
          <a:r>
            <a:rPr kumimoji="1" lang="ja-JP" altLang="en-US" sz="1400">
              <a:latin typeface="ＭＳ ゴシック" panose="020B0609070205080204" pitchFamily="49" charset="-128"/>
              <a:ea typeface="ＭＳ ゴシック" panose="020B0609070205080204" pitchFamily="49" charset="-128"/>
            </a:rPr>
            <a:t>全体で</a:t>
          </a:r>
          <a:r>
            <a:rPr kumimoji="1" lang="en-US" altLang="ja-JP" sz="1400">
              <a:latin typeface="ＭＳ ゴシック" panose="020B0609070205080204" pitchFamily="49" charset="-128"/>
              <a:ea typeface="ＭＳ ゴシック" panose="020B0609070205080204" pitchFamily="49" charset="-128"/>
            </a:rPr>
            <a:t>4.2</a:t>
          </a:r>
          <a:r>
            <a:rPr kumimoji="1" lang="ja-JP" altLang="en-US" sz="1400">
              <a:latin typeface="ＭＳ ゴシック" panose="020B0609070205080204" pitchFamily="49" charset="-128"/>
              <a:ea typeface="ＭＳ ゴシック" panose="020B0609070205080204" pitchFamily="49" charset="-128"/>
            </a:rPr>
            <a:t>億円の減となった。</a:t>
          </a:r>
          <a:endParaRPr kumimoji="1" lang="en-US" altLang="ja-JP" sz="1400">
            <a:latin typeface="ＭＳ ゴシック" panose="020B0609070205080204" pitchFamily="49" charset="-128"/>
            <a:ea typeface="ＭＳ ゴシック" panose="020B0609070205080204" pitchFamily="49" charset="-128"/>
          </a:endParaRPr>
        </a:p>
        <a:p>
          <a:r>
            <a:rPr kumimoji="1" lang="ja-JP" altLang="en-US" sz="1400" b="0" i="0" u="none" strike="noStrike" kern="0" cap="none" spc="0" normalizeH="0" baseline="0" noProof="0">
              <a:ln>
                <a:noFill/>
              </a:ln>
              <a:solidFill>
                <a:schemeClr val="dk1"/>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差引の実質公債費比率の分子は、</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億円増となり、昨年度に引き続き増加している。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今後も市債管理計画に基づき地方債の発行を抑制することで比率の改善に努める。</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aseline="0">
              <a:latin typeface="ＭＳ ゴシック" pitchFamily="49" charset="-128"/>
              <a:ea typeface="ＭＳ ゴシック" pitchFamily="49" charset="-128"/>
            </a:rPr>
            <a:t>　市役所新庁舎建設により、将来負担額</a:t>
          </a:r>
          <a:r>
            <a:rPr kumimoji="1" lang="en-US" altLang="ja-JP" sz="1400" baseline="0">
              <a:latin typeface="ＭＳ ゴシック" panose="020B0609070205080204" pitchFamily="49" charset="-128"/>
              <a:ea typeface="ＭＳ ゴシック" panose="020B0609070205080204" pitchFamily="49" charset="-128"/>
            </a:rPr>
            <a:t>(A)</a:t>
          </a:r>
          <a:r>
            <a:rPr kumimoji="1" lang="ja-JP" altLang="en-US" sz="1400" baseline="0">
              <a:latin typeface="ＭＳ ゴシック" panose="020B0609070205080204" pitchFamily="49" charset="-128"/>
              <a:ea typeface="ＭＳ ゴシック" panose="020B0609070205080204" pitchFamily="49" charset="-128"/>
            </a:rPr>
            <a:t>のうち地方債の現在高が、建設費用として</a:t>
          </a:r>
          <a:r>
            <a:rPr kumimoji="1" lang="en-US" altLang="ja-JP" sz="1400" baseline="0">
              <a:latin typeface="ＭＳ ゴシック" panose="020B0609070205080204" pitchFamily="49" charset="-128"/>
              <a:ea typeface="ＭＳ ゴシック" panose="020B0609070205080204" pitchFamily="49" charset="-128"/>
            </a:rPr>
            <a:t>84.8</a:t>
          </a:r>
          <a:r>
            <a:rPr kumimoji="1" lang="ja-JP" altLang="en-US" sz="1400" baseline="0">
              <a:latin typeface="ＭＳ ゴシック" panose="020B0609070205080204" pitchFamily="49" charset="-128"/>
              <a:ea typeface="ＭＳ ゴシック" panose="020B0609070205080204" pitchFamily="49" charset="-128"/>
            </a:rPr>
            <a:t>億円の借入を実施したことなどから増加し、一方、庁舎建設基金を取り崩したことなどから、充当可能財源等</a:t>
          </a:r>
          <a:r>
            <a:rPr kumimoji="1" lang="en-US" altLang="ja-JP" sz="1400" baseline="0">
              <a:latin typeface="ＭＳ ゴシック" panose="020B0609070205080204" pitchFamily="49" charset="-128"/>
              <a:ea typeface="ＭＳ ゴシック" panose="020B0609070205080204" pitchFamily="49" charset="-128"/>
            </a:rPr>
            <a:t>(B)</a:t>
          </a:r>
          <a:r>
            <a:rPr kumimoji="1" lang="ja-JP" altLang="en-US" sz="1400" baseline="0">
              <a:latin typeface="ＭＳ ゴシック" panose="020B0609070205080204" pitchFamily="49" charset="-128"/>
              <a:ea typeface="ＭＳ ゴシック" panose="020B0609070205080204" pitchFamily="49" charset="-128"/>
            </a:rPr>
            <a:t>のうち充当可能基金が減少した。</a:t>
          </a:r>
          <a:endParaRPr kumimoji="1" lang="en-US" altLang="ja-JP" sz="1400" baseline="0">
            <a:latin typeface="ＭＳ ゴシック" panose="020B0609070205080204" pitchFamily="49" charset="-128"/>
            <a:ea typeface="ＭＳ ゴシック" panose="020B0609070205080204" pitchFamily="49" charset="-128"/>
          </a:endParaRPr>
        </a:p>
        <a:p>
          <a:r>
            <a:rPr kumimoji="1" lang="ja-JP" altLang="en-US" sz="1400" baseline="0">
              <a:latin typeface="ＭＳ ゴシック" panose="020B0609070205080204" pitchFamily="49" charset="-128"/>
              <a:ea typeface="ＭＳ ゴシック" panose="020B0609070205080204" pitchFamily="49" charset="-128"/>
            </a:rPr>
            <a:t>　また、充当可能財源等</a:t>
          </a:r>
          <a:r>
            <a:rPr kumimoji="1" lang="en-US" altLang="ja-JP" sz="1400" baseline="0">
              <a:latin typeface="ＭＳ ゴシック" panose="020B0609070205080204" pitchFamily="49" charset="-128"/>
              <a:ea typeface="ＭＳ ゴシック" panose="020B0609070205080204" pitchFamily="49" charset="-128"/>
            </a:rPr>
            <a:t>(B)</a:t>
          </a:r>
          <a:r>
            <a:rPr kumimoji="1" lang="ja-JP" altLang="en-US" sz="1400" baseline="0">
              <a:latin typeface="ＭＳ ゴシック" panose="020B0609070205080204" pitchFamily="49" charset="-128"/>
              <a:ea typeface="ＭＳ ゴシック" panose="020B0609070205080204" pitchFamily="49" charset="-128"/>
            </a:rPr>
            <a:t>のうち基準財政需要額算入見込額が、新庁舎建設分が公共施設等適正管理推進事業債（市町村役場機能緊急保全事業分）として算入されたことなどから増加し、結果、分子全体としては</a:t>
          </a:r>
          <a:r>
            <a:rPr kumimoji="1" lang="en-US" altLang="ja-JP" sz="1400" baseline="0">
              <a:latin typeface="ＭＳ ゴシック" panose="020B0609070205080204" pitchFamily="49" charset="-128"/>
              <a:ea typeface="ＭＳ ゴシック" panose="020B0609070205080204" pitchFamily="49" charset="-128"/>
            </a:rPr>
            <a:t>66.2</a:t>
          </a:r>
          <a:r>
            <a:rPr kumimoji="1" lang="ja-JP" altLang="en-US" sz="1400" baseline="0">
              <a:latin typeface="ＭＳ ゴシック" panose="020B0609070205080204" pitchFamily="49" charset="-128"/>
              <a:ea typeface="ＭＳ ゴシック" panose="020B0609070205080204" pitchFamily="49" charset="-128"/>
            </a:rPr>
            <a:t>億円の増となった。</a:t>
          </a:r>
          <a:endParaRPr kumimoji="1" lang="en-US" altLang="ja-JP" sz="1400" baseline="0">
            <a:latin typeface="ＭＳ ゴシック" panose="020B0609070205080204" pitchFamily="49" charset="-128"/>
            <a:ea typeface="ＭＳ ゴシック" panose="020B0609070205080204" pitchFamily="49" charset="-128"/>
          </a:endParaRPr>
        </a:p>
        <a:p>
          <a:r>
            <a:rPr kumimoji="1" lang="ja-JP" altLang="en-US" sz="1400" baseline="0">
              <a:latin typeface="ＭＳ ゴシック" panose="020B0609070205080204" pitchFamily="49" charset="-128"/>
              <a:ea typeface="ＭＳ ゴシック" panose="020B0609070205080204" pitchFamily="49" charset="-128"/>
            </a:rPr>
            <a:t>　今後も市債管理計画に基づく市債発行額の抑制や、基金の積み増しにより、比率の改善に努める。</a:t>
          </a:r>
          <a:endParaRPr kumimoji="1" lang="ja-JP" altLang="en-US" sz="1400">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年度末の基金残高は、普通会計で約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3,300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万円、小山評定ふるさと応援基金を約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万円を積立てたが、庁舎建設基金約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万円の取崩しによる減少などが主な要因である。</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災害の発生や大幅な税収入の減少などの不測の事態への対応に加え、施設整備や公共施設の老朽化対策など今後の財政需要の増大にも適切に対応していけるよう、経常経費の執行留保や契約差金の完全凍結を実施するなどして剰余金を確保するとともに、昨今の大雨等大規模自然災害が全国各地で頻発している状況に加え、新型コロナウイルス感染症等の新たなリスクの発生も懸念されることから、将来に渡り市民の安全・安心な生活を守るため、今後の目標とすべき積立額及び目標期間を定めた財政調整基金積立計画をもとに積み増しに努め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体育館建設基金：市立体育館の建設基金</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・小山評定ふるさと応援基金：</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子どもの健全育成と子育て支援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高齢者の生きがいと健康づくり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障がい者の自立支援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ボランティア支援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自然環境の保全と地球温暖化対策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(6)</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小山ブランドの創生と産業の振興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(7)</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住みよいまちづくり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(8)</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教育環境の充実 </a:t>
          </a:r>
          <a:r>
            <a:rPr lang="en-US" altLang="ja-JP" sz="1100">
              <a:solidFill>
                <a:schemeClr val="dk1"/>
              </a:solidFill>
              <a:effectLst/>
              <a:latin typeface="ＭＳ ゴシック" panose="020B0609070205080204" pitchFamily="49" charset="-128"/>
              <a:ea typeface="ＭＳ ゴシック" panose="020B0609070205080204" pitchFamily="49" charset="-128"/>
              <a:cs typeface="+mn-cs"/>
            </a:rPr>
            <a:t>(9)</a:t>
          </a:r>
          <a:r>
            <a:rPr lang="ja-JP" altLang="ja-JP" sz="1100">
              <a:solidFill>
                <a:schemeClr val="dk1"/>
              </a:solidFill>
              <a:effectLst/>
              <a:latin typeface="ＭＳ ゴシック" panose="020B0609070205080204" pitchFamily="49" charset="-128"/>
              <a:ea typeface="ＭＳ ゴシック" panose="020B0609070205080204" pitchFamily="49" charset="-128"/>
              <a:cs typeface="+mn-cs"/>
            </a:rPr>
            <a:t>芸術、歴史、文化及びスポーツの振興</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庁舎建設基金：庁舎の建設基金</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・小野塚記念青少年健全育成基金：青少年の健全な育成に資する事業に充てるため</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・新型コロナウイルス感染症に係る中小企業者等利子補給事業基金：新型コロナウイルス感染症の影響により、業績が悪化した中小企業者等に対して実施する利子補給の事業に充てるため</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・体育館建設基金：預金利子及び繰替運用利子約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万円を積み立てたことによる増加</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・小山評定ふるさと応援基金：ふるさと納税増加により約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万円の積立て及び業務委託等の経費に充てるため約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万円取崩したことの差額による増加</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庁舎建設基金：新庁舎整備事業のため約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9,400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万円の取崩しによる基金残高の減少</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・小野塚記念青少年健全育成基金：預金利子約１万円を積み立てたことによる増加</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・新型コロナウイルス感染症に係る中小企業者等利子補給事業基金：新たな基金設置による増加</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・体育館建設基金：市立体育館建設事業において、令和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万円を取崩す予定</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・小山評定ふるさと応援基金：令和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億円の積立、</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2,000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万円の取崩、令和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億円の積立、</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億円を取崩す予定</a:t>
          </a:r>
          <a:endParaRPr lang="ja-JP" altLang="ja-JP">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・庁舎建設基金：新庁舎整備事業において令和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5,600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3,800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万円を取崩す予定</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・小野塚記念青少年健全育成基金：引き続き青少年健全育成団体への助成金に充てるため、令和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万円を取崩す予定</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に係る中小企業者等利子補給事業基金：新型コロナウイルス感染症の影響により業績が悪化した中小企業者等が当市実施の融資制度を利用する場合の利子補給金の交付に充てるため、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2,900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万円、令和</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2,200</a:t>
          </a:r>
          <a:r>
            <a:rPr kumimoji="1"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万円を取崩す予定</a:t>
          </a:r>
          <a:endParaRPr lang="ja-JP" altLang="ja-JP">
            <a:effectLst/>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万円となっており、前年度から約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2,400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万円の減少となっている。</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・財政調整基金を約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3,700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万円積立て、新型コロナウイルス感染症対策等により約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6,100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万円取崩したことによる差額による減少。</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・大規模災害の発生や大幅な税収入の減少などの不測の事態に備えるため、</a:t>
          </a:r>
          <a:r>
            <a:rPr lang="ja-JP" altLang="ja-JP" sz="1100">
              <a:effectLst/>
              <a:latin typeface="ＭＳ ゴシック" panose="020B0609070205080204" pitchFamily="49" charset="-128"/>
              <a:ea typeface="ＭＳ ゴシック" panose="020B0609070205080204" pitchFamily="49" charset="-128"/>
              <a:cs typeface="Times New Roman" panose="02020603050405020304" pitchFamily="18" charset="0"/>
            </a:rPr>
            <a:t>財政調整基金として一定規模の財源を確保することは必要不可欠である</a:t>
          </a:r>
          <a:r>
            <a:rPr lang="ja-JP" altLang="en-US" sz="1100">
              <a:effectLst/>
              <a:latin typeface="ＭＳ ゴシック" panose="020B0609070205080204" pitchFamily="49" charset="-128"/>
              <a:ea typeface="ＭＳ ゴシック" panose="020B0609070205080204" pitchFamily="49" charset="-128"/>
              <a:cs typeface="Times New Roman" panose="02020603050405020304" pitchFamily="18" charset="0"/>
            </a:rPr>
            <a:t>。</a:t>
          </a:r>
          <a:endParaRPr lang="en-US" altLang="ja-JP" sz="1100">
            <a:effectLst/>
            <a:latin typeface="ＭＳ ゴシック" panose="020B0609070205080204" pitchFamily="49" charset="-128"/>
            <a:ea typeface="ＭＳ ゴシック" panose="020B0609070205080204" pitchFamily="49" charset="-128"/>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Times New Roman" panose="02020603050405020304" pitchFamily="18" charset="0"/>
            </a:rPr>
            <a:t>・</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県内</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他市町村と比較して財政調整基金の残高が少な</a:t>
          </a:r>
          <a:r>
            <a:rPr kumimoji="1" lang="ja-JP" altLang="en-US"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いため</a:t>
          </a:r>
          <a:r>
            <a:rPr kumimoji="1" lang="ja-JP" altLang="ja-JP" sz="11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経常経費の執行留保や契約差金の完全凍結を実施するなどして剰余金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確保</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昨今の大雨等大規模自然災害が全国各地で頻発している状況に加え、新型コロナウイルス感染症等の新たなリスクの発生も懸念されることから、将来に渡り市民の安全・安心な生活を守るため、今後の目標とすべき積立額及び目標期間を定めた財政調整基金積立計画をもとに積み増しに努めていく。</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364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万円の増加となっている。</a:t>
          </a:r>
          <a:endParaRPr lang="ja-JP" altLang="ja-JP" sz="11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・預金利子及び繰替運用利子の約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万円を積立てを行った。</a:t>
          </a: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・新庁舎整備事業等の大型事業において地方債の借入をしており、一時的に市債残高が増加しているため、今後は市全体の財政状況を考慮しつつ地方債の償還に活用していく。</a:t>
          </a:r>
          <a:endParaRPr lang="ja-JP" altLang="ja-JP" sz="11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1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167,888
160,754
171.75
89,088,290
86,832,142
2,017,536
32,695,426
57,783,843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[ 60.9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令和元年度及び令和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年間を比較すると、有形固定資産減価償却率が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ポイント減少している。固定資産台帳の整備が始まった平成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年度までは横ばいで推移している。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また、それぞれの年度で類似団体の数値を上回っていることから、当市は類似団体と比較し資産の老朽化が進んでいる。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公共施設総合管理計画を始めとした計画に基づき、施設の統廃合、民設民営化、長寿命化等を財政状況を考慮しつつ進めていく。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131657</xdr:rowOff>
    </xdr:from>
    <xdr:to>
      <xdr:col>23</xdr:col>
      <xdr:colOff>85090</xdr:colOff>
      <xdr:row>33</xdr:row>
      <xdr:rowOff>106892</xdr:rowOff>
    </xdr:to>
    <xdr:cxnSp macro="">
      <xdr:nvCxnSpPr>
        <xdr:cNvPr id="65" name="直線コネクタ 64"/>
        <xdr:cNvCxnSpPr/>
      </xdr:nvCxnSpPr>
      <xdr:spPr>
        <a:xfrm flipV="1">
          <a:off x="4760595" y="5532332"/>
          <a:ext cx="1270" cy="1003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6"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7" name="直線コネクタ 66"/>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78334</xdr:rowOff>
    </xdr:from>
    <xdr:ext cx="405111" cy="259045"/>
    <xdr:sp macro="" textlink="">
      <xdr:nvSpPr>
        <xdr:cNvPr id="68" name="有形固定資産減価償却率最大値テキスト"/>
        <xdr:cNvSpPr txBox="1"/>
      </xdr:nvSpPr>
      <xdr:spPr>
        <a:xfrm>
          <a:off x="4813300" y="5307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131657</xdr:rowOff>
    </xdr:from>
    <xdr:to>
      <xdr:col>23</xdr:col>
      <xdr:colOff>174625</xdr:colOff>
      <xdr:row>27</xdr:row>
      <xdr:rowOff>131657</xdr:rowOff>
    </xdr:to>
    <xdr:cxnSp macro="">
      <xdr:nvCxnSpPr>
        <xdr:cNvPr id="69" name="直線コネクタ 68"/>
        <xdr:cNvCxnSpPr/>
      </xdr:nvCxnSpPr>
      <xdr:spPr>
        <a:xfrm>
          <a:off x="4673600" y="553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42774</xdr:rowOff>
    </xdr:from>
    <xdr:ext cx="405111" cy="259045"/>
    <xdr:sp macro="" textlink="">
      <xdr:nvSpPr>
        <xdr:cNvPr id="70" name="有形固定資産減価償却率平均値テキスト"/>
        <xdr:cNvSpPr txBox="1"/>
      </xdr:nvSpPr>
      <xdr:spPr>
        <a:xfrm>
          <a:off x="4813300" y="57863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19897</xdr:rowOff>
    </xdr:from>
    <xdr:to>
      <xdr:col>23</xdr:col>
      <xdr:colOff>136525</xdr:colOff>
      <xdr:row>30</xdr:row>
      <xdr:rowOff>121497</xdr:rowOff>
    </xdr:to>
    <xdr:sp macro="" textlink="">
      <xdr:nvSpPr>
        <xdr:cNvPr id="71" name="フローチャート: 判断 70"/>
        <xdr:cNvSpPr/>
      </xdr:nvSpPr>
      <xdr:spPr>
        <a:xfrm>
          <a:off x="4711700" y="593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59478</xdr:rowOff>
    </xdr:from>
    <xdr:to>
      <xdr:col>19</xdr:col>
      <xdr:colOff>187325</xdr:colOff>
      <xdr:row>30</xdr:row>
      <xdr:rowOff>161078</xdr:rowOff>
    </xdr:to>
    <xdr:sp macro="" textlink="">
      <xdr:nvSpPr>
        <xdr:cNvPr id="72" name="フローチャート: 判断 71"/>
        <xdr:cNvSpPr/>
      </xdr:nvSpPr>
      <xdr:spPr>
        <a:xfrm>
          <a:off x="4000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23495</xdr:rowOff>
    </xdr:from>
    <xdr:to>
      <xdr:col>15</xdr:col>
      <xdr:colOff>187325</xdr:colOff>
      <xdr:row>30</xdr:row>
      <xdr:rowOff>125095</xdr:rowOff>
    </xdr:to>
    <xdr:sp macro="" textlink="">
      <xdr:nvSpPr>
        <xdr:cNvPr id="73" name="フローチャート: 判断 72"/>
        <xdr:cNvSpPr/>
      </xdr:nvSpPr>
      <xdr:spPr>
        <a:xfrm>
          <a:off x="3238500" y="593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155363</xdr:rowOff>
    </xdr:from>
    <xdr:to>
      <xdr:col>11</xdr:col>
      <xdr:colOff>187325</xdr:colOff>
      <xdr:row>30</xdr:row>
      <xdr:rowOff>85513</xdr:rowOff>
    </xdr:to>
    <xdr:sp macro="" textlink="">
      <xdr:nvSpPr>
        <xdr:cNvPr id="74" name="フローチャート: 判断 73"/>
        <xdr:cNvSpPr/>
      </xdr:nvSpPr>
      <xdr:spPr>
        <a:xfrm>
          <a:off x="2476500" y="5898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133773</xdr:rowOff>
    </xdr:from>
    <xdr:to>
      <xdr:col>7</xdr:col>
      <xdr:colOff>187325</xdr:colOff>
      <xdr:row>30</xdr:row>
      <xdr:rowOff>63923</xdr:rowOff>
    </xdr:to>
    <xdr:sp macro="" textlink="">
      <xdr:nvSpPr>
        <xdr:cNvPr id="75" name="フローチャート: 判断 74"/>
        <xdr:cNvSpPr/>
      </xdr:nvSpPr>
      <xdr:spPr>
        <a:xfrm>
          <a:off x="1714500" y="58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99060</xdr:rowOff>
    </xdr:from>
    <xdr:to>
      <xdr:col>23</xdr:col>
      <xdr:colOff>136525</xdr:colOff>
      <xdr:row>31</xdr:row>
      <xdr:rowOff>29210</xdr:rowOff>
    </xdr:to>
    <xdr:sp macro="" textlink="">
      <xdr:nvSpPr>
        <xdr:cNvPr id="81" name="楕円 80"/>
        <xdr:cNvSpPr/>
      </xdr:nvSpPr>
      <xdr:spPr>
        <a:xfrm>
          <a:off x="47117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77487</xdr:rowOff>
    </xdr:from>
    <xdr:ext cx="405111" cy="259045"/>
    <xdr:sp macro="" textlink="">
      <xdr:nvSpPr>
        <xdr:cNvPr id="82" name="有形固定資産減価償却率該当値テキスト"/>
        <xdr:cNvSpPr txBox="1"/>
      </xdr:nvSpPr>
      <xdr:spPr>
        <a:xfrm>
          <a:off x="4813300" y="5992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160232</xdr:rowOff>
    </xdr:from>
    <xdr:to>
      <xdr:col>19</xdr:col>
      <xdr:colOff>187325</xdr:colOff>
      <xdr:row>31</xdr:row>
      <xdr:rowOff>90382</xdr:rowOff>
    </xdr:to>
    <xdr:sp macro="" textlink="">
      <xdr:nvSpPr>
        <xdr:cNvPr id="83" name="楕円 82"/>
        <xdr:cNvSpPr/>
      </xdr:nvSpPr>
      <xdr:spPr>
        <a:xfrm>
          <a:off x="4000500" y="607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149860</xdr:rowOff>
    </xdr:from>
    <xdr:to>
      <xdr:col>23</xdr:col>
      <xdr:colOff>85725</xdr:colOff>
      <xdr:row>31</xdr:row>
      <xdr:rowOff>39582</xdr:rowOff>
    </xdr:to>
    <xdr:cxnSp macro="">
      <xdr:nvCxnSpPr>
        <xdr:cNvPr id="84" name="直線コネクタ 83"/>
        <xdr:cNvCxnSpPr/>
      </xdr:nvCxnSpPr>
      <xdr:spPr>
        <a:xfrm flipV="1">
          <a:off x="4051300" y="6064885"/>
          <a:ext cx="7112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99060</xdr:rowOff>
    </xdr:from>
    <xdr:to>
      <xdr:col>15</xdr:col>
      <xdr:colOff>187325</xdr:colOff>
      <xdr:row>31</xdr:row>
      <xdr:rowOff>29210</xdr:rowOff>
    </xdr:to>
    <xdr:sp macro="" textlink="">
      <xdr:nvSpPr>
        <xdr:cNvPr id="85" name="楕円 84"/>
        <xdr:cNvSpPr/>
      </xdr:nvSpPr>
      <xdr:spPr>
        <a:xfrm>
          <a:off x="3238500" y="601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149860</xdr:rowOff>
    </xdr:from>
    <xdr:to>
      <xdr:col>19</xdr:col>
      <xdr:colOff>136525</xdr:colOff>
      <xdr:row>31</xdr:row>
      <xdr:rowOff>39582</xdr:rowOff>
    </xdr:to>
    <xdr:cxnSp macro="">
      <xdr:nvCxnSpPr>
        <xdr:cNvPr id="86" name="直線コネクタ 85"/>
        <xdr:cNvCxnSpPr/>
      </xdr:nvCxnSpPr>
      <xdr:spPr>
        <a:xfrm>
          <a:off x="3289300" y="6064885"/>
          <a:ext cx="762000" cy="6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124248</xdr:rowOff>
    </xdr:from>
    <xdr:to>
      <xdr:col>11</xdr:col>
      <xdr:colOff>187325</xdr:colOff>
      <xdr:row>31</xdr:row>
      <xdr:rowOff>54398</xdr:rowOff>
    </xdr:to>
    <xdr:sp macro="" textlink="">
      <xdr:nvSpPr>
        <xdr:cNvPr id="87" name="楕円 86"/>
        <xdr:cNvSpPr/>
      </xdr:nvSpPr>
      <xdr:spPr>
        <a:xfrm>
          <a:off x="2476500" y="603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149860</xdr:rowOff>
    </xdr:from>
    <xdr:to>
      <xdr:col>15</xdr:col>
      <xdr:colOff>136525</xdr:colOff>
      <xdr:row>31</xdr:row>
      <xdr:rowOff>3598</xdr:rowOff>
    </xdr:to>
    <xdr:cxnSp macro="">
      <xdr:nvCxnSpPr>
        <xdr:cNvPr id="88" name="直線コネクタ 87"/>
        <xdr:cNvCxnSpPr/>
      </xdr:nvCxnSpPr>
      <xdr:spPr>
        <a:xfrm flipV="1">
          <a:off x="2527300" y="6064885"/>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88265</xdr:rowOff>
    </xdr:from>
    <xdr:to>
      <xdr:col>7</xdr:col>
      <xdr:colOff>187325</xdr:colOff>
      <xdr:row>31</xdr:row>
      <xdr:rowOff>18415</xdr:rowOff>
    </xdr:to>
    <xdr:sp macro="" textlink="">
      <xdr:nvSpPr>
        <xdr:cNvPr id="89" name="楕円 88"/>
        <xdr:cNvSpPr/>
      </xdr:nvSpPr>
      <xdr:spPr>
        <a:xfrm>
          <a:off x="17145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139065</xdr:rowOff>
    </xdr:from>
    <xdr:to>
      <xdr:col>11</xdr:col>
      <xdr:colOff>136525</xdr:colOff>
      <xdr:row>31</xdr:row>
      <xdr:rowOff>3598</xdr:rowOff>
    </xdr:to>
    <xdr:cxnSp macro="">
      <xdr:nvCxnSpPr>
        <xdr:cNvPr id="90" name="直線コネクタ 89"/>
        <xdr:cNvCxnSpPr/>
      </xdr:nvCxnSpPr>
      <xdr:spPr>
        <a:xfrm>
          <a:off x="1765300" y="6054090"/>
          <a:ext cx="762000" cy="3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6155</xdr:rowOff>
    </xdr:from>
    <xdr:ext cx="405111" cy="259045"/>
    <xdr:sp macro="" textlink="">
      <xdr:nvSpPr>
        <xdr:cNvPr id="91" name="n_1aveValue有形固定資産減価償却率"/>
        <xdr:cNvSpPr txBox="1"/>
      </xdr:nvSpPr>
      <xdr:spPr>
        <a:xfrm>
          <a:off x="3836044" y="5749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2" name="n_2aveValue有形固定資産減価償却率"/>
        <xdr:cNvSpPr txBox="1"/>
      </xdr:nvSpPr>
      <xdr:spPr>
        <a:xfrm>
          <a:off x="308674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102040</xdr:rowOff>
    </xdr:from>
    <xdr:ext cx="405111" cy="259045"/>
    <xdr:sp macro="" textlink="">
      <xdr:nvSpPr>
        <xdr:cNvPr id="93" name="n_3aveValue有形固定資産減価償却率"/>
        <xdr:cNvSpPr txBox="1"/>
      </xdr:nvSpPr>
      <xdr:spPr>
        <a:xfrm>
          <a:off x="2324744" y="5674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94" name="n_4aveValue有形固定資産減価償却率"/>
        <xdr:cNvSpPr txBox="1"/>
      </xdr:nvSpPr>
      <xdr:spPr>
        <a:xfrm>
          <a:off x="1562744" y="56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81509</xdr:rowOff>
    </xdr:from>
    <xdr:ext cx="405111" cy="259045"/>
    <xdr:sp macro="" textlink="">
      <xdr:nvSpPr>
        <xdr:cNvPr id="95" name="n_1mainValue有形固定資産減価償却率"/>
        <xdr:cNvSpPr txBox="1"/>
      </xdr:nvSpPr>
      <xdr:spPr>
        <a:xfrm>
          <a:off x="3836044" y="6167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20337</xdr:rowOff>
    </xdr:from>
    <xdr:ext cx="405111" cy="259045"/>
    <xdr:sp macro="" textlink="">
      <xdr:nvSpPr>
        <xdr:cNvPr id="96" name="n_2mainValue有形固定資産減価償却率"/>
        <xdr:cNvSpPr txBox="1"/>
      </xdr:nvSpPr>
      <xdr:spPr>
        <a:xfrm>
          <a:off x="3086744" y="6106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45525</xdr:rowOff>
    </xdr:from>
    <xdr:ext cx="405111" cy="259045"/>
    <xdr:sp macro="" textlink="">
      <xdr:nvSpPr>
        <xdr:cNvPr id="97" name="n_3mainValue有形固定資産減価償却率"/>
        <xdr:cNvSpPr txBox="1"/>
      </xdr:nvSpPr>
      <xdr:spPr>
        <a:xfrm>
          <a:off x="2324744" y="613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9542</xdr:rowOff>
    </xdr:from>
    <xdr:ext cx="405111" cy="259045"/>
    <xdr:sp macro="" textlink="">
      <xdr:nvSpPr>
        <xdr:cNvPr id="98" name="n_4mainValue有形固定資産減価償却率"/>
        <xdr:cNvSpPr txBox="1"/>
      </xdr:nvSpPr>
      <xdr:spPr>
        <a:xfrm>
          <a:off x="15627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[ 759.8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年度は、分子となる将来負担額の増加、分母となる経常一般財源等（歳入）の減少、及び経常経費充当財源等が増加したため、債務償還比率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147.8%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債務償還比率について、全国平均、栃木県平均および類似団体平均と比較すると上回る数値となった。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今後は新型コロナウイルス感染症の影響もあり、市税等の大幅な増収が期待できない一方、令和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年度に新庁舎整備事業等の大型建設事業が実施されたことにより市債残高が増加したことから、今後も市債管理計画に基づき市債の適切な発行に努める。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30797</xdr:rowOff>
    </xdr:to>
    <xdr:cxnSp macro="">
      <xdr:nvCxnSpPr>
        <xdr:cNvPr id="129" name="直線コネクタ 128"/>
        <xdr:cNvCxnSpPr/>
      </xdr:nvCxnSpPr>
      <xdr:spPr>
        <a:xfrm flipV="1">
          <a:off x="14793595" y="5261428"/>
          <a:ext cx="1269" cy="1370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34624</xdr:rowOff>
    </xdr:from>
    <xdr:ext cx="469744" cy="259045"/>
    <xdr:sp macro="" textlink="">
      <xdr:nvSpPr>
        <xdr:cNvPr id="130" name="債務償還比率最小値テキスト"/>
        <xdr:cNvSpPr txBox="1"/>
      </xdr:nvSpPr>
      <xdr:spPr>
        <a:xfrm>
          <a:off x="14846300" y="663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30797</xdr:rowOff>
    </xdr:from>
    <xdr:to>
      <xdr:col>76</xdr:col>
      <xdr:colOff>111125</xdr:colOff>
      <xdr:row>34</xdr:row>
      <xdr:rowOff>30797</xdr:rowOff>
    </xdr:to>
    <xdr:cxnSp macro="">
      <xdr:nvCxnSpPr>
        <xdr:cNvPr id="131" name="直線コネクタ 130"/>
        <xdr:cNvCxnSpPr/>
      </xdr:nvCxnSpPr>
      <xdr:spPr>
        <a:xfrm>
          <a:off x="14706600" y="663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117619</xdr:rowOff>
    </xdr:from>
    <xdr:ext cx="469744" cy="259045"/>
    <xdr:sp macro="" textlink="">
      <xdr:nvSpPr>
        <xdr:cNvPr id="134" name="債務償還比率平均値テキスト"/>
        <xdr:cNvSpPr txBox="1"/>
      </xdr:nvSpPr>
      <xdr:spPr>
        <a:xfrm>
          <a:off x="14846300" y="58611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94742</xdr:rowOff>
    </xdr:from>
    <xdr:to>
      <xdr:col>76</xdr:col>
      <xdr:colOff>73025</xdr:colOff>
      <xdr:row>31</xdr:row>
      <xdr:rowOff>24892</xdr:rowOff>
    </xdr:to>
    <xdr:sp macro="" textlink="">
      <xdr:nvSpPr>
        <xdr:cNvPr id="135" name="フローチャート: 判断 134"/>
        <xdr:cNvSpPr/>
      </xdr:nvSpPr>
      <xdr:spPr>
        <a:xfrm>
          <a:off x="14744700" y="6009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126047</xdr:rowOff>
    </xdr:from>
    <xdr:to>
      <xdr:col>72</xdr:col>
      <xdr:colOff>123825</xdr:colOff>
      <xdr:row>31</xdr:row>
      <xdr:rowOff>56197</xdr:rowOff>
    </xdr:to>
    <xdr:sp macro="" textlink="">
      <xdr:nvSpPr>
        <xdr:cNvPr id="136" name="フローチャート: 判断 135"/>
        <xdr:cNvSpPr/>
      </xdr:nvSpPr>
      <xdr:spPr>
        <a:xfrm>
          <a:off x="14033500" y="604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109238</xdr:rowOff>
    </xdr:from>
    <xdr:to>
      <xdr:col>68</xdr:col>
      <xdr:colOff>123825</xdr:colOff>
      <xdr:row>31</xdr:row>
      <xdr:rowOff>39388</xdr:rowOff>
    </xdr:to>
    <xdr:sp macro="" textlink="">
      <xdr:nvSpPr>
        <xdr:cNvPr id="137" name="フローチャート: 判断 136"/>
        <xdr:cNvSpPr/>
      </xdr:nvSpPr>
      <xdr:spPr>
        <a:xfrm>
          <a:off x="13271500" y="6024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145324</xdr:rowOff>
    </xdr:from>
    <xdr:to>
      <xdr:col>64</xdr:col>
      <xdr:colOff>123825</xdr:colOff>
      <xdr:row>31</xdr:row>
      <xdr:rowOff>75474</xdr:rowOff>
    </xdr:to>
    <xdr:sp macro="" textlink="">
      <xdr:nvSpPr>
        <xdr:cNvPr id="138" name="フローチャート: 判断 137"/>
        <xdr:cNvSpPr/>
      </xdr:nvSpPr>
      <xdr:spPr>
        <a:xfrm>
          <a:off x="12509500" y="606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11811</xdr:rowOff>
    </xdr:from>
    <xdr:to>
      <xdr:col>60</xdr:col>
      <xdr:colOff>123825</xdr:colOff>
      <xdr:row>31</xdr:row>
      <xdr:rowOff>113411</xdr:rowOff>
    </xdr:to>
    <xdr:sp macro="" textlink="">
      <xdr:nvSpPr>
        <xdr:cNvPr id="139" name="フローチャート: 判断 138"/>
        <xdr:cNvSpPr/>
      </xdr:nvSpPr>
      <xdr:spPr>
        <a:xfrm>
          <a:off x="11747500" y="609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124424</xdr:rowOff>
    </xdr:from>
    <xdr:to>
      <xdr:col>76</xdr:col>
      <xdr:colOff>73025</xdr:colOff>
      <xdr:row>33</xdr:row>
      <xdr:rowOff>54574</xdr:rowOff>
    </xdr:to>
    <xdr:sp macro="" textlink="">
      <xdr:nvSpPr>
        <xdr:cNvPr id="145" name="楕円 144"/>
        <xdr:cNvSpPr/>
      </xdr:nvSpPr>
      <xdr:spPr>
        <a:xfrm>
          <a:off x="14744700" y="638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102851</xdr:rowOff>
    </xdr:from>
    <xdr:ext cx="469744" cy="259045"/>
    <xdr:sp macro="" textlink="">
      <xdr:nvSpPr>
        <xdr:cNvPr id="146" name="債務償還比率該当値テキスト"/>
        <xdr:cNvSpPr txBox="1"/>
      </xdr:nvSpPr>
      <xdr:spPr>
        <a:xfrm>
          <a:off x="14846300" y="6360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67945</xdr:rowOff>
    </xdr:from>
    <xdr:to>
      <xdr:col>72</xdr:col>
      <xdr:colOff>123825</xdr:colOff>
      <xdr:row>31</xdr:row>
      <xdr:rowOff>169545</xdr:rowOff>
    </xdr:to>
    <xdr:sp macro="" textlink="">
      <xdr:nvSpPr>
        <xdr:cNvPr id="147" name="楕円 146"/>
        <xdr:cNvSpPr/>
      </xdr:nvSpPr>
      <xdr:spPr>
        <a:xfrm>
          <a:off x="14033500" y="615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118745</xdr:rowOff>
    </xdr:from>
    <xdr:to>
      <xdr:col>76</xdr:col>
      <xdr:colOff>22225</xdr:colOff>
      <xdr:row>33</xdr:row>
      <xdr:rowOff>3774</xdr:rowOff>
    </xdr:to>
    <xdr:cxnSp macro="">
      <xdr:nvCxnSpPr>
        <xdr:cNvPr id="148" name="直線コネクタ 147"/>
        <xdr:cNvCxnSpPr/>
      </xdr:nvCxnSpPr>
      <xdr:spPr>
        <a:xfrm>
          <a:off x="14084300" y="6205220"/>
          <a:ext cx="711200" cy="22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32784</xdr:rowOff>
    </xdr:from>
    <xdr:to>
      <xdr:col>68</xdr:col>
      <xdr:colOff>123825</xdr:colOff>
      <xdr:row>31</xdr:row>
      <xdr:rowOff>134384</xdr:rowOff>
    </xdr:to>
    <xdr:sp macro="" textlink="">
      <xdr:nvSpPr>
        <xdr:cNvPr id="149" name="楕円 148"/>
        <xdr:cNvSpPr/>
      </xdr:nvSpPr>
      <xdr:spPr>
        <a:xfrm>
          <a:off x="13271500" y="6119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83584</xdr:rowOff>
    </xdr:from>
    <xdr:to>
      <xdr:col>72</xdr:col>
      <xdr:colOff>73025</xdr:colOff>
      <xdr:row>31</xdr:row>
      <xdr:rowOff>118745</xdr:rowOff>
    </xdr:to>
    <xdr:cxnSp macro="">
      <xdr:nvCxnSpPr>
        <xdr:cNvPr id="150" name="直線コネクタ 149"/>
        <xdr:cNvCxnSpPr/>
      </xdr:nvCxnSpPr>
      <xdr:spPr>
        <a:xfrm>
          <a:off x="13322300" y="6170059"/>
          <a:ext cx="762000" cy="3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90460</xdr:rowOff>
    </xdr:from>
    <xdr:to>
      <xdr:col>64</xdr:col>
      <xdr:colOff>123825</xdr:colOff>
      <xdr:row>32</xdr:row>
      <xdr:rowOff>20610</xdr:rowOff>
    </xdr:to>
    <xdr:sp macro="" textlink="">
      <xdr:nvSpPr>
        <xdr:cNvPr id="151" name="楕円 150"/>
        <xdr:cNvSpPr/>
      </xdr:nvSpPr>
      <xdr:spPr>
        <a:xfrm>
          <a:off x="12509500" y="6176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83584</xdr:rowOff>
    </xdr:from>
    <xdr:to>
      <xdr:col>68</xdr:col>
      <xdr:colOff>73025</xdr:colOff>
      <xdr:row>31</xdr:row>
      <xdr:rowOff>141260</xdr:rowOff>
    </xdr:to>
    <xdr:cxnSp macro="">
      <xdr:nvCxnSpPr>
        <xdr:cNvPr id="152" name="直線コネクタ 151"/>
        <xdr:cNvCxnSpPr/>
      </xdr:nvCxnSpPr>
      <xdr:spPr>
        <a:xfrm flipV="1">
          <a:off x="12560300" y="6170059"/>
          <a:ext cx="762000" cy="5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150604</xdr:rowOff>
    </xdr:from>
    <xdr:to>
      <xdr:col>60</xdr:col>
      <xdr:colOff>123825</xdr:colOff>
      <xdr:row>32</xdr:row>
      <xdr:rowOff>80754</xdr:rowOff>
    </xdr:to>
    <xdr:sp macro="" textlink="">
      <xdr:nvSpPr>
        <xdr:cNvPr id="153" name="楕円 152"/>
        <xdr:cNvSpPr/>
      </xdr:nvSpPr>
      <xdr:spPr>
        <a:xfrm>
          <a:off x="11747500" y="6237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141260</xdr:rowOff>
    </xdr:from>
    <xdr:to>
      <xdr:col>64</xdr:col>
      <xdr:colOff>73025</xdr:colOff>
      <xdr:row>32</xdr:row>
      <xdr:rowOff>29954</xdr:rowOff>
    </xdr:to>
    <xdr:cxnSp macro="">
      <xdr:nvCxnSpPr>
        <xdr:cNvPr id="154" name="直線コネクタ 153"/>
        <xdr:cNvCxnSpPr/>
      </xdr:nvCxnSpPr>
      <xdr:spPr>
        <a:xfrm flipV="1">
          <a:off x="11798300" y="6227735"/>
          <a:ext cx="762000" cy="6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72724</xdr:rowOff>
    </xdr:from>
    <xdr:ext cx="469744" cy="259045"/>
    <xdr:sp macro="" textlink="">
      <xdr:nvSpPr>
        <xdr:cNvPr id="155" name="n_1aveValue債務償還比率"/>
        <xdr:cNvSpPr txBox="1"/>
      </xdr:nvSpPr>
      <xdr:spPr>
        <a:xfrm>
          <a:off x="13836727" y="5816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55915</xdr:rowOff>
    </xdr:from>
    <xdr:ext cx="469744" cy="259045"/>
    <xdr:sp macro="" textlink="">
      <xdr:nvSpPr>
        <xdr:cNvPr id="156" name="n_2aveValue債務償還比率"/>
        <xdr:cNvSpPr txBox="1"/>
      </xdr:nvSpPr>
      <xdr:spPr>
        <a:xfrm>
          <a:off x="13087427" y="579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92001</xdr:rowOff>
    </xdr:from>
    <xdr:ext cx="469744" cy="259045"/>
    <xdr:sp macro="" textlink="">
      <xdr:nvSpPr>
        <xdr:cNvPr id="157" name="n_3aveValue債務償還比率"/>
        <xdr:cNvSpPr txBox="1"/>
      </xdr:nvSpPr>
      <xdr:spPr>
        <a:xfrm>
          <a:off x="12325427" y="5835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129938</xdr:rowOff>
    </xdr:from>
    <xdr:ext cx="469744" cy="259045"/>
    <xdr:sp macro="" textlink="">
      <xdr:nvSpPr>
        <xdr:cNvPr id="158" name="n_4aveValue債務償還比率"/>
        <xdr:cNvSpPr txBox="1"/>
      </xdr:nvSpPr>
      <xdr:spPr>
        <a:xfrm>
          <a:off x="11563427" y="587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160672</xdr:rowOff>
    </xdr:from>
    <xdr:ext cx="469744" cy="259045"/>
    <xdr:sp macro="" textlink="">
      <xdr:nvSpPr>
        <xdr:cNvPr id="159" name="n_1mainValue債務償還比率"/>
        <xdr:cNvSpPr txBox="1"/>
      </xdr:nvSpPr>
      <xdr:spPr>
        <a:xfrm>
          <a:off x="13836727" y="624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125511</xdr:rowOff>
    </xdr:from>
    <xdr:ext cx="469744" cy="259045"/>
    <xdr:sp macro="" textlink="">
      <xdr:nvSpPr>
        <xdr:cNvPr id="160" name="n_2mainValue債務償還比率"/>
        <xdr:cNvSpPr txBox="1"/>
      </xdr:nvSpPr>
      <xdr:spPr>
        <a:xfrm>
          <a:off x="13087427" y="6211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11737</xdr:rowOff>
    </xdr:from>
    <xdr:ext cx="469744" cy="259045"/>
    <xdr:sp macro="" textlink="">
      <xdr:nvSpPr>
        <xdr:cNvPr id="161" name="n_3mainValue債務償還比率"/>
        <xdr:cNvSpPr txBox="1"/>
      </xdr:nvSpPr>
      <xdr:spPr>
        <a:xfrm>
          <a:off x="12325427" y="6269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71881</xdr:rowOff>
    </xdr:from>
    <xdr:ext cx="469744" cy="259045"/>
    <xdr:sp macro="" textlink="">
      <xdr:nvSpPr>
        <xdr:cNvPr id="162" name="n_4mainValue債務償還比率"/>
        <xdr:cNvSpPr txBox="1"/>
      </xdr:nvSpPr>
      <xdr:spPr>
        <a:xfrm>
          <a:off x="11563427" y="6329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167,888
160,754
171.75
89,088,290
86,832,142
2,017,536
32,695,426
57,783,843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40277</xdr:rowOff>
    </xdr:to>
    <xdr:cxnSp macro="">
      <xdr:nvCxnSpPr>
        <xdr:cNvPr id="58" name="直線コネクタ 57"/>
        <xdr:cNvCxnSpPr/>
      </xdr:nvCxnSpPr>
      <xdr:spPr>
        <a:xfrm flipV="1">
          <a:off x="4634865" y="5859780"/>
          <a:ext cx="0" cy="1381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1" name="【道路】&#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2" name="直線コネクタ 61"/>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69504</xdr:rowOff>
    </xdr:from>
    <xdr:ext cx="405111" cy="259045"/>
    <xdr:sp macro="" textlink="">
      <xdr:nvSpPr>
        <xdr:cNvPr id="63" name="【道路】&#10;有形固定資産減価償却率平均値テキスト"/>
        <xdr:cNvSpPr txBox="1"/>
      </xdr:nvSpPr>
      <xdr:spPr>
        <a:xfrm>
          <a:off x="4673600" y="641315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46627</xdr:rowOff>
    </xdr:from>
    <xdr:to>
      <xdr:col>24</xdr:col>
      <xdr:colOff>114300</xdr:colOff>
      <xdr:row>38</xdr:row>
      <xdr:rowOff>148227</xdr:rowOff>
    </xdr:to>
    <xdr:sp macro="" textlink="">
      <xdr:nvSpPr>
        <xdr:cNvPr id="64" name="フローチャート: 判断 63"/>
        <xdr:cNvSpPr/>
      </xdr:nvSpPr>
      <xdr:spPr>
        <a:xfrm>
          <a:off x="45847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67854</xdr:rowOff>
    </xdr:from>
    <xdr:to>
      <xdr:col>20</xdr:col>
      <xdr:colOff>38100</xdr:colOff>
      <xdr:row>38</xdr:row>
      <xdr:rowOff>169454</xdr:rowOff>
    </xdr:to>
    <xdr:sp macro="" textlink="">
      <xdr:nvSpPr>
        <xdr:cNvPr id="65" name="フローチャート: 判断 64"/>
        <xdr:cNvSpPr/>
      </xdr:nvSpPr>
      <xdr:spPr>
        <a:xfrm>
          <a:off x="37465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20501</xdr:rowOff>
    </xdr:from>
    <xdr:to>
      <xdr:col>10</xdr:col>
      <xdr:colOff>165100</xdr:colOff>
      <xdr:row>38</xdr:row>
      <xdr:rowOff>122101</xdr:rowOff>
    </xdr:to>
    <xdr:sp macro="" textlink="">
      <xdr:nvSpPr>
        <xdr:cNvPr id="67" name="フローチャート: 判断 66"/>
        <xdr:cNvSpPr/>
      </xdr:nvSpPr>
      <xdr:spPr>
        <a:xfrm>
          <a:off x="19685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xdr:rowOff>
    </xdr:from>
    <xdr:to>
      <xdr:col>6</xdr:col>
      <xdr:colOff>38100</xdr:colOff>
      <xdr:row>38</xdr:row>
      <xdr:rowOff>102507</xdr:rowOff>
    </xdr:to>
    <xdr:sp macro="" textlink="">
      <xdr:nvSpPr>
        <xdr:cNvPr id="68" name="フローチャート: 判断 67"/>
        <xdr:cNvSpPr/>
      </xdr:nvSpPr>
      <xdr:spPr>
        <a:xfrm>
          <a:off x="10795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907</xdr:rowOff>
    </xdr:from>
    <xdr:to>
      <xdr:col>24</xdr:col>
      <xdr:colOff>114300</xdr:colOff>
      <xdr:row>39</xdr:row>
      <xdr:rowOff>102507</xdr:rowOff>
    </xdr:to>
    <xdr:sp macro="" textlink="">
      <xdr:nvSpPr>
        <xdr:cNvPr id="74" name="楕円 73"/>
        <xdr:cNvSpPr/>
      </xdr:nvSpPr>
      <xdr:spPr>
        <a:xfrm>
          <a:off x="4584700" y="66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150784</xdr:rowOff>
    </xdr:from>
    <xdr:ext cx="405111" cy="259045"/>
    <xdr:sp macro="" textlink="">
      <xdr:nvSpPr>
        <xdr:cNvPr id="75" name="【道路】&#10;有形固定資産減価償却率該当値テキスト"/>
        <xdr:cNvSpPr txBox="1"/>
      </xdr:nvSpPr>
      <xdr:spPr>
        <a:xfrm>
          <a:off x="4673600" y="666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142966</xdr:rowOff>
    </xdr:from>
    <xdr:to>
      <xdr:col>20</xdr:col>
      <xdr:colOff>38100</xdr:colOff>
      <xdr:row>39</xdr:row>
      <xdr:rowOff>73116</xdr:rowOff>
    </xdr:to>
    <xdr:sp macro="" textlink="">
      <xdr:nvSpPr>
        <xdr:cNvPr id="76" name="楕円 75"/>
        <xdr:cNvSpPr/>
      </xdr:nvSpPr>
      <xdr:spPr>
        <a:xfrm>
          <a:off x="3746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22316</xdr:rowOff>
    </xdr:from>
    <xdr:to>
      <xdr:col>24</xdr:col>
      <xdr:colOff>63500</xdr:colOff>
      <xdr:row>39</xdr:row>
      <xdr:rowOff>51707</xdr:rowOff>
    </xdr:to>
    <xdr:cxnSp macro="">
      <xdr:nvCxnSpPr>
        <xdr:cNvPr id="77" name="直線コネクタ 76"/>
        <xdr:cNvCxnSpPr/>
      </xdr:nvCxnSpPr>
      <xdr:spPr>
        <a:xfrm>
          <a:off x="3797300" y="6708866"/>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129903</xdr:rowOff>
    </xdr:from>
    <xdr:to>
      <xdr:col>15</xdr:col>
      <xdr:colOff>101600</xdr:colOff>
      <xdr:row>39</xdr:row>
      <xdr:rowOff>60053</xdr:rowOff>
    </xdr:to>
    <xdr:sp macro="" textlink="">
      <xdr:nvSpPr>
        <xdr:cNvPr id="78" name="楕円 77"/>
        <xdr:cNvSpPr/>
      </xdr:nvSpPr>
      <xdr:spPr>
        <a:xfrm>
          <a:off x="2857500" y="664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9253</xdr:rowOff>
    </xdr:from>
    <xdr:to>
      <xdr:col>19</xdr:col>
      <xdr:colOff>177800</xdr:colOff>
      <xdr:row>39</xdr:row>
      <xdr:rowOff>22316</xdr:rowOff>
    </xdr:to>
    <xdr:cxnSp macro="">
      <xdr:nvCxnSpPr>
        <xdr:cNvPr id="79" name="直線コネクタ 78"/>
        <xdr:cNvCxnSpPr/>
      </xdr:nvCxnSpPr>
      <xdr:spPr>
        <a:xfrm>
          <a:off x="2908300" y="669580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97246</xdr:rowOff>
    </xdr:from>
    <xdr:to>
      <xdr:col>10</xdr:col>
      <xdr:colOff>165100</xdr:colOff>
      <xdr:row>39</xdr:row>
      <xdr:rowOff>27396</xdr:rowOff>
    </xdr:to>
    <xdr:sp macro="" textlink="">
      <xdr:nvSpPr>
        <xdr:cNvPr id="80" name="楕円 79"/>
        <xdr:cNvSpPr/>
      </xdr:nvSpPr>
      <xdr:spPr>
        <a:xfrm>
          <a:off x="1968500" y="661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148046</xdr:rowOff>
    </xdr:from>
    <xdr:to>
      <xdr:col>15</xdr:col>
      <xdr:colOff>50800</xdr:colOff>
      <xdr:row>39</xdr:row>
      <xdr:rowOff>9253</xdr:rowOff>
    </xdr:to>
    <xdr:cxnSp macro="">
      <xdr:nvCxnSpPr>
        <xdr:cNvPr id="81" name="直線コネクタ 80"/>
        <xdr:cNvCxnSpPr/>
      </xdr:nvCxnSpPr>
      <xdr:spPr>
        <a:xfrm>
          <a:off x="2019300" y="666314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77651</xdr:rowOff>
    </xdr:from>
    <xdr:to>
      <xdr:col>6</xdr:col>
      <xdr:colOff>38100</xdr:colOff>
      <xdr:row>39</xdr:row>
      <xdr:rowOff>7801</xdr:rowOff>
    </xdr:to>
    <xdr:sp macro="" textlink="">
      <xdr:nvSpPr>
        <xdr:cNvPr id="82" name="楕円 81"/>
        <xdr:cNvSpPr/>
      </xdr:nvSpPr>
      <xdr:spPr>
        <a:xfrm>
          <a:off x="1079500" y="659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128451</xdr:rowOff>
    </xdr:from>
    <xdr:to>
      <xdr:col>10</xdr:col>
      <xdr:colOff>114300</xdr:colOff>
      <xdr:row>38</xdr:row>
      <xdr:rowOff>148046</xdr:rowOff>
    </xdr:to>
    <xdr:cxnSp macro="">
      <xdr:nvCxnSpPr>
        <xdr:cNvPr id="83" name="直線コネクタ 82"/>
        <xdr:cNvCxnSpPr/>
      </xdr:nvCxnSpPr>
      <xdr:spPr>
        <a:xfrm>
          <a:off x="1130300" y="664355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14531</xdr:rowOff>
    </xdr:from>
    <xdr:ext cx="405111" cy="259045"/>
    <xdr:sp macro="" textlink="">
      <xdr:nvSpPr>
        <xdr:cNvPr id="84" name="n_1aveValue【道路】&#10;有形固定資産減価償却率"/>
        <xdr:cNvSpPr txBox="1"/>
      </xdr:nvSpPr>
      <xdr:spPr>
        <a:xfrm>
          <a:off x="3582044" y="635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164754</xdr:rowOff>
    </xdr:from>
    <xdr:ext cx="405111" cy="259045"/>
    <xdr:sp macro="" textlink="">
      <xdr:nvSpPr>
        <xdr:cNvPr id="85" name="n_2aveValue【道路】&#10;有形固定資産減価償却率"/>
        <xdr:cNvSpPr txBox="1"/>
      </xdr:nvSpPr>
      <xdr:spPr>
        <a:xfrm>
          <a:off x="2705744" y="633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138628</xdr:rowOff>
    </xdr:from>
    <xdr:ext cx="405111" cy="259045"/>
    <xdr:sp macro="" textlink="">
      <xdr:nvSpPr>
        <xdr:cNvPr id="86" name="n_3aveValue【道路】&#10;有形固定資産減価償却率"/>
        <xdr:cNvSpPr txBox="1"/>
      </xdr:nvSpPr>
      <xdr:spPr>
        <a:xfrm>
          <a:off x="1816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119034</xdr:rowOff>
    </xdr:from>
    <xdr:ext cx="405111" cy="259045"/>
    <xdr:sp macro="" textlink="">
      <xdr:nvSpPr>
        <xdr:cNvPr id="87" name="n_4aveValue【道路】&#10;有形固定資産減価償却率"/>
        <xdr:cNvSpPr txBox="1"/>
      </xdr:nvSpPr>
      <xdr:spPr>
        <a:xfrm>
          <a:off x="927744" y="629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64243</xdr:rowOff>
    </xdr:from>
    <xdr:ext cx="405111" cy="259045"/>
    <xdr:sp macro="" textlink="">
      <xdr:nvSpPr>
        <xdr:cNvPr id="88" name="n_1mainValue【道路】&#10;有形固定資産減価償却率"/>
        <xdr:cNvSpPr txBox="1"/>
      </xdr:nvSpPr>
      <xdr:spPr>
        <a:xfrm>
          <a:off x="3582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51180</xdr:rowOff>
    </xdr:from>
    <xdr:ext cx="405111" cy="259045"/>
    <xdr:sp macro="" textlink="">
      <xdr:nvSpPr>
        <xdr:cNvPr id="89" name="n_2mainValue【道路】&#10;有形固定資産減価償却率"/>
        <xdr:cNvSpPr txBox="1"/>
      </xdr:nvSpPr>
      <xdr:spPr>
        <a:xfrm>
          <a:off x="2705744" y="6737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18523</xdr:rowOff>
    </xdr:from>
    <xdr:ext cx="405111" cy="259045"/>
    <xdr:sp macro="" textlink="">
      <xdr:nvSpPr>
        <xdr:cNvPr id="90" name="n_3mainValue【道路】&#10;有形固定資産減価償却率"/>
        <xdr:cNvSpPr txBox="1"/>
      </xdr:nvSpPr>
      <xdr:spPr>
        <a:xfrm>
          <a:off x="1816744" y="670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170378</xdr:rowOff>
    </xdr:from>
    <xdr:ext cx="405111" cy="259045"/>
    <xdr:sp macro="" textlink="">
      <xdr:nvSpPr>
        <xdr:cNvPr id="91" name="n_4mainValue【道路】&#10;有形固定資産減価償却率"/>
        <xdr:cNvSpPr txBox="1"/>
      </xdr:nvSpPr>
      <xdr:spPr>
        <a:xfrm>
          <a:off x="927744" y="668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102" name="テキスト ボックス 101"/>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103" name="直線コネクタ 10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4" name="テキスト ボックス 10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5" name="直線コネクタ 10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6" name="テキスト ボックス 10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7" name="直線コネクタ 10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8" name="テキスト ボックス 10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9" name="直線コネクタ 10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10" name="テキスト ボックス 109"/>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1" name="直線コネクタ 11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2" name="テキスト ボックス 111"/>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3" name="直線コネクタ 11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4" name="テキスト ボックス 113"/>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5" name="直線コネクタ 11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6" name="テキスト ボックス 115"/>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123117</xdr:rowOff>
    </xdr:from>
    <xdr:to>
      <xdr:col>54</xdr:col>
      <xdr:colOff>189865</xdr:colOff>
      <xdr:row>41</xdr:row>
      <xdr:rowOff>40930</xdr:rowOff>
    </xdr:to>
    <xdr:cxnSp macro="">
      <xdr:nvCxnSpPr>
        <xdr:cNvPr id="118" name="直線コネクタ 117"/>
        <xdr:cNvCxnSpPr/>
      </xdr:nvCxnSpPr>
      <xdr:spPr>
        <a:xfrm flipV="1">
          <a:off x="10476865" y="6123867"/>
          <a:ext cx="0" cy="94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44757</xdr:rowOff>
    </xdr:from>
    <xdr:ext cx="469744" cy="259045"/>
    <xdr:sp macro="" textlink="">
      <xdr:nvSpPr>
        <xdr:cNvPr id="119" name="【道路】&#10;一人当たり延長最小値テキスト"/>
        <xdr:cNvSpPr txBox="1"/>
      </xdr:nvSpPr>
      <xdr:spPr>
        <a:xfrm>
          <a:off x="10515600" y="70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40930</xdr:rowOff>
    </xdr:from>
    <xdr:to>
      <xdr:col>55</xdr:col>
      <xdr:colOff>88900</xdr:colOff>
      <xdr:row>41</xdr:row>
      <xdr:rowOff>40930</xdr:rowOff>
    </xdr:to>
    <xdr:cxnSp macro="">
      <xdr:nvCxnSpPr>
        <xdr:cNvPr id="120" name="直線コネクタ 119"/>
        <xdr:cNvCxnSpPr/>
      </xdr:nvCxnSpPr>
      <xdr:spPr>
        <a:xfrm>
          <a:off x="10388600" y="7070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69794</xdr:rowOff>
    </xdr:from>
    <xdr:ext cx="534377" cy="259045"/>
    <xdr:sp macro="" textlink="">
      <xdr:nvSpPr>
        <xdr:cNvPr id="121" name="【道路】&#10;一人当たり延長最大値テキスト"/>
        <xdr:cNvSpPr txBox="1"/>
      </xdr:nvSpPr>
      <xdr:spPr>
        <a:xfrm>
          <a:off x="10515600" y="5899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123117</xdr:rowOff>
    </xdr:from>
    <xdr:to>
      <xdr:col>55</xdr:col>
      <xdr:colOff>88900</xdr:colOff>
      <xdr:row>35</xdr:row>
      <xdr:rowOff>123117</xdr:rowOff>
    </xdr:to>
    <xdr:cxnSp macro="">
      <xdr:nvCxnSpPr>
        <xdr:cNvPr id="122" name="直線コネクタ 121"/>
        <xdr:cNvCxnSpPr/>
      </xdr:nvCxnSpPr>
      <xdr:spPr>
        <a:xfrm>
          <a:off x="10388600" y="612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42616</xdr:rowOff>
    </xdr:from>
    <xdr:ext cx="469744" cy="259045"/>
    <xdr:sp macro="" textlink="">
      <xdr:nvSpPr>
        <xdr:cNvPr id="123" name="【道路】&#10;一人当たり延長平均値テキスト"/>
        <xdr:cNvSpPr txBox="1"/>
      </xdr:nvSpPr>
      <xdr:spPr>
        <a:xfrm>
          <a:off x="10515600" y="63862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19739</xdr:rowOff>
    </xdr:from>
    <xdr:to>
      <xdr:col>55</xdr:col>
      <xdr:colOff>50800</xdr:colOff>
      <xdr:row>38</xdr:row>
      <xdr:rowOff>121339</xdr:rowOff>
    </xdr:to>
    <xdr:sp macro="" textlink="">
      <xdr:nvSpPr>
        <xdr:cNvPr id="124" name="フローチャート: 判断 123"/>
        <xdr:cNvSpPr/>
      </xdr:nvSpPr>
      <xdr:spPr>
        <a:xfrm>
          <a:off x="10426700" y="653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87884</xdr:rowOff>
    </xdr:from>
    <xdr:to>
      <xdr:col>50</xdr:col>
      <xdr:colOff>165100</xdr:colOff>
      <xdr:row>38</xdr:row>
      <xdr:rowOff>18035</xdr:rowOff>
    </xdr:to>
    <xdr:sp macro="" textlink="">
      <xdr:nvSpPr>
        <xdr:cNvPr id="125" name="フローチャート: 判断 124"/>
        <xdr:cNvSpPr/>
      </xdr:nvSpPr>
      <xdr:spPr>
        <a:xfrm>
          <a:off x="9588500" y="64315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93327</xdr:rowOff>
    </xdr:from>
    <xdr:to>
      <xdr:col>46</xdr:col>
      <xdr:colOff>38100</xdr:colOff>
      <xdr:row>38</xdr:row>
      <xdr:rowOff>23477</xdr:rowOff>
    </xdr:to>
    <xdr:sp macro="" textlink="">
      <xdr:nvSpPr>
        <xdr:cNvPr id="126" name="フローチャート: 判断 125"/>
        <xdr:cNvSpPr/>
      </xdr:nvSpPr>
      <xdr:spPr>
        <a:xfrm>
          <a:off x="8699500" y="643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96919</xdr:rowOff>
    </xdr:from>
    <xdr:to>
      <xdr:col>41</xdr:col>
      <xdr:colOff>101600</xdr:colOff>
      <xdr:row>38</xdr:row>
      <xdr:rowOff>27070</xdr:rowOff>
    </xdr:to>
    <xdr:sp macro="" textlink="">
      <xdr:nvSpPr>
        <xdr:cNvPr id="127" name="フローチャート: 判断 126"/>
        <xdr:cNvSpPr/>
      </xdr:nvSpPr>
      <xdr:spPr>
        <a:xfrm>
          <a:off x="7810500" y="644056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33</xdr:row>
      <xdr:rowOff>37157</xdr:rowOff>
    </xdr:from>
    <xdr:to>
      <xdr:col>36</xdr:col>
      <xdr:colOff>165100</xdr:colOff>
      <xdr:row>33</xdr:row>
      <xdr:rowOff>138757</xdr:rowOff>
    </xdr:to>
    <xdr:sp macro="" textlink="">
      <xdr:nvSpPr>
        <xdr:cNvPr id="128" name="フローチャート: 判断 127"/>
        <xdr:cNvSpPr/>
      </xdr:nvSpPr>
      <xdr:spPr>
        <a:xfrm>
          <a:off x="6921500" y="569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9" name="テキスト ボックス 12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30" name="テキスト ボックス 12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1" name="テキスト ボックス 13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2" name="テキスト ボックス 13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3" name="テキスト ボックス 13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2866</xdr:rowOff>
    </xdr:from>
    <xdr:to>
      <xdr:col>55</xdr:col>
      <xdr:colOff>50800</xdr:colOff>
      <xdr:row>39</xdr:row>
      <xdr:rowOff>104466</xdr:rowOff>
    </xdr:to>
    <xdr:sp macro="" textlink="">
      <xdr:nvSpPr>
        <xdr:cNvPr id="134" name="楕円 133"/>
        <xdr:cNvSpPr/>
      </xdr:nvSpPr>
      <xdr:spPr>
        <a:xfrm>
          <a:off x="10426700" y="668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152743</xdr:rowOff>
    </xdr:from>
    <xdr:ext cx="469744" cy="259045"/>
    <xdr:sp macro="" textlink="">
      <xdr:nvSpPr>
        <xdr:cNvPr id="135" name="【道路】&#10;一人当たり延長該当値テキスト"/>
        <xdr:cNvSpPr txBox="1"/>
      </xdr:nvSpPr>
      <xdr:spPr>
        <a:xfrm>
          <a:off x="10515600" y="666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798</xdr:rowOff>
    </xdr:from>
    <xdr:to>
      <xdr:col>50</xdr:col>
      <xdr:colOff>165100</xdr:colOff>
      <xdr:row>39</xdr:row>
      <xdr:rowOff>102398</xdr:rowOff>
    </xdr:to>
    <xdr:sp macro="" textlink="">
      <xdr:nvSpPr>
        <xdr:cNvPr id="136" name="楕円 135"/>
        <xdr:cNvSpPr/>
      </xdr:nvSpPr>
      <xdr:spPr>
        <a:xfrm>
          <a:off x="9588500" y="668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51598</xdr:rowOff>
    </xdr:from>
    <xdr:to>
      <xdr:col>55</xdr:col>
      <xdr:colOff>0</xdr:colOff>
      <xdr:row>39</xdr:row>
      <xdr:rowOff>53666</xdr:rowOff>
    </xdr:to>
    <xdr:cxnSp macro="">
      <xdr:nvCxnSpPr>
        <xdr:cNvPr id="137" name="直線コネクタ 136"/>
        <xdr:cNvCxnSpPr/>
      </xdr:nvCxnSpPr>
      <xdr:spPr>
        <a:xfrm>
          <a:off x="9639300" y="6738148"/>
          <a:ext cx="838200" cy="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1125</xdr:rowOff>
    </xdr:from>
    <xdr:to>
      <xdr:col>46</xdr:col>
      <xdr:colOff>38100</xdr:colOff>
      <xdr:row>39</xdr:row>
      <xdr:rowOff>102725</xdr:rowOff>
    </xdr:to>
    <xdr:sp macro="" textlink="">
      <xdr:nvSpPr>
        <xdr:cNvPr id="138" name="楕円 137"/>
        <xdr:cNvSpPr/>
      </xdr:nvSpPr>
      <xdr:spPr>
        <a:xfrm>
          <a:off x="8699500" y="66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51598</xdr:rowOff>
    </xdr:from>
    <xdr:to>
      <xdr:col>50</xdr:col>
      <xdr:colOff>114300</xdr:colOff>
      <xdr:row>39</xdr:row>
      <xdr:rowOff>51925</xdr:rowOff>
    </xdr:to>
    <xdr:cxnSp macro="">
      <xdr:nvCxnSpPr>
        <xdr:cNvPr id="139" name="直線コネクタ 138"/>
        <xdr:cNvCxnSpPr/>
      </xdr:nvCxnSpPr>
      <xdr:spPr>
        <a:xfrm flipV="1">
          <a:off x="8750300" y="6738148"/>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3955</xdr:rowOff>
    </xdr:from>
    <xdr:to>
      <xdr:col>41</xdr:col>
      <xdr:colOff>101600</xdr:colOff>
      <xdr:row>39</xdr:row>
      <xdr:rowOff>105555</xdr:rowOff>
    </xdr:to>
    <xdr:sp macro="" textlink="">
      <xdr:nvSpPr>
        <xdr:cNvPr id="140" name="楕円 139"/>
        <xdr:cNvSpPr/>
      </xdr:nvSpPr>
      <xdr:spPr>
        <a:xfrm>
          <a:off x="7810500" y="669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51925</xdr:rowOff>
    </xdr:from>
    <xdr:to>
      <xdr:col>45</xdr:col>
      <xdr:colOff>177800</xdr:colOff>
      <xdr:row>39</xdr:row>
      <xdr:rowOff>54755</xdr:rowOff>
    </xdr:to>
    <xdr:cxnSp macro="">
      <xdr:nvCxnSpPr>
        <xdr:cNvPr id="141" name="直線コネクタ 140"/>
        <xdr:cNvCxnSpPr/>
      </xdr:nvCxnSpPr>
      <xdr:spPr>
        <a:xfrm flipV="1">
          <a:off x="7861300" y="6738475"/>
          <a:ext cx="889000" cy="2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100185</xdr:rowOff>
    </xdr:from>
    <xdr:to>
      <xdr:col>36</xdr:col>
      <xdr:colOff>165100</xdr:colOff>
      <xdr:row>39</xdr:row>
      <xdr:rowOff>30335</xdr:rowOff>
    </xdr:to>
    <xdr:sp macro="" textlink="">
      <xdr:nvSpPr>
        <xdr:cNvPr id="142" name="楕円 141"/>
        <xdr:cNvSpPr/>
      </xdr:nvSpPr>
      <xdr:spPr>
        <a:xfrm>
          <a:off x="6921500" y="6615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150985</xdr:rowOff>
    </xdr:from>
    <xdr:to>
      <xdr:col>41</xdr:col>
      <xdr:colOff>50800</xdr:colOff>
      <xdr:row>39</xdr:row>
      <xdr:rowOff>54755</xdr:rowOff>
    </xdr:to>
    <xdr:cxnSp macro="">
      <xdr:nvCxnSpPr>
        <xdr:cNvPr id="143" name="直線コネクタ 142"/>
        <xdr:cNvCxnSpPr/>
      </xdr:nvCxnSpPr>
      <xdr:spPr>
        <a:xfrm>
          <a:off x="6972300" y="6666085"/>
          <a:ext cx="889000" cy="7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34561</xdr:rowOff>
    </xdr:from>
    <xdr:ext cx="534377" cy="259045"/>
    <xdr:sp macro="" textlink="">
      <xdr:nvSpPr>
        <xdr:cNvPr id="144" name="n_1aveValue【道路】&#10;一人当たり延長"/>
        <xdr:cNvSpPr txBox="1"/>
      </xdr:nvSpPr>
      <xdr:spPr>
        <a:xfrm>
          <a:off x="9359411" y="620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40004</xdr:rowOff>
    </xdr:from>
    <xdr:ext cx="534377" cy="259045"/>
    <xdr:sp macro="" textlink="">
      <xdr:nvSpPr>
        <xdr:cNvPr id="145" name="n_2aveValue【道路】&#10;一人当たり延長"/>
        <xdr:cNvSpPr txBox="1"/>
      </xdr:nvSpPr>
      <xdr:spPr>
        <a:xfrm>
          <a:off x="8483111" y="621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36</xdr:row>
      <xdr:rowOff>43596</xdr:rowOff>
    </xdr:from>
    <xdr:ext cx="534377" cy="259045"/>
    <xdr:sp macro="" textlink="">
      <xdr:nvSpPr>
        <xdr:cNvPr id="146" name="n_3aveValue【道路】&#10;一人当たり延長"/>
        <xdr:cNvSpPr txBox="1"/>
      </xdr:nvSpPr>
      <xdr:spPr>
        <a:xfrm>
          <a:off x="7594111" y="621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31</xdr:row>
      <xdr:rowOff>155284</xdr:rowOff>
    </xdr:from>
    <xdr:ext cx="534377" cy="259045"/>
    <xdr:sp macro="" textlink="">
      <xdr:nvSpPr>
        <xdr:cNvPr id="147" name="n_4aveValue【道路】&#10;一人当たり延長"/>
        <xdr:cNvSpPr txBox="1"/>
      </xdr:nvSpPr>
      <xdr:spPr>
        <a:xfrm>
          <a:off x="6705111" y="5470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93525</xdr:rowOff>
    </xdr:from>
    <xdr:ext cx="469744" cy="259045"/>
    <xdr:sp macro="" textlink="">
      <xdr:nvSpPr>
        <xdr:cNvPr id="148" name="n_1mainValue【道路】&#10;一人当たり延長"/>
        <xdr:cNvSpPr txBox="1"/>
      </xdr:nvSpPr>
      <xdr:spPr>
        <a:xfrm>
          <a:off x="9391727" y="6780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93852</xdr:rowOff>
    </xdr:from>
    <xdr:ext cx="469744" cy="259045"/>
    <xdr:sp macro="" textlink="">
      <xdr:nvSpPr>
        <xdr:cNvPr id="149" name="n_2mainValue【道路】&#10;一人当たり延長"/>
        <xdr:cNvSpPr txBox="1"/>
      </xdr:nvSpPr>
      <xdr:spPr>
        <a:xfrm>
          <a:off x="8515427" y="678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96682</xdr:rowOff>
    </xdr:from>
    <xdr:ext cx="469744" cy="259045"/>
    <xdr:sp macro="" textlink="">
      <xdr:nvSpPr>
        <xdr:cNvPr id="150" name="n_3mainValue【道路】&#10;一人当たり延長"/>
        <xdr:cNvSpPr txBox="1"/>
      </xdr:nvSpPr>
      <xdr:spPr>
        <a:xfrm>
          <a:off x="7626427" y="678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21462</xdr:rowOff>
    </xdr:from>
    <xdr:ext cx="469744" cy="259045"/>
    <xdr:sp macro="" textlink="">
      <xdr:nvSpPr>
        <xdr:cNvPr id="151" name="n_4mainValue【道路】&#10;一人当たり延長"/>
        <xdr:cNvSpPr txBox="1"/>
      </xdr:nvSpPr>
      <xdr:spPr>
        <a:xfrm>
          <a:off x="6737427" y="67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2" name="正方形/長方形 15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3" name="正方形/長方形 15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4" name="正方形/長方形 15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5" name="正方形/長方形 15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6" name="正方形/長方形 15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7" name="正方形/長方形 15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8" name="正方形/長方形 15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9" name="正方形/長方形 15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60" name="テキスト ボックス 15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1" name="直線コネクタ 16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62" name="テキスト ボックス 161"/>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63" name="直線コネクタ 16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4" name="テキスト ボックス 16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5" name="直線コネクタ 16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6" name="テキスト ボックス 16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7" name="直線コネクタ 16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8" name="テキスト ボックス 16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9" name="直線コネクタ 16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70" name="テキスト ボックス 16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72" name="テキスト ボックス 171"/>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18288</xdr:rowOff>
    </xdr:from>
    <xdr:to>
      <xdr:col>24</xdr:col>
      <xdr:colOff>62865</xdr:colOff>
      <xdr:row>64</xdr:row>
      <xdr:rowOff>86868</xdr:rowOff>
    </xdr:to>
    <xdr:cxnSp macro="">
      <xdr:nvCxnSpPr>
        <xdr:cNvPr id="174" name="直線コネクタ 173"/>
        <xdr:cNvCxnSpPr/>
      </xdr:nvCxnSpPr>
      <xdr:spPr>
        <a:xfrm flipV="1">
          <a:off x="4634865" y="9619488"/>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90695</xdr:rowOff>
    </xdr:from>
    <xdr:ext cx="405111" cy="259045"/>
    <xdr:sp macro="" textlink="">
      <xdr:nvSpPr>
        <xdr:cNvPr id="175" name="【橋りょう・トンネル】&#10;有形固定資産減価償却率最小値テキスト"/>
        <xdr:cNvSpPr txBox="1"/>
      </xdr:nvSpPr>
      <xdr:spPr>
        <a:xfrm>
          <a:off x="4673600" y="11063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86868</xdr:rowOff>
    </xdr:from>
    <xdr:to>
      <xdr:col>24</xdr:col>
      <xdr:colOff>152400</xdr:colOff>
      <xdr:row>64</xdr:row>
      <xdr:rowOff>86868</xdr:rowOff>
    </xdr:to>
    <xdr:cxnSp macro="">
      <xdr:nvCxnSpPr>
        <xdr:cNvPr id="176" name="直線コネクタ 175"/>
        <xdr:cNvCxnSpPr/>
      </xdr:nvCxnSpPr>
      <xdr:spPr>
        <a:xfrm>
          <a:off x="4546600" y="11059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136415</xdr:rowOff>
    </xdr:from>
    <xdr:ext cx="405111" cy="259045"/>
    <xdr:sp macro="" textlink="">
      <xdr:nvSpPr>
        <xdr:cNvPr id="177" name="【橋りょう・トンネル】&#10;有形固定資産減価償却率最大値テキスト"/>
        <xdr:cNvSpPr txBox="1"/>
      </xdr:nvSpPr>
      <xdr:spPr>
        <a:xfrm>
          <a:off x="4673600" y="9394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18288</xdr:rowOff>
    </xdr:from>
    <xdr:to>
      <xdr:col>24</xdr:col>
      <xdr:colOff>152400</xdr:colOff>
      <xdr:row>56</xdr:row>
      <xdr:rowOff>18288</xdr:rowOff>
    </xdr:to>
    <xdr:cxnSp macro="">
      <xdr:nvCxnSpPr>
        <xdr:cNvPr id="178" name="直線コネクタ 177"/>
        <xdr:cNvCxnSpPr/>
      </xdr:nvCxnSpPr>
      <xdr:spPr>
        <a:xfrm>
          <a:off x="4546600" y="9619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1795</xdr:rowOff>
    </xdr:from>
    <xdr:ext cx="405111" cy="259045"/>
    <xdr:sp macro="" textlink="">
      <xdr:nvSpPr>
        <xdr:cNvPr id="179" name="【橋りょう・トンネル】&#10;有形固定資産減価償却率平均値テキスト"/>
        <xdr:cNvSpPr txBox="1"/>
      </xdr:nvSpPr>
      <xdr:spPr>
        <a:xfrm>
          <a:off x="4673600" y="1028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150368</xdr:rowOff>
    </xdr:from>
    <xdr:to>
      <xdr:col>24</xdr:col>
      <xdr:colOff>114300</xdr:colOff>
      <xdr:row>61</xdr:row>
      <xdr:rowOff>80518</xdr:rowOff>
    </xdr:to>
    <xdr:sp macro="" textlink="">
      <xdr:nvSpPr>
        <xdr:cNvPr id="180" name="フローチャート: 判断 179"/>
        <xdr:cNvSpPr/>
      </xdr:nvSpPr>
      <xdr:spPr>
        <a:xfrm>
          <a:off x="4584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122936</xdr:rowOff>
    </xdr:from>
    <xdr:to>
      <xdr:col>20</xdr:col>
      <xdr:colOff>38100</xdr:colOff>
      <xdr:row>61</xdr:row>
      <xdr:rowOff>53086</xdr:rowOff>
    </xdr:to>
    <xdr:sp macro="" textlink="">
      <xdr:nvSpPr>
        <xdr:cNvPr id="181" name="フローチャート: 判断 180"/>
        <xdr:cNvSpPr/>
      </xdr:nvSpPr>
      <xdr:spPr>
        <a:xfrm>
          <a:off x="3746500" y="10409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58928</xdr:rowOff>
    </xdr:from>
    <xdr:to>
      <xdr:col>15</xdr:col>
      <xdr:colOff>101600</xdr:colOff>
      <xdr:row>60</xdr:row>
      <xdr:rowOff>160528</xdr:rowOff>
    </xdr:to>
    <xdr:sp macro="" textlink="">
      <xdr:nvSpPr>
        <xdr:cNvPr id="182" name="フローチャート: 判断 181"/>
        <xdr:cNvSpPr/>
      </xdr:nvSpPr>
      <xdr:spPr>
        <a:xfrm>
          <a:off x="2857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166370</xdr:rowOff>
    </xdr:from>
    <xdr:to>
      <xdr:col>10</xdr:col>
      <xdr:colOff>165100</xdr:colOff>
      <xdr:row>60</xdr:row>
      <xdr:rowOff>96520</xdr:rowOff>
    </xdr:to>
    <xdr:sp macro="" textlink="">
      <xdr:nvSpPr>
        <xdr:cNvPr id="183" name="フローチャート: 判断 182"/>
        <xdr:cNvSpPr/>
      </xdr:nvSpPr>
      <xdr:spPr>
        <a:xfrm>
          <a:off x="1968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125222</xdr:rowOff>
    </xdr:from>
    <xdr:to>
      <xdr:col>6</xdr:col>
      <xdr:colOff>38100</xdr:colOff>
      <xdr:row>60</xdr:row>
      <xdr:rowOff>55372</xdr:rowOff>
    </xdr:to>
    <xdr:sp macro="" textlink="">
      <xdr:nvSpPr>
        <xdr:cNvPr id="184" name="フローチャート: 判断 183"/>
        <xdr:cNvSpPr/>
      </xdr:nvSpPr>
      <xdr:spPr>
        <a:xfrm>
          <a:off x="1079500" y="1024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13208</xdr:rowOff>
    </xdr:from>
    <xdr:to>
      <xdr:col>24</xdr:col>
      <xdr:colOff>114300</xdr:colOff>
      <xdr:row>64</xdr:row>
      <xdr:rowOff>114808</xdr:rowOff>
    </xdr:to>
    <xdr:sp macro="" textlink="">
      <xdr:nvSpPr>
        <xdr:cNvPr id="190" name="楕円 189"/>
        <xdr:cNvSpPr/>
      </xdr:nvSpPr>
      <xdr:spPr>
        <a:xfrm>
          <a:off x="4584700" y="1098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99585</xdr:rowOff>
    </xdr:from>
    <xdr:ext cx="405111" cy="259045"/>
    <xdr:sp macro="" textlink="">
      <xdr:nvSpPr>
        <xdr:cNvPr id="191" name="【橋りょう・トンネル】&#10;有形固定資産減価償却率該当値テキスト"/>
        <xdr:cNvSpPr txBox="1"/>
      </xdr:nvSpPr>
      <xdr:spPr>
        <a:xfrm>
          <a:off x="4673600" y="1090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106934</xdr:rowOff>
    </xdr:from>
    <xdr:to>
      <xdr:col>20</xdr:col>
      <xdr:colOff>38100</xdr:colOff>
      <xdr:row>64</xdr:row>
      <xdr:rowOff>37084</xdr:rowOff>
    </xdr:to>
    <xdr:sp macro="" textlink="">
      <xdr:nvSpPr>
        <xdr:cNvPr id="192" name="楕円 191"/>
        <xdr:cNvSpPr/>
      </xdr:nvSpPr>
      <xdr:spPr>
        <a:xfrm>
          <a:off x="37465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157734</xdr:rowOff>
    </xdr:from>
    <xdr:to>
      <xdr:col>24</xdr:col>
      <xdr:colOff>63500</xdr:colOff>
      <xdr:row>64</xdr:row>
      <xdr:rowOff>64008</xdr:rowOff>
    </xdr:to>
    <xdr:cxnSp macro="">
      <xdr:nvCxnSpPr>
        <xdr:cNvPr id="193" name="直線コネクタ 192"/>
        <xdr:cNvCxnSpPr/>
      </xdr:nvCxnSpPr>
      <xdr:spPr>
        <a:xfrm>
          <a:off x="3797300" y="1095908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42926</xdr:rowOff>
    </xdr:from>
    <xdr:to>
      <xdr:col>15</xdr:col>
      <xdr:colOff>101600</xdr:colOff>
      <xdr:row>63</xdr:row>
      <xdr:rowOff>144526</xdr:rowOff>
    </xdr:to>
    <xdr:sp macro="" textlink="">
      <xdr:nvSpPr>
        <xdr:cNvPr id="194" name="楕円 193"/>
        <xdr:cNvSpPr/>
      </xdr:nvSpPr>
      <xdr:spPr>
        <a:xfrm>
          <a:off x="2857500" y="1084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93726</xdr:rowOff>
    </xdr:from>
    <xdr:to>
      <xdr:col>19</xdr:col>
      <xdr:colOff>177800</xdr:colOff>
      <xdr:row>63</xdr:row>
      <xdr:rowOff>157734</xdr:rowOff>
    </xdr:to>
    <xdr:cxnSp macro="">
      <xdr:nvCxnSpPr>
        <xdr:cNvPr id="195" name="直線コネクタ 194"/>
        <xdr:cNvCxnSpPr/>
      </xdr:nvCxnSpPr>
      <xdr:spPr>
        <a:xfrm>
          <a:off x="2908300" y="1089507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113792</xdr:rowOff>
    </xdr:from>
    <xdr:to>
      <xdr:col>10</xdr:col>
      <xdr:colOff>165100</xdr:colOff>
      <xdr:row>63</xdr:row>
      <xdr:rowOff>43942</xdr:rowOff>
    </xdr:to>
    <xdr:sp macro="" textlink="">
      <xdr:nvSpPr>
        <xdr:cNvPr id="196" name="楕円 195"/>
        <xdr:cNvSpPr/>
      </xdr:nvSpPr>
      <xdr:spPr>
        <a:xfrm>
          <a:off x="1968500" y="1074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164592</xdr:rowOff>
    </xdr:from>
    <xdr:to>
      <xdr:col>15</xdr:col>
      <xdr:colOff>50800</xdr:colOff>
      <xdr:row>63</xdr:row>
      <xdr:rowOff>93726</xdr:rowOff>
    </xdr:to>
    <xdr:cxnSp macro="">
      <xdr:nvCxnSpPr>
        <xdr:cNvPr id="197" name="直線コネクタ 196"/>
        <xdr:cNvCxnSpPr/>
      </xdr:nvCxnSpPr>
      <xdr:spPr>
        <a:xfrm>
          <a:off x="2019300" y="1079449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31496</xdr:rowOff>
    </xdr:from>
    <xdr:to>
      <xdr:col>6</xdr:col>
      <xdr:colOff>38100</xdr:colOff>
      <xdr:row>62</xdr:row>
      <xdr:rowOff>133096</xdr:rowOff>
    </xdr:to>
    <xdr:sp macro="" textlink="">
      <xdr:nvSpPr>
        <xdr:cNvPr id="198" name="楕円 197"/>
        <xdr:cNvSpPr/>
      </xdr:nvSpPr>
      <xdr:spPr>
        <a:xfrm>
          <a:off x="1079500" y="1066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82296</xdr:rowOff>
    </xdr:from>
    <xdr:to>
      <xdr:col>10</xdr:col>
      <xdr:colOff>114300</xdr:colOff>
      <xdr:row>62</xdr:row>
      <xdr:rowOff>164592</xdr:rowOff>
    </xdr:to>
    <xdr:cxnSp macro="">
      <xdr:nvCxnSpPr>
        <xdr:cNvPr id="199" name="直線コネクタ 198"/>
        <xdr:cNvCxnSpPr/>
      </xdr:nvCxnSpPr>
      <xdr:spPr>
        <a:xfrm>
          <a:off x="1130300" y="1071219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69613</xdr:rowOff>
    </xdr:from>
    <xdr:ext cx="405111" cy="259045"/>
    <xdr:sp macro="" textlink="">
      <xdr:nvSpPr>
        <xdr:cNvPr id="200" name="n_1aveValue【橋りょう・トンネル】&#10;有形固定資産減価償却率"/>
        <xdr:cNvSpPr txBox="1"/>
      </xdr:nvSpPr>
      <xdr:spPr>
        <a:xfrm>
          <a:off x="3582044" y="1018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5605</xdr:rowOff>
    </xdr:from>
    <xdr:ext cx="405111" cy="259045"/>
    <xdr:sp macro="" textlink="">
      <xdr:nvSpPr>
        <xdr:cNvPr id="201" name="n_2aveValue【橋りょう・トンネル】&#10;有形固定資産減価償却率"/>
        <xdr:cNvSpPr txBox="1"/>
      </xdr:nvSpPr>
      <xdr:spPr>
        <a:xfrm>
          <a:off x="2705744" y="10121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113047</xdr:rowOff>
    </xdr:from>
    <xdr:ext cx="405111" cy="259045"/>
    <xdr:sp macro="" textlink="">
      <xdr:nvSpPr>
        <xdr:cNvPr id="202" name="n_3aveValue【橋りょう・トンネル】&#10;有形固定資産減価償却率"/>
        <xdr:cNvSpPr txBox="1"/>
      </xdr:nvSpPr>
      <xdr:spPr>
        <a:xfrm>
          <a:off x="1816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71899</xdr:rowOff>
    </xdr:from>
    <xdr:ext cx="405111" cy="259045"/>
    <xdr:sp macro="" textlink="">
      <xdr:nvSpPr>
        <xdr:cNvPr id="203" name="n_4aveValue【橋りょう・トンネル】&#10;有形固定資産減価償却率"/>
        <xdr:cNvSpPr txBox="1"/>
      </xdr:nvSpPr>
      <xdr:spPr>
        <a:xfrm>
          <a:off x="927744" y="100159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28211</xdr:rowOff>
    </xdr:from>
    <xdr:ext cx="405111" cy="259045"/>
    <xdr:sp macro="" textlink="">
      <xdr:nvSpPr>
        <xdr:cNvPr id="204" name="n_1mainValue【橋りょう・トンネル】&#10;有形固定資産減価償却率"/>
        <xdr:cNvSpPr txBox="1"/>
      </xdr:nvSpPr>
      <xdr:spPr>
        <a:xfrm>
          <a:off x="3582044" y="1100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135653</xdr:rowOff>
    </xdr:from>
    <xdr:ext cx="405111" cy="259045"/>
    <xdr:sp macro="" textlink="">
      <xdr:nvSpPr>
        <xdr:cNvPr id="205" name="n_2mainValue【橋りょう・トンネル】&#10;有形固定資産減価償却率"/>
        <xdr:cNvSpPr txBox="1"/>
      </xdr:nvSpPr>
      <xdr:spPr>
        <a:xfrm>
          <a:off x="2705744" y="10937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35069</xdr:rowOff>
    </xdr:from>
    <xdr:ext cx="405111" cy="259045"/>
    <xdr:sp macro="" textlink="">
      <xdr:nvSpPr>
        <xdr:cNvPr id="206" name="n_3mainValue【橋りょう・トンネル】&#10;有形固定資産減価償却率"/>
        <xdr:cNvSpPr txBox="1"/>
      </xdr:nvSpPr>
      <xdr:spPr>
        <a:xfrm>
          <a:off x="1816744" y="10836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124223</xdr:rowOff>
    </xdr:from>
    <xdr:ext cx="405111" cy="259045"/>
    <xdr:sp macro="" textlink="">
      <xdr:nvSpPr>
        <xdr:cNvPr id="207" name="n_4mainValue【橋りょう・トンネル】&#10;有形固定資産減価償却率"/>
        <xdr:cNvSpPr txBox="1"/>
      </xdr:nvSpPr>
      <xdr:spPr>
        <a:xfrm>
          <a:off x="927744" y="1075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9" name="テキスト ボックス 218"/>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1" name="テキスト ボックス 220"/>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3" name="テキスト ボックス 222"/>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5" name="テキスト ボックス 224"/>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7" name="テキスト ボックス 226"/>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9" name="テキスト ボックス 228"/>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1" name="テキスト ボックス 23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55842</xdr:rowOff>
    </xdr:from>
    <xdr:to>
      <xdr:col>54</xdr:col>
      <xdr:colOff>189865</xdr:colOff>
      <xdr:row>64</xdr:row>
      <xdr:rowOff>90345</xdr:rowOff>
    </xdr:to>
    <xdr:cxnSp macro="">
      <xdr:nvCxnSpPr>
        <xdr:cNvPr id="233" name="直線コネクタ 232"/>
        <xdr:cNvCxnSpPr/>
      </xdr:nvCxnSpPr>
      <xdr:spPr>
        <a:xfrm flipV="1">
          <a:off x="10476865" y="9657042"/>
          <a:ext cx="0" cy="140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94172</xdr:rowOff>
    </xdr:from>
    <xdr:ext cx="534377" cy="259045"/>
    <xdr:sp macro="" textlink="">
      <xdr:nvSpPr>
        <xdr:cNvPr id="234" name="【橋りょう・トンネル】&#10;一人当たり有形固定資産（償却資産）額最小値テキスト"/>
        <xdr:cNvSpPr txBox="1"/>
      </xdr:nvSpPr>
      <xdr:spPr>
        <a:xfrm>
          <a:off x="10515600" y="1106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90345</xdr:rowOff>
    </xdr:from>
    <xdr:to>
      <xdr:col>55</xdr:col>
      <xdr:colOff>88900</xdr:colOff>
      <xdr:row>64</xdr:row>
      <xdr:rowOff>90345</xdr:rowOff>
    </xdr:to>
    <xdr:cxnSp macro="">
      <xdr:nvCxnSpPr>
        <xdr:cNvPr id="235" name="直線コネクタ 234"/>
        <xdr:cNvCxnSpPr/>
      </xdr:nvCxnSpPr>
      <xdr:spPr>
        <a:xfrm>
          <a:off x="10388600" y="1106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2519</xdr:rowOff>
    </xdr:from>
    <xdr:ext cx="690189" cy="259045"/>
    <xdr:sp macro="" textlink="">
      <xdr:nvSpPr>
        <xdr:cNvPr id="236" name="【橋りょう・トンネル】&#10;一人当たり有形固定資産（償却資産）額最大値テキスト"/>
        <xdr:cNvSpPr txBox="1"/>
      </xdr:nvSpPr>
      <xdr:spPr>
        <a:xfrm>
          <a:off x="10515600" y="943226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55842</xdr:rowOff>
    </xdr:from>
    <xdr:to>
      <xdr:col>55</xdr:col>
      <xdr:colOff>88900</xdr:colOff>
      <xdr:row>56</xdr:row>
      <xdr:rowOff>55842</xdr:rowOff>
    </xdr:to>
    <xdr:cxnSp macro="">
      <xdr:nvCxnSpPr>
        <xdr:cNvPr id="237" name="直線コネクタ 236"/>
        <xdr:cNvCxnSpPr/>
      </xdr:nvCxnSpPr>
      <xdr:spPr>
        <a:xfrm>
          <a:off x="10388600" y="9657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18855</xdr:rowOff>
    </xdr:from>
    <xdr:ext cx="599010" cy="259045"/>
    <xdr:sp macro="" textlink="">
      <xdr:nvSpPr>
        <xdr:cNvPr id="238" name="【橋りょう・トンネル】&#10;一人当たり有形固定資産（償却資産）額平均値テキスト"/>
        <xdr:cNvSpPr txBox="1"/>
      </xdr:nvSpPr>
      <xdr:spPr>
        <a:xfrm>
          <a:off x="10515600" y="106487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167428</xdr:rowOff>
    </xdr:from>
    <xdr:to>
      <xdr:col>55</xdr:col>
      <xdr:colOff>50800</xdr:colOff>
      <xdr:row>63</xdr:row>
      <xdr:rowOff>97578</xdr:rowOff>
    </xdr:to>
    <xdr:sp macro="" textlink="">
      <xdr:nvSpPr>
        <xdr:cNvPr id="239" name="フローチャート: 判断 238"/>
        <xdr:cNvSpPr/>
      </xdr:nvSpPr>
      <xdr:spPr>
        <a:xfrm>
          <a:off x="10426700" y="1079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167292</xdr:rowOff>
    </xdr:from>
    <xdr:to>
      <xdr:col>50</xdr:col>
      <xdr:colOff>165100</xdr:colOff>
      <xdr:row>63</xdr:row>
      <xdr:rowOff>97442</xdr:rowOff>
    </xdr:to>
    <xdr:sp macro="" textlink="">
      <xdr:nvSpPr>
        <xdr:cNvPr id="240" name="フローチャート: 判断 239"/>
        <xdr:cNvSpPr/>
      </xdr:nvSpPr>
      <xdr:spPr>
        <a:xfrm>
          <a:off x="9588500" y="1079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168577</xdr:rowOff>
    </xdr:from>
    <xdr:to>
      <xdr:col>46</xdr:col>
      <xdr:colOff>38100</xdr:colOff>
      <xdr:row>63</xdr:row>
      <xdr:rowOff>98727</xdr:rowOff>
    </xdr:to>
    <xdr:sp macro="" textlink="">
      <xdr:nvSpPr>
        <xdr:cNvPr id="241" name="フローチャート: 判断 240"/>
        <xdr:cNvSpPr/>
      </xdr:nvSpPr>
      <xdr:spPr>
        <a:xfrm>
          <a:off x="8699500" y="10798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169210</xdr:rowOff>
    </xdr:from>
    <xdr:to>
      <xdr:col>41</xdr:col>
      <xdr:colOff>101600</xdr:colOff>
      <xdr:row>63</xdr:row>
      <xdr:rowOff>99360</xdr:rowOff>
    </xdr:to>
    <xdr:sp macro="" textlink="">
      <xdr:nvSpPr>
        <xdr:cNvPr id="242" name="フローチャート: 判断 241"/>
        <xdr:cNvSpPr/>
      </xdr:nvSpPr>
      <xdr:spPr>
        <a:xfrm>
          <a:off x="7810500" y="10799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168953</xdr:rowOff>
    </xdr:from>
    <xdr:to>
      <xdr:col>36</xdr:col>
      <xdr:colOff>165100</xdr:colOff>
      <xdr:row>63</xdr:row>
      <xdr:rowOff>99103</xdr:rowOff>
    </xdr:to>
    <xdr:sp macro="" textlink="">
      <xdr:nvSpPr>
        <xdr:cNvPr id="243" name="フローチャート: 判断 242"/>
        <xdr:cNvSpPr/>
      </xdr:nvSpPr>
      <xdr:spPr>
        <a:xfrm>
          <a:off x="6921500" y="1079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151158</xdr:rowOff>
    </xdr:from>
    <xdr:to>
      <xdr:col>55</xdr:col>
      <xdr:colOff>50800</xdr:colOff>
      <xdr:row>64</xdr:row>
      <xdr:rowOff>81308</xdr:rowOff>
    </xdr:to>
    <xdr:sp macro="" textlink="">
      <xdr:nvSpPr>
        <xdr:cNvPr id="249" name="楕円 248"/>
        <xdr:cNvSpPr/>
      </xdr:nvSpPr>
      <xdr:spPr>
        <a:xfrm>
          <a:off x="10426700" y="1095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66085</xdr:rowOff>
    </xdr:from>
    <xdr:ext cx="534377" cy="259045"/>
    <xdr:sp macro="" textlink="">
      <xdr:nvSpPr>
        <xdr:cNvPr id="250" name="【橋りょう・トンネル】&#10;一人当たり有形固定資産（償却資産）額該当値テキスト"/>
        <xdr:cNvSpPr txBox="1"/>
      </xdr:nvSpPr>
      <xdr:spPr>
        <a:xfrm>
          <a:off x="10515600" y="1086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150930</xdr:rowOff>
    </xdr:from>
    <xdr:to>
      <xdr:col>50</xdr:col>
      <xdr:colOff>165100</xdr:colOff>
      <xdr:row>64</xdr:row>
      <xdr:rowOff>81080</xdr:rowOff>
    </xdr:to>
    <xdr:sp macro="" textlink="">
      <xdr:nvSpPr>
        <xdr:cNvPr id="251" name="楕円 250"/>
        <xdr:cNvSpPr/>
      </xdr:nvSpPr>
      <xdr:spPr>
        <a:xfrm>
          <a:off x="9588500" y="1095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30280</xdr:rowOff>
    </xdr:from>
    <xdr:to>
      <xdr:col>55</xdr:col>
      <xdr:colOff>0</xdr:colOff>
      <xdr:row>64</xdr:row>
      <xdr:rowOff>30508</xdr:rowOff>
    </xdr:to>
    <xdr:cxnSp macro="">
      <xdr:nvCxnSpPr>
        <xdr:cNvPr id="252" name="直線コネクタ 251"/>
        <xdr:cNvCxnSpPr/>
      </xdr:nvCxnSpPr>
      <xdr:spPr>
        <a:xfrm>
          <a:off x="9639300" y="11003080"/>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150915</xdr:rowOff>
    </xdr:from>
    <xdr:to>
      <xdr:col>46</xdr:col>
      <xdr:colOff>38100</xdr:colOff>
      <xdr:row>64</xdr:row>
      <xdr:rowOff>81065</xdr:rowOff>
    </xdr:to>
    <xdr:sp macro="" textlink="">
      <xdr:nvSpPr>
        <xdr:cNvPr id="253" name="楕円 252"/>
        <xdr:cNvSpPr/>
      </xdr:nvSpPr>
      <xdr:spPr>
        <a:xfrm>
          <a:off x="8699500" y="1095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30265</xdr:rowOff>
    </xdr:from>
    <xdr:to>
      <xdr:col>50</xdr:col>
      <xdr:colOff>114300</xdr:colOff>
      <xdr:row>64</xdr:row>
      <xdr:rowOff>30280</xdr:rowOff>
    </xdr:to>
    <xdr:cxnSp macro="">
      <xdr:nvCxnSpPr>
        <xdr:cNvPr id="254" name="直線コネクタ 253"/>
        <xdr:cNvCxnSpPr/>
      </xdr:nvCxnSpPr>
      <xdr:spPr>
        <a:xfrm>
          <a:off x="8750300" y="11003065"/>
          <a:ext cx="889000" cy="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150873</xdr:rowOff>
    </xdr:from>
    <xdr:to>
      <xdr:col>41</xdr:col>
      <xdr:colOff>101600</xdr:colOff>
      <xdr:row>64</xdr:row>
      <xdr:rowOff>81023</xdr:rowOff>
    </xdr:to>
    <xdr:sp macro="" textlink="">
      <xdr:nvSpPr>
        <xdr:cNvPr id="255" name="楕円 254"/>
        <xdr:cNvSpPr/>
      </xdr:nvSpPr>
      <xdr:spPr>
        <a:xfrm>
          <a:off x="7810500" y="1095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30223</xdr:rowOff>
    </xdr:from>
    <xdr:to>
      <xdr:col>45</xdr:col>
      <xdr:colOff>177800</xdr:colOff>
      <xdr:row>64</xdr:row>
      <xdr:rowOff>30265</xdr:rowOff>
    </xdr:to>
    <xdr:cxnSp macro="">
      <xdr:nvCxnSpPr>
        <xdr:cNvPr id="256" name="直線コネクタ 255"/>
        <xdr:cNvCxnSpPr/>
      </xdr:nvCxnSpPr>
      <xdr:spPr>
        <a:xfrm>
          <a:off x="7861300" y="11003023"/>
          <a:ext cx="889000" cy="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150344</xdr:rowOff>
    </xdr:from>
    <xdr:to>
      <xdr:col>36</xdr:col>
      <xdr:colOff>165100</xdr:colOff>
      <xdr:row>64</xdr:row>
      <xdr:rowOff>80494</xdr:rowOff>
    </xdr:to>
    <xdr:sp macro="" textlink="">
      <xdr:nvSpPr>
        <xdr:cNvPr id="257" name="楕円 256"/>
        <xdr:cNvSpPr/>
      </xdr:nvSpPr>
      <xdr:spPr>
        <a:xfrm>
          <a:off x="6921500" y="10951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29694</xdr:rowOff>
    </xdr:from>
    <xdr:to>
      <xdr:col>41</xdr:col>
      <xdr:colOff>50800</xdr:colOff>
      <xdr:row>64</xdr:row>
      <xdr:rowOff>30223</xdr:rowOff>
    </xdr:to>
    <xdr:cxnSp macro="">
      <xdr:nvCxnSpPr>
        <xdr:cNvPr id="258" name="直線コネクタ 257"/>
        <xdr:cNvCxnSpPr/>
      </xdr:nvCxnSpPr>
      <xdr:spPr>
        <a:xfrm>
          <a:off x="6972300" y="11002494"/>
          <a:ext cx="889000" cy="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113969</xdr:rowOff>
    </xdr:from>
    <xdr:ext cx="599010" cy="259045"/>
    <xdr:sp macro="" textlink="">
      <xdr:nvSpPr>
        <xdr:cNvPr id="259" name="n_1aveValue【橋りょう・トンネル】&#10;一人当たり有形固定資産（償却資産）額"/>
        <xdr:cNvSpPr txBox="1"/>
      </xdr:nvSpPr>
      <xdr:spPr>
        <a:xfrm>
          <a:off x="9327095" y="1057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115254</xdr:rowOff>
    </xdr:from>
    <xdr:ext cx="599010" cy="259045"/>
    <xdr:sp macro="" textlink="">
      <xdr:nvSpPr>
        <xdr:cNvPr id="260" name="n_2aveValue【橋りょう・トンネル】&#10;一人当たり有形固定資産（償却資産）額"/>
        <xdr:cNvSpPr txBox="1"/>
      </xdr:nvSpPr>
      <xdr:spPr>
        <a:xfrm>
          <a:off x="8450795" y="105737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115887</xdr:rowOff>
    </xdr:from>
    <xdr:ext cx="599010" cy="259045"/>
    <xdr:sp macro="" textlink="">
      <xdr:nvSpPr>
        <xdr:cNvPr id="261" name="n_3aveValue【橋りょう・トンネル】&#10;一人当たり有形固定資産（償却資産）額"/>
        <xdr:cNvSpPr txBox="1"/>
      </xdr:nvSpPr>
      <xdr:spPr>
        <a:xfrm>
          <a:off x="7561795" y="10574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115630</xdr:rowOff>
    </xdr:from>
    <xdr:ext cx="599010" cy="259045"/>
    <xdr:sp macro="" textlink="">
      <xdr:nvSpPr>
        <xdr:cNvPr id="262" name="n_4aveValue【橋りょう・トンネル】&#10;一人当たり有形固定資産（償却資産）額"/>
        <xdr:cNvSpPr txBox="1"/>
      </xdr:nvSpPr>
      <xdr:spPr>
        <a:xfrm>
          <a:off x="6672795" y="10574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72207</xdr:rowOff>
    </xdr:from>
    <xdr:ext cx="534377" cy="259045"/>
    <xdr:sp macro="" textlink="">
      <xdr:nvSpPr>
        <xdr:cNvPr id="263" name="n_1mainValue【橋りょう・トンネル】&#10;一人当たり有形固定資産（償却資産）額"/>
        <xdr:cNvSpPr txBox="1"/>
      </xdr:nvSpPr>
      <xdr:spPr>
        <a:xfrm>
          <a:off x="9359411" y="1104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72192</xdr:rowOff>
    </xdr:from>
    <xdr:ext cx="534377" cy="259045"/>
    <xdr:sp macro="" textlink="">
      <xdr:nvSpPr>
        <xdr:cNvPr id="264" name="n_2mainValue【橋りょう・トンネル】&#10;一人当たり有形固定資産（償却資産）額"/>
        <xdr:cNvSpPr txBox="1"/>
      </xdr:nvSpPr>
      <xdr:spPr>
        <a:xfrm>
          <a:off x="8483111" y="11044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72150</xdr:rowOff>
    </xdr:from>
    <xdr:ext cx="534377" cy="259045"/>
    <xdr:sp macro="" textlink="">
      <xdr:nvSpPr>
        <xdr:cNvPr id="265" name="n_3mainValue【橋りょう・トンネル】&#10;一人当たり有形固定資産（償却資産）額"/>
        <xdr:cNvSpPr txBox="1"/>
      </xdr:nvSpPr>
      <xdr:spPr>
        <a:xfrm>
          <a:off x="7594111" y="11044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71621</xdr:rowOff>
    </xdr:from>
    <xdr:ext cx="534377" cy="259045"/>
    <xdr:sp macro="" textlink="">
      <xdr:nvSpPr>
        <xdr:cNvPr id="266" name="n_4mainValue【橋りょう・トンネル】&#10;一人当たり有形固定資産（償却資産）額"/>
        <xdr:cNvSpPr txBox="1"/>
      </xdr:nvSpPr>
      <xdr:spPr>
        <a:xfrm>
          <a:off x="6705111" y="1104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8" name="直線コネクタ 27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79" name="テキスト ボックス 27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0" name="直線コネクタ 27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1" name="テキスト ボックス 28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2" name="直線コネクタ 28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3" name="テキスト ボックス 28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4" name="直線コネクタ 28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5" name="テキスト ボックス 28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7" name="テキスト ボックス 28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19813</xdr:rowOff>
    </xdr:from>
    <xdr:to>
      <xdr:col>24</xdr:col>
      <xdr:colOff>62865</xdr:colOff>
      <xdr:row>85</xdr:row>
      <xdr:rowOff>12954</xdr:rowOff>
    </xdr:to>
    <xdr:cxnSp macro="">
      <xdr:nvCxnSpPr>
        <xdr:cNvPr id="289" name="直線コネクタ 288"/>
        <xdr:cNvCxnSpPr/>
      </xdr:nvCxnSpPr>
      <xdr:spPr>
        <a:xfrm flipV="1">
          <a:off x="4634865" y="13392913"/>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16781</xdr:rowOff>
    </xdr:from>
    <xdr:ext cx="405111" cy="259045"/>
    <xdr:sp macro="" textlink="">
      <xdr:nvSpPr>
        <xdr:cNvPr id="290" name="【公営住宅】&#10;有形固定資産減価償却率最小値テキスト"/>
        <xdr:cNvSpPr txBox="1"/>
      </xdr:nvSpPr>
      <xdr:spPr>
        <a:xfrm>
          <a:off x="4673600" y="14590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12954</xdr:rowOff>
    </xdr:from>
    <xdr:to>
      <xdr:col>24</xdr:col>
      <xdr:colOff>152400</xdr:colOff>
      <xdr:row>85</xdr:row>
      <xdr:rowOff>12954</xdr:rowOff>
    </xdr:to>
    <xdr:cxnSp macro="">
      <xdr:nvCxnSpPr>
        <xdr:cNvPr id="291" name="直線コネクタ 290"/>
        <xdr:cNvCxnSpPr/>
      </xdr:nvCxnSpPr>
      <xdr:spPr>
        <a:xfrm>
          <a:off x="4546600" y="1458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137940</xdr:rowOff>
    </xdr:from>
    <xdr:ext cx="405111" cy="259045"/>
    <xdr:sp macro="" textlink="">
      <xdr:nvSpPr>
        <xdr:cNvPr id="292" name="【公営住宅】&#10;有形固定資産減価償却率最大値テキスト"/>
        <xdr:cNvSpPr txBox="1"/>
      </xdr:nvSpPr>
      <xdr:spPr>
        <a:xfrm>
          <a:off x="46736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19813</xdr:rowOff>
    </xdr:from>
    <xdr:to>
      <xdr:col>24</xdr:col>
      <xdr:colOff>152400</xdr:colOff>
      <xdr:row>78</xdr:row>
      <xdr:rowOff>19813</xdr:rowOff>
    </xdr:to>
    <xdr:cxnSp macro="">
      <xdr:nvCxnSpPr>
        <xdr:cNvPr id="293" name="直線コネクタ 292"/>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113047</xdr:rowOff>
    </xdr:from>
    <xdr:ext cx="405111" cy="259045"/>
    <xdr:sp macro="" textlink="">
      <xdr:nvSpPr>
        <xdr:cNvPr id="294" name="【公営住宅】&#10;有形固定資産減価償却率平均値テキスト"/>
        <xdr:cNvSpPr txBox="1"/>
      </xdr:nvSpPr>
      <xdr:spPr>
        <a:xfrm>
          <a:off x="4673600" y="13829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90170</xdr:rowOff>
    </xdr:from>
    <xdr:to>
      <xdr:col>24</xdr:col>
      <xdr:colOff>114300</xdr:colOff>
      <xdr:row>82</xdr:row>
      <xdr:rowOff>20320</xdr:rowOff>
    </xdr:to>
    <xdr:sp macro="" textlink="">
      <xdr:nvSpPr>
        <xdr:cNvPr id="295" name="フローチャート: 判断 294"/>
        <xdr:cNvSpPr/>
      </xdr:nvSpPr>
      <xdr:spPr>
        <a:xfrm>
          <a:off x="45847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44450</xdr:rowOff>
    </xdr:from>
    <xdr:to>
      <xdr:col>20</xdr:col>
      <xdr:colOff>38100</xdr:colOff>
      <xdr:row>81</xdr:row>
      <xdr:rowOff>146050</xdr:rowOff>
    </xdr:to>
    <xdr:sp macro="" textlink="">
      <xdr:nvSpPr>
        <xdr:cNvPr id="296" name="フローチャート: 判断 295"/>
        <xdr:cNvSpPr/>
      </xdr:nvSpPr>
      <xdr:spPr>
        <a:xfrm>
          <a:off x="3746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156463</xdr:rowOff>
    </xdr:from>
    <xdr:to>
      <xdr:col>15</xdr:col>
      <xdr:colOff>101600</xdr:colOff>
      <xdr:row>81</xdr:row>
      <xdr:rowOff>86613</xdr:rowOff>
    </xdr:to>
    <xdr:sp macro="" textlink="">
      <xdr:nvSpPr>
        <xdr:cNvPr id="297" name="フローチャート: 判断 296"/>
        <xdr:cNvSpPr/>
      </xdr:nvSpPr>
      <xdr:spPr>
        <a:xfrm>
          <a:off x="2857500" y="13872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92456</xdr:rowOff>
    </xdr:from>
    <xdr:to>
      <xdr:col>10</xdr:col>
      <xdr:colOff>165100</xdr:colOff>
      <xdr:row>81</xdr:row>
      <xdr:rowOff>22606</xdr:rowOff>
    </xdr:to>
    <xdr:sp macro="" textlink="">
      <xdr:nvSpPr>
        <xdr:cNvPr id="298" name="フローチャート: 判断 297"/>
        <xdr:cNvSpPr/>
      </xdr:nvSpPr>
      <xdr:spPr>
        <a:xfrm>
          <a:off x="1968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138176</xdr:rowOff>
    </xdr:from>
    <xdr:to>
      <xdr:col>6</xdr:col>
      <xdr:colOff>38100</xdr:colOff>
      <xdr:row>81</xdr:row>
      <xdr:rowOff>68326</xdr:rowOff>
    </xdr:to>
    <xdr:sp macro="" textlink="">
      <xdr:nvSpPr>
        <xdr:cNvPr id="299" name="フローチャート: 判断 298"/>
        <xdr:cNvSpPr/>
      </xdr:nvSpPr>
      <xdr:spPr>
        <a:xfrm>
          <a:off x="1079500" y="1385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133604</xdr:rowOff>
    </xdr:from>
    <xdr:to>
      <xdr:col>24</xdr:col>
      <xdr:colOff>114300</xdr:colOff>
      <xdr:row>85</xdr:row>
      <xdr:rowOff>63754</xdr:rowOff>
    </xdr:to>
    <xdr:sp macro="" textlink="">
      <xdr:nvSpPr>
        <xdr:cNvPr id="305" name="楕円 304"/>
        <xdr:cNvSpPr/>
      </xdr:nvSpPr>
      <xdr:spPr>
        <a:xfrm>
          <a:off x="4584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48531</xdr:rowOff>
    </xdr:from>
    <xdr:ext cx="405111" cy="259045"/>
    <xdr:sp macro="" textlink="">
      <xdr:nvSpPr>
        <xdr:cNvPr id="306" name="【公営住宅】&#10;有形固定資産減価償却率該当値テキスト"/>
        <xdr:cNvSpPr txBox="1"/>
      </xdr:nvSpPr>
      <xdr:spPr>
        <a:xfrm>
          <a:off x="4673600" y="1445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119887</xdr:rowOff>
    </xdr:from>
    <xdr:to>
      <xdr:col>20</xdr:col>
      <xdr:colOff>38100</xdr:colOff>
      <xdr:row>85</xdr:row>
      <xdr:rowOff>50037</xdr:rowOff>
    </xdr:to>
    <xdr:sp macro="" textlink="">
      <xdr:nvSpPr>
        <xdr:cNvPr id="307" name="楕円 306"/>
        <xdr:cNvSpPr/>
      </xdr:nvSpPr>
      <xdr:spPr>
        <a:xfrm>
          <a:off x="3746500" y="1452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170687</xdr:rowOff>
    </xdr:from>
    <xdr:to>
      <xdr:col>24</xdr:col>
      <xdr:colOff>63500</xdr:colOff>
      <xdr:row>85</xdr:row>
      <xdr:rowOff>12954</xdr:rowOff>
    </xdr:to>
    <xdr:cxnSp macro="">
      <xdr:nvCxnSpPr>
        <xdr:cNvPr id="308" name="直線コネクタ 307"/>
        <xdr:cNvCxnSpPr/>
      </xdr:nvCxnSpPr>
      <xdr:spPr>
        <a:xfrm>
          <a:off x="3797300" y="14572487"/>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106172</xdr:rowOff>
    </xdr:from>
    <xdr:to>
      <xdr:col>15</xdr:col>
      <xdr:colOff>101600</xdr:colOff>
      <xdr:row>85</xdr:row>
      <xdr:rowOff>36322</xdr:rowOff>
    </xdr:to>
    <xdr:sp macro="" textlink="">
      <xdr:nvSpPr>
        <xdr:cNvPr id="309" name="楕円 308"/>
        <xdr:cNvSpPr/>
      </xdr:nvSpPr>
      <xdr:spPr>
        <a:xfrm>
          <a:off x="28575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156972</xdr:rowOff>
    </xdr:from>
    <xdr:to>
      <xdr:col>19</xdr:col>
      <xdr:colOff>177800</xdr:colOff>
      <xdr:row>84</xdr:row>
      <xdr:rowOff>170687</xdr:rowOff>
    </xdr:to>
    <xdr:cxnSp macro="">
      <xdr:nvCxnSpPr>
        <xdr:cNvPr id="310" name="直線コネクタ 309"/>
        <xdr:cNvCxnSpPr/>
      </xdr:nvCxnSpPr>
      <xdr:spPr>
        <a:xfrm>
          <a:off x="2908300" y="14558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74168</xdr:rowOff>
    </xdr:from>
    <xdr:to>
      <xdr:col>10</xdr:col>
      <xdr:colOff>165100</xdr:colOff>
      <xdr:row>85</xdr:row>
      <xdr:rowOff>4318</xdr:rowOff>
    </xdr:to>
    <xdr:sp macro="" textlink="">
      <xdr:nvSpPr>
        <xdr:cNvPr id="311" name="楕円 310"/>
        <xdr:cNvSpPr/>
      </xdr:nvSpPr>
      <xdr:spPr>
        <a:xfrm>
          <a:off x="1968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124968</xdr:rowOff>
    </xdr:from>
    <xdr:to>
      <xdr:col>15</xdr:col>
      <xdr:colOff>50800</xdr:colOff>
      <xdr:row>84</xdr:row>
      <xdr:rowOff>156972</xdr:rowOff>
    </xdr:to>
    <xdr:cxnSp macro="">
      <xdr:nvCxnSpPr>
        <xdr:cNvPr id="312" name="直線コネクタ 311"/>
        <xdr:cNvCxnSpPr/>
      </xdr:nvCxnSpPr>
      <xdr:spPr>
        <a:xfrm>
          <a:off x="2019300" y="145267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37592</xdr:rowOff>
    </xdr:from>
    <xdr:to>
      <xdr:col>6</xdr:col>
      <xdr:colOff>38100</xdr:colOff>
      <xdr:row>84</xdr:row>
      <xdr:rowOff>139192</xdr:rowOff>
    </xdr:to>
    <xdr:sp macro="" textlink="">
      <xdr:nvSpPr>
        <xdr:cNvPr id="313" name="楕円 312"/>
        <xdr:cNvSpPr/>
      </xdr:nvSpPr>
      <xdr:spPr>
        <a:xfrm>
          <a:off x="1079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88392</xdr:rowOff>
    </xdr:from>
    <xdr:to>
      <xdr:col>10</xdr:col>
      <xdr:colOff>114300</xdr:colOff>
      <xdr:row>84</xdr:row>
      <xdr:rowOff>124968</xdr:rowOff>
    </xdr:to>
    <xdr:cxnSp macro="">
      <xdr:nvCxnSpPr>
        <xdr:cNvPr id="314" name="直線コネクタ 313"/>
        <xdr:cNvCxnSpPr/>
      </xdr:nvCxnSpPr>
      <xdr:spPr>
        <a:xfrm>
          <a:off x="1130300" y="14490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162577</xdr:rowOff>
    </xdr:from>
    <xdr:ext cx="405111" cy="259045"/>
    <xdr:sp macro="" textlink="">
      <xdr:nvSpPr>
        <xdr:cNvPr id="315" name="n_1aveValue【公営住宅】&#10;有形固定資産減価償却率"/>
        <xdr:cNvSpPr txBox="1"/>
      </xdr:nvSpPr>
      <xdr:spPr>
        <a:xfrm>
          <a:off x="35820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103140</xdr:rowOff>
    </xdr:from>
    <xdr:ext cx="405111" cy="259045"/>
    <xdr:sp macro="" textlink="">
      <xdr:nvSpPr>
        <xdr:cNvPr id="316" name="n_2aveValue【公営住宅】&#10;有形固定資産減価償却率"/>
        <xdr:cNvSpPr txBox="1"/>
      </xdr:nvSpPr>
      <xdr:spPr>
        <a:xfrm>
          <a:off x="2705744" y="1364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39133</xdr:rowOff>
    </xdr:from>
    <xdr:ext cx="405111" cy="259045"/>
    <xdr:sp macro="" textlink="">
      <xdr:nvSpPr>
        <xdr:cNvPr id="317" name="n_3aveValue【公営住宅】&#10;有形固定資産減価償却率"/>
        <xdr:cNvSpPr txBox="1"/>
      </xdr:nvSpPr>
      <xdr:spPr>
        <a:xfrm>
          <a:off x="1816744" y="1358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84853</xdr:rowOff>
    </xdr:from>
    <xdr:ext cx="405111" cy="259045"/>
    <xdr:sp macro="" textlink="">
      <xdr:nvSpPr>
        <xdr:cNvPr id="318" name="n_4aveValue【公営住宅】&#10;有形固定資産減価償却率"/>
        <xdr:cNvSpPr txBox="1"/>
      </xdr:nvSpPr>
      <xdr:spPr>
        <a:xfrm>
          <a:off x="92774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41164</xdr:rowOff>
    </xdr:from>
    <xdr:ext cx="405111" cy="259045"/>
    <xdr:sp macro="" textlink="">
      <xdr:nvSpPr>
        <xdr:cNvPr id="319" name="n_1mainValue【公営住宅】&#10;有形固定資産減価償却率"/>
        <xdr:cNvSpPr txBox="1"/>
      </xdr:nvSpPr>
      <xdr:spPr>
        <a:xfrm>
          <a:off x="3582044" y="14614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27449</xdr:rowOff>
    </xdr:from>
    <xdr:ext cx="405111" cy="259045"/>
    <xdr:sp macro="" textlink="">
      <xdr:nvSpPr>
        <xdr:cNvPr id="320" name="n_2mainValue【公営住宅】&#10;有形固定資産減価償却率"/>
        <xdr:cNvSpPr txBox="1"/>
      </xdr:nvSpPr>
      <xdr:spPr>
        <a:xfrm>
          <a:off x="2705744" y="14600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166895</xdr:rowOff>
    </xdr:from>
    <xdr:ext cx="405111" cy="259045"/>
    <xdr:sp macro="" textlink="">
      <xdr:nvSpPr>
        <xdr:cNvPr id="321" name="n_3mainValue【公営住宅】&#10;有形固定資産減価償却率"/>
        <xdr:cNvSpPr txBox="1"/>
      </xdr:nvSpPr>
      <xdr:spPr>
        <a:xfrm>
          <a:off x="1816744" y="1456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130319</xdr:rowOff>
    </xdr:from>
    <xdr:ext cx="405111" cy="259045"/>
    <xdr:sp macro="" textlink="">
      <xdr:nvSpPr>
        <xdr:cNvPr id="322" name="n_4mainValue【公営住宅】&#10;有形固定資産減価償却率"/>
        <xdr:cNvSpPr txBox="1"/>
      </xdr:nvSpPr>
      <xdr:spPr>
        <a:xfrm>
          <a:off x="927744" y="14532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66402</xdr:rowOff>
    </xdr:from>
    <xdr:to>
      <xdr:col>54</xdr:col>
      <xdr:colOff>189865</xdr:colOff>
      <xdr:row>85</xdr:row>
      <xdr:rowOff>145324</xdr:rowOff>
    </xdr:to>
    <xdr:cxnSp macro="">
      <xdr:nvCxnSpPr>
        <xdr:cNvPr id="348" name="直線コネクタ 347"/>
        <xdr:cNvCxnSpPr/>
      </xdr:nvCxnSpPr>
      <xdr:spPr>
        <a:xfrm flipV="1">
          <a:off x="10476865" y="13439502"/>
          <a:ext cx="0" cy="127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149151</xdr:rowOff>
    </xdr:from>
    <xdr:ext cx="469744" cy="259045"/>
    <xdr:sp macro="" textlink="">
      <xdr:nvSpPr>
        <xdr:cNvPr id="349" name="【公営住宅】&#10;一人当たり面積最小値テキスト"/>
        <xdr:cNvSpPr txBox="1"/>
      </xdr:nvSpPr>
      <xdr:spPr>
        <a:xfrm>
          <a:off x="10515600" y="14722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145324</xdr:rowOff>
    </xdr:from>
    <xdr:to>
      <xdr:col>55</xdr:col>
      <xdr:colOff>88900</xdr:colOff>
      <xdr:row>85</xdr:row>
      <xdr:rowOff>145324</xdr:rowOff>
    </xdr:to>
    <xdr:cxnSp macro="">
      <xdr:nvCxnSpPr>
        <xdr:cNvPr id="350" name="直線コネクタ 349"/>
        <xdr:cNvCxnSpPr/>
      </xdr:nvCxnSpPr>
      <xdr:spPr>
        <a:xfrm>
          <a:off x="10388600" y="14718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13079</xdr:rowOff>
    </xdr:from>
    <xdr:ext cx="469744" cy="259045"/>
    <xdr:sp macro="" textlink="">
      <xdr:nvSpPr>
        <xdr:cNvPr id="351" name="【公営住宅】&#10;一人当たり面積最大値テキスト"/>
        <xdr:cNvSpPr txBox="1"/>
      </xdr:nvSpPr>
      <xdr:spPr>
        <a:xfrm>
          <a:off x="10515600" y="1321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66402</xdr:rowOff>
    </xdr:from>
    <xdr:to>
      <xdr:col>55</xdr:col>
      <xdr:colOff>88900</xdr:colOff>
      <xdr:row>78</xdr:row>
      <xdr:rowOff>66402</xdr:rowOff>
    </xdr:to>
    <xdr:cxnSp macro="">
      <xdr:nvCxnSpPr>
        <xdr:cNvPr id="352" name="直線コネクタ 351"/>
        <xdr:cNvCxnSpPr/>
      </xdr:nvCxnSpPr>
      <xdr:spPr>
        <a:xfrm>
          <a:off x="10388600" y="1343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134819</xdr:rowOff>
    </xdr:from>
    <xdr:ext cx="469744" cy="259045"/>
    <xdr:sp macro="" textlink="">
      <xdr:nvSpPr>
        <xdr:cNvPr id="353" name="【公営住宅】&#10;一人当たり面積平均値テキスト"/>
        <xdr:cNvSpPr txBox="1"/>
      </xdr:nvSpPr>
      <xdr:spPr>
        <a:xfrm>
          <a:off x="10515600" y="141937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111942</xdr:rowOff>
    </xdr:from>
    <xdr:to>
      <xdr:col>55</xdr:col>
      <xdr:colOff>50800</xdr:colOff>
      <xdr:row>84</xdr:row>
      <xdr:rowOff>42092</xdr:rowOff>
    </xdr:to>
    <xdr:sp macro="" textlink="">
      <xdr:nvSpPr>
        <xdr:cNvPr id="354" name="フローチャート: 判断 353"/>
        <xdr:cNvSpPr/>
      </xdr:nvSpPr>
      <xdr:spPr>
        <a:xfrm>
          <a:off x="10426700" y="14342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74930</xdr:rowOff>
    </xdr:from>
    <xdr:to>
      <xdr:col>50</xdr:col>
      <xdr:colOff>165100</xdr:colOff>
      <xdr:row>84</xdr:row>
      <xdr:rowOff>5080</xdr:rowOff>
    </xdr:to>
    <xdr:sp macro="" textlink="">
      <xdr:nvSpPr>
        <xdr:cNvPr id="355" name="フローチャート: 判断 354"/>
        <xdr:cNvSpPr/>
      </xdr:nvSpPr>
      <xdr:spPr>
        <a:xfrm>
          <a:off x="9588500" y="1430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76019</xdr:rowOff>
    </xdr:from>
    <xdr:to>
      <xdr:col>46</xdr:col>
      <xdr:colOff>38100</xdr:colOff>
      <xdr:row>84</xdr:row>
      <xdr:rowOff>6169</xdr:rowOff>
    </xdr:to>
    <xdr:sp macro="" textlink="">
      <xdr:nvSpPr>
        <xdr:cNvPr id="356" name="フローチャート: 判断 355"/>
        <xdr:cNvSpPr/>
      </xdr:nvSpPr>
      <xdr:spPr>
        <a:xfrm>
          <a:off x="8699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76019</xdr:rowOff>
    </xdr:from>
    <xdr:to>
      <xdr:col>41</xdr:col>
      <xdr:colOff>101600</xdr:colOff>
      <xdr:row>84</xdr:row>
      <xdr:rowOff>6169</xdr:rowOff>
    </xdr:to>
    <xdr:sp macro="" textlink="">
      <xdr:nvSpPr>
        <xdr:cNvPr id="357" name="フローチャート: 判断 356"/>
        <xdr:cNvSpPr/>
      </xdr:nvSpPr>
      <xdr:spPr>
        <a:xfrm>
          <a:off x="7810500" y="14306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89081</xdr:rowOff>
    </xdr:from>
    <xdr:to>
      <xdr:col>36</xdr:col>
      <xdr:colOff>165100</xdr:colOff>
      <xdr:row>84</xdr:row>
      <xdr:rowOff>19231</xdr:rowOff>
    </xdr:to>
    <xdr:sp macro="" textlink="">
      <xdr:nvSpPr>
        <xdr:cNvPr id="358" name="フローチャート: 判断 357"/>
        <xdr:cNvSpPr/>
      </xdr:nvSpPr>
      <xdr:spPr>
        <a:xfrm>
          <a:off x="6921500" y="14319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11793</xdr:rowOff>
    </xdr:from>
    <xdr:to>
      <xdr:col>55</xdr:col>
      <xdr:colOff>50800</xdr:colOff>
      <xdr:row>85</xdr:row>
      <xdr:rowOff>113393</xdr:rowOff>
    </xdr:to>
    <xdr:sp macro="" textlink="">
      <xdr:nvSpPr>
        <xdr:cNvPr id="364" name="楕円 363"/>
        <xdr:cNvSpPr/>
      </xdr:nvSpPr>
      <xdr:spPr>
        <a:xfrm>
          <a:off x="104267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98170</xdr:rowOff>
    </xdr:from>
    <xdr:ext cx="469744" cy="259045"/>
    <xdr:sp macro="" textlink="">
      <xdr:nvSpPr>
        <xdr:cNvPr id="365" name="【公営住宅】&#10;一人当たり面積該当値テキスト"/>
        <xdr:cNvSpPr txBox="1"/>
      </xdr:nvSpPr>
      <xdr:spPr>
        <a:xfrm>
          <a:off x="10515600" y="1449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10705</xdr:rowOff>
    </xdr:from>
    <xdr:to>
      <xdr:col>50</xdr:col>
      <xdr:colOff>165100</xdr:colOff>
      <xdr:row>85</xdr:row>
      <xdr:rowOff>112305</xdr:rowOff>
    </xdr:to>
    <xdr:sp macro="" textlink="">
      <xdr:nvSpPr>
        <xdr:cNvPr id="366" name="楕円 365"/>
        <xdr:cNvSpPr/>
      </xdr:nvSpPr>
      <xdr:spPr>
        <a:xfrm>
          <a:off x="9588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61505</xdr:rowOff>
    </xdr:from>
    <xdr:to>
      <xdr:col>55</xdr:col>
      <xdr:colOff>0</xdr:colOff>
      <xdr:row>85</xdr:row>
      <xdr:rowOff>62593</xdr:rowOff>
    </xdr:to>
    <xdr:cxnSp macro="">
      <xdr:nvCxnSpPr>
        <xdr:cNvPr id="367" name="直線コネクタ 366"/>
        <xdr:cNvCxnSpPr/>
      </xdr:nvCxnSpPr>
      <xdr:spPr>
        <a:xfrm>
          <a:off x="9639300" y="14634755"/>
          <a:ext cx="8382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10705</xdr:rowOff>
    </xdr:from>
    <xdr:to>
      <xdr:col>46</xdr:col>
      <xdr:colOff>38100</xdr:colOff>
      <xdr:row>85</xdr:row>
      <xdr:rowOff>112305</xdr:rowOff>
    </xdr:to>
    <xdr:sp macro="" textlink="">
      <xdr:nvSpPr>
        <xdr:cNvPr id="368" name="楕円 367"/>
        <xdr:cNvSpPr/>
      </xdr:nvSpPr>
      <xdr:spPr>
        <a:xfrm>
          <a:off x="8699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61505</xdr:rowOff>
    </xdr:from>
    <xdr:to>
      <xdr:col>50</xdr:col>
      <xdr:colOff>114300</xdr:colOff>
      <xdr:row>85</xdr:row>
      <xdr:rowOff>61505</xdr:rowOff>
    </xdr:to>
    <xdr:cxnSp macro="">
      <xdr:nvCxnSpPr>
        <xdr:cNvPr id="369" name="直線コネクタ 368"/>
        <xdr:cNvCxnSpPr/>
      </xdr:nvCxnSpPr>
      <xdr:spPr>
        <a:xfrm>
          <a:off x="8750300" y="14634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10705</xdr:rowOff>
    </xdr:from>
    <xdr:to>
      <xdr:col>41</xdr:col>
      <xdr:colOff>101600</xdr:colOff>
      <xdr:row>85</xdr:row>
      <xdr:rowOff>112305</xdr:rowOff>
    </xdr:to>
    <xdr:sp macro="" textlink="">
      <xdr:nvSpPr>
        <xdr:cNvPr id="370" name="楕円 369"/>
        <xdr:cNvSpPr/>
      </xdr:nvSpPr>
      <xdr:spPr>
        <a:xfrm>
          <a:off x="7810500" y="14583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61505</xdr:rowOff>
    </xdr:from>
    <xdr:to>
      <xdr:col>45</xdr:col>
      <xdr:colOff>177800</xdr:colOff>
      <xdr:row>85</xdr:row>
      <xdr:rowOff>61505</xdr:rowOff>
    </xdr:to>
    <xdr:cxnSp macro="">
      <xdr:nvCxnSpPr>
        <xdr:cNvPr id="371" name="直線コネクタ 370"/>
        <xdr:cNvCxnSpPr/>
      </xdr:nvCxnSpPr>
      <xdr:spPr>
        <a:xfrm>
          <a:off x="7861300" y="146347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17236</xdr:rowOff>
    </xdr:from>
    <xdr:to>
      <xdr:col>36</xdr:col>
      <xdr:colOff>165100</xdr:colOff>
      <xdr:row>85</xdr:row>
      <xdr:rowOff>118836</xdr:rowOff>
    </xdr:to>
    <xdr:sp macro="" textlink="">
      <xdr:nvSpPr>
        <xdr:cNvPr id="372" name="楕円 371"/>
        <xdr:cNvSpPr/>
      </xdr:nvSpPr>
      <xdr:spPr>
        <a:xfrm>
          <a:off x="6921500" y="1459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61505</xdr:rowOff>
    </xdr:from>
    <xdr:to>
      <xdr:col>41</xdr:col>
      <xdr:colOff>50800</xdr:colOff>
      <xdr:row>85</xdr:row>
      <xdr:rowOff>68036</xdr:rowOff>
    </xdr:to>
    <xdr:cxnSp macro="">
      <xdr:nvCxnSpPr>
        <xdr:cNvPr id="373" name="直線コネクタ 372"/>
        <xdr:cNvCxnSpPr/>
      </xdr:nvCxnSpPr>
      <xdr:spPr>
        <a:xfrm flipV="1">
          <a:off x="6972300" y="146347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21607</xdr:rowOff>
    </xdr:from>
    <xdr:ext cx="469744" cy="259045"/>
    <xdr:sp macro="" textlink="">
      <xdr:nvSpPr>
        <xdr:cNvPr id="374" name="n_1aveValue【公営住宅】&#10;一人当たり面積"/>
        <xdr:cNvSpPr txBox="1"/>
      </xdr:nvSpPr>
      <xdr:spPr>
        <a:xfrm>
          <a:off x="9391727" y="1408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22696</xdr:rowOff>
    </xdr:from>
    <xdr:ext cx="469744" cy="259045"/>
    <xdr:sp macro="" textlink="">
      <xdr:nvSpPr>
        <xdr:cNvPr id="375" name="n_2aveValue【公営住宅】&#10;一人当たり面積"/>
        <xdr:cNvSpPr txBox="1"/>
      </xdr:nvSpPr>
      <xdr:spPr>
        <a:xfrm>
          <a:off x="8515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22696</xdr:rowOff>
    </xdr:from>
    <xdr:ext cx="469744" cy="259045"/>
    <xdr:sp macro="" textlink="">
      <xdr:nvSpPr>
        <xdr:cNvPr id="376" name="n_3aveValue【公営住宅】&#10;一人当たり面積"/>
        <xdr:cNvSpPr txBox="1"/>
      </xdr:nvSpPr>
      <xdr:spPr>
        <a:xfrm>
          <a:off x="7626427" y="14081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35758</xdr:rowOff>
    </xdr:from>
    <xdr:ext cx="469744" cy="259045"/>
    <xdr:sp macro="" textlink="">
      <xdr:nvSpPr>
        <xdr:cNvPr id="377" name="n_4aveValue【公営住宅】&#10;一人当たり面積"/>
        <xdr:cNvSpPr txBox="1"/>
      </xdr:nvSpPr>
      <xdr:spPr>
        <a:xfrm>
          <a:off x="6737427" y="14094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103432</xdr:rowOff>
    </xdr:from>
    <xdr:ext cx="469744" cy="259045"/>
    <xdr:sp macro="" textlink="">
      <xdr:nvSpPr>
        <xdr:cNvPr id="378" name="n_1mainValue【公営住宅】&#10;一人当たり面積"/>
        <xdr:cNvSpPr txBox="1"/>
      </xdr:nvSpPr>
      <xdr:spPr>
        <a:xfrm>
          <a:off x="93917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103432</xdr:rowOff>
    </xdr:from>
    <xdr:ext cx="469744" cy="259045"/>
    <xdr:sp macro="" textlink="">
      <xdr:nvSpPr>
        <xdr:cNvPr id="379" name="n_2mainValue【公営住宅】&#10;一人当たり面積"/>
        <xdr:cNvSpPr txBox="1"/>
      </xdr:nvSpPr>
      <xdr:spPr>
        <a:xfrm>
          <a:off x="85154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103432</xdr:rowOff>
    </xdr:from>
    <xdr:ext cx="469744" cy="259045"/>
    <xdr:sp macro="" textlink="">
      <xdr:nvSpPr>
        <xdr:cNvPr id="380" name="n_3mainValue【公営住宅】&#10;一人当たり面積"/>
        <xdr:cNvSpPr txBox="1"/>
      </xdr:nvSpPr>
      <xdr:spPr>
        <a:xfrm>
          <a:off x="7626427" y="1467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109963</xdr:rowOff>
    </xdr:from>
    <xdr:ext cx="469744" cy="259045"/>
    <xdr:sp macro="" textlink="">
      <xdr:nvSpPr>
        <xdr:cNvPr id="381" name="n_4mainValue【公営住宅】&#10;一人当たり面積"/>
        <xdr:cNvSpPr txBox="1"/>
      </xdr:nvSpPr>
      <xdr:spPr>
        <a:xfrm>
          <a:off x="6737427" y="14683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6" name="テキスト ボックス 40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7" name="直線コネクタ 40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8" name="テキスト ボックス 40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09" name="直線コネクタ 408"/>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0" name="テキスト ボックス 409"/>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11" name="直線コネクタ 410"/>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12" name="テキスト ボックス 411"/>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13" name="直線コネクタ 412"/>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14" name="テキスト ボックス 413"/>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15" name="直線コネクタ 414"/>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16" name="テキスト ボックス 415"/>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8" name="テキスト ボックス 41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35</xdr:row>
      <xdr:rowOff>92202</xdr:rowOff>
    </xdr:from>
    <xdr:to>
      <xdr:col>85</xdr:col>
      <xdr:colOff>126364</xdr:colOff>
      <xdr:row>42</xdr:row>
      <xdr:rowOff>44196</xdr:rowOff>
    </xdr:to>
    <xdr:cxnSp macro="">
      <xdr:nvCxnSpPr>
        <xdr:cNvPr id="420" name="直線コネクタ 419"/>
        <xdr:cNvCxnSpPr/>
      </xdr:nvCxnSpPr>
      <xdr:spPr>
        <a:xfrm flipV="1">
          <a:off x="16318864" y="6092952"/>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48023</xdr:rowOff>
    </xdr:from>
    <xdr:ext cx="405111" cy="259045"/>
    <xdr:sp macro="" textlink="">
      <xdr:nvSpPr>
        <xdr:cNvPr id="421" name="【認定こども園・幼稚園・保育所】&#10;有形固定資産減価償却率最小値テキスト"/>
        <xdr:cNvSpPr txBox="1"/>
      </xdr:nvSpPr>
      <xdr:spPr>
        <a:xfrm>
          <a:off x="16357600" y="7248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44196</xdr:rowOff>
    </xdr:from>
    <xdr:to>
      <xdr:col>86</xdr:col>
      <xdr:colOff>25400</xdr:colOff>
      <xdr:row>42</xdr:row>
      <xdr:rowOff>44196</xdr:rowOff>
    </xdr:to>
    <xdr:cxnSp macro="">
      <xdr:nvCxnSpPr>
        <xdr:cNvPr id="422" name="直線コネクタ 421"/>
        <xdr:cNvCxnSpPr/>
      </xdr:nvCxnSpPr>
      <xdr:spPr>
        <a:xfrm>
          <a:off x="16230600" y="7245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34</xdr:row>
      <xdr:rowOff>38879</xdr:rowOff>
    </xdr:from>
    <xdr:ext cx="405111" cy="259045"/>
    <xdr:sp macro="" textlink="">
      <xdr:nvSpPr>
        <xdr:cNvPr id="423" name="【認定こども園・幼稚園・保育所】&#10;有形固定資産減価償却率最大値テキスト"/>
        <xdr:cNvSpPr txBox="1"/>
      </xdr:nvSpPr>
      <xdr:spPr>
        <a:xfrm>
          <a:off x="16357600" y="58681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35</xdr:row>
      <xdr:rowOff>92202</xdr:rowOff>
    </xdr:from>
    <xdr:to>
      <xdr:col>86</xdr:col>
      <xdr:colOff>25400</xdr:colOff>
      <xdr:row>35</xdr:row>
      <xdr:rowOff>92202</xdr:rowOff>
    </xdr:to>
    <xdr:cxnSp macro="">
      <xdr:nvCxnSpPr>
        <xdr:cNvPr id="424" name="直線コネクタ 423"/>
        <xdr:cNvCxnSpPr/>
      </xdr:nvCxnSpPr>
      <xdr:spPr>
        <a:xfrm>
          <a:off x="16230600" y="609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16273</xdr:rowOff>
    </xdr:from>
    <xdr:ext cx="405111" cy="259045"/>
    <xdr:sp macro="" textlink="">
      <xdr:nvSpPr>
        <xdr:cNvPr id="425" name="【認定こども園・幼稚園・保育所】&#10;有形固定資産減価償却率平均値テキスト"/>
        <xdr:cNvSpPr txBox="1"/>
      </xdr:nvSpPr>
      <xdr:spPr>
        <a:xfrm>
          <a:off x="16357600" y="63599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164846</xdr:rowOff>
    </xdr:from>
    <xdr:to>
      <xdr:col>85</xdr:col>
      <xdr:colOff>177800</xdr:colOff>
      <xdr:row>38</xdr:row>
      <xdr:rowOff>94996</xdr:rowOff>
    </xdr:to>
    <xdr:sp macro="" textlink="">
      <xdr:nvSpPr>
        <xdr:cNvPr id="426" name="フローチャート: 判断 425"/>
        <xdr:cNvSpPr/>
      </xdr:nvSpPr>
      <xdr:spPr>
        <a:xfrm>
          <a:off x="16268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57404</xdr:rowOff>
    </xdr:from>
    <xdr:to>
      <xdr:col>81</xdr:col>
      <xdr:colOff>101600</xdr:colOff>
      <xdr:row>38</xdr:row>
      <xdr:rowOff>159004</xdr:rowOff>
    </xdr:to>
    <xdr:sp macro="" textlink="">
      <xdr:nvSpPr>
        <xdr:cNvPr id="427" name="フローチャート: 判断 426"/>
        <xdr:cNvSpPr/>
      </xdr:nvSpPr>
      <xdr:spPr>
        <a:xfrm>
          <a:off x="15430500" y="657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75692</xdr:rowOff>
    </xdr:from>
    <xdr:to>
      <xdr:col>76</xdr:col>
      <xdr:colOff>165100</xdr:colOff>
      <xdr:row>39</xdr:row>
      <xdr:rowOff>5842</xdr:rowOff>
    </xdr:to>
    <xdr:sp macro="" textlink="">
      <xdr:nvSpPr>
        <xdr:cNvPr id="428" name="フローチャート: 判断 427"/>
        <xdr:cNvSpPr/>
      </xdr:nvSpPr>
      <xdr:spPr>
        <a:xfrm>
          <a:off x="14541500" y="659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96266</xdr:rowOff>
    </xdr:from>
    <xdr:to>
      <xdr:col>72</xdr:col>
      <xdr:colOff>38100</xdr:colOff>
      <xdr:row>39</xdr:row>
      <xdr:rowOff>26416</xdr:rowOff>
    </xdr:to>
    <xdr:sp macro="" textlink="">
      <xdr:nvSpPr>
        <xdr:cNvPr id="429" name="フローチャート: 判断 428"/>
        <xdr:cNvSpPr/>
      </xdr:nvSpPr>
      <xdr:spPr>
        <a:xfrm>
          <a:off x="13652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71120</xdr:rowOff>
    </xdr:from>
    <xdr:to>
      <xdr:col>67</xdr:col>
      <xdr:colOff>101600</xdr:colOff>
      <xdr:row>39</xdr:row>
      <xdr:rowOff>1270</xdr:rowOff>
    </xdr:to>
    <xdr:sp macro="" textlink="">
      <xdr:nvSpPr>
        <xdr:cNvPr id="430" name="フローチャート: 判断 429"/>
        <xdr:cNvSpPr/>
      </xdr:nvSpPr>
      <xdr:spPr>
        <a:xfrm>
          <a:off x="12763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32258</xdr:rowOff>
    </xdr:from>
    <xdr:to>
      <xdr:col>85</xdr:col>
      <xdr:colOff>177800</xdr:colOff>
      <xdr:row>40</xdr:row>
      <xdr:rowOff>133858</xdr:rowOff>
    </xdr:to>
    <xdr:sp macro="" textlink="">
      <xdr:nvSpPr>
        <xdr:cNvPr id="436" name="楕円 435"/>
        <xdr:cNvSpPr/>
      </xdr:nvSpPr>
      <xdr:spPr>
        <a:xfrm>
          <a:off x="16268700" y="689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10685</xdr:rowOff>
    </xdr:from>
    <xdr:ext cx="405111" cy="259045"/>
    <xdr:sp macro="" textlink="">
      <xdr:nvSpPr>
        <xdr:cNvPr id="437" name="【認定こども園・幼稚園・保育所】&#10;有形固定資産減価償却率該当値テキスト"/>
        <xdr:cNvSpPr txBox="1"/>
      </xdr:nvSpPr>
      <xdr:spPr>
        <a:xfrm>
          <a:off x="16357600" y="6868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2540</xdr:rowOff>
    </xdr:from>
    <xdr:to>
      <xdr:col>81</xdr:col>
      <xdr:colOff>101600</xdr:colOff>
      <xdr:row>40</xdr:row>
      <xdr:rowOff>104140</xdr:rowOff>
    </xdr:to>
    <xdr:sp macro="" textlink="">
      <xdr:nvSpPr>
        <xdr:cNvPr id="438" name="楕円 437"/>
        <xdr:cNvSpPr/>
      </xdr:nvSpPr>
      <xdr:spPr>
        <a:xfrm>
          <a:off x="15430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53340</xdr:rowOff>
    </xdr:from>
    <xdr:to>
      <xdr:col>85</xdr:col>
      <xdr:colOff>127000</xdr:colOff>
      <xdr:row>40</xdr:row>
      <xdr:rowOff>83058</xdr:rowOff>
    </xdr:to>
    <xdr:cxnSp macro="">
      <xdr:nvCxnSpPr>
        <xdr:cNvPr id="439" name="直線コネクタ 438"/>
        <xdr:cNvCxnSpPr/>
      </xdr:nvCxnSpPr>
      <xdr:spPr>
        <a:xfrm>
          <a:off x="15481300" y="6911340"/>
          <a:ext cx="8382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139700</xdr:rowOff>
    </xdr:from>
    <xdr:to>
      <xdr:col>76</xdr:col>
      <xdr:colOff>165100</xdr:colOff>
      <xdr:row>40</xdr:row>
      <xdr:rowOff>69850</xdr:rowOff>
    </xdr:to>
    <xdr:sp macro="" textlink="">
      <xdr:nvSpPr>
        <xdr:cNvPr id="440" name="楕円 439"/>
        <xdr:cNvSpPr/>
      </xdr:nvSpPr>
      <xdr:spPr>
        <a:xfrm>
          <a:off x="14541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19050</xdr:rowOff>
    </xdr:from>
    <xdr:to>
      <xdr:col>81</xdr:col>
      <xdr:colOff>50800</xdr:colOff>
      <xdr:row>40</xdr:row>
      <xdr:rowOff>53340</xdr:rowOff>
    </xdr:to>
    <xdr:cxnSp macro="">
      <xdr:nvCxnSpPr>
        <xdr:cNvPr id="441" name="直線コネクタ 440"/>
        <xdr:cNvCxnSpPr/>
      </xdr:nvCxnSpPr>
      <xdr:spPr>
        <a:xfrm>
          <a:off x="14592300" y="687705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105410</xdr:rowOff>
    </xdr:from>
    <xdr:to>
      <xdr:col>72</xdr:col>
      <xdr:colOff>38100</xdr:colOff>
      <xdr:row>40</xdr:row>
      <xdr:rowOff>35560</xdr:rowOff>
    </xdr:to>
    <xdr:sp macro="" textlink="">
      <xdr:nvSpPr>
        <xdr:cNvPr id="442" name="楕円 441"/>
        <xdr:cNvSpPr/>
      </xdr:nvSpPr>
      <xdr:spPr>
        <a:xfrm>
          <a:off x="1365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156210</xdr:rowOff>
    </xdr:from>
    <xdr:to>
      <xdr:col>76</xdr:col>
      <xdr:colOff>114300</xdr:colOff>
      <xdr:row>40</xdr:row>
      <xdr:rowOff>19050</xdr:rowOff>
    </xdr:to>
    <xdr:cxnSp macro="">
      <xdr:nvCxnSpPr>
        <xdr:cNvPr id="443" name="直線コネクタ 442"/>
        <xdr:cNvCxnSpPr/>
      </xdr:nvCxnSpPr>
      <xdr:spPr>
        <a:xfrm>
          <a:off x="13703300" y="684276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93980</xdr:rowOff>
    </xdr:from>
    <xdr:to>
      <xdr:col>67</xdr:col>
      <xdr:colOff>101600</xdr:colOff>
      <xdr:row>40</xdr:row>
      <xdr:rowOff>24130</xdr:rowOff>
    </xdr:to>
    <xdr:sp macro="" textlink="">
      <xdr:nvSpPr>
        <xdr:cNvPr id="444" name="楕円 443"/>
        <xdr:cNvSpPr/>
      </xdr:nvSpPr>
      <xdr:spPr>
        <a:xfrm>
          <a:off x="127635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144780</xdr:rowOff>
    </xdr:from>
    <xdr:to>
      <xdr:col>71</xdr:col>
      <xdr:colOff>177800</xdr:colOff>
      <xdr:row>39</xdr:row>
      <xdr:rowOff>156210</xdr:rowOff>
    </xdr:to>
    <xdr:cxnSp macro="">
      <xdr:nvCxnSpPr>
        <xdr:cNvPr id="445" name="直線コネクタ 444"/>
        <xdr:cNvCxnSpPr/>
      </xdr:nvCxnSpPr>
      <xdr:spPr>
        <a:xfrm>
          <a:off x="12814300" y="683133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4081</xdr:rowOff>
    </xdr:from>
    <xdr:ext cx="405111" cy="259045"/>
    <xdr:sp macro="" textlink="">
      <xdr:nvSpPr>
        <xdr:cNvPr id="446" name="n_1aveValue【認定こども園・幼稚園・保育所】&#10;有形固定資産減価償却率"/>
        <xdr:cNvSpPr txBox="1"/>
      </xdr:nvSpPr>
      <xdr:spPr>
        <a:xfrm>
          <a:off x="15266044" y="6347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22369</xdr:rowOff>
    </xdr:from>
    <xdr:ext cx="405111" cy="259045"/>
    <xdr:sp macro="" textlink="">
      <xdr:nvSpPr>
        <xdr:cNvPr id="447" name="n_2aveValue【認定こども園・幼稚園・保育所】&#10;有形固定資産減価償却率"/>
        <xdr:cNvSpPr txBox="1"/>
      </xdr:nvSpPr>
      <xdr:spPr>
        <a:xfrm>
          <a:off x="14389744" y="636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42943</xdr:rowOff>
    </xdr:from>
    <xdr:ext cx="405111" cy="259045"/>
    <xdr:sp macro="" textlink="">
      <xdr:nvSpPr>
        <xdr:cNvPr id="448" name="n_3aveValue【認定こども園・幼稚園・保育所】&#10;有形固定資産減価償却率"/>
        <xdr:cNvSpPr txBox="1"/>
      </xdr:nvSpPr>
      <xdr:spPr>
        <a:xfrm>
          <a:off x="13500744" y="63865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17797</xdr:rowOff>
    </xdr:from>
    <xdr:ext cx="405111" cy="259045"/>
    <xdr:sp macro="" textlink="">
      <xdr:nvSpPr>
        <xdr:cNvPr id="449" name="n_4aveValue【認定こども園・幼稚園・保育所】&#10;有形固定資産減価償却率"/>
        <xdr:cNvSpPr txBox="1"/>
      </xdr:nvSpPr>
      <xdr:spPr>
        <a:xfrm>
          <a:off x="12611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95267</xdr:rowOff>
    </xdr:from>
    <xdr:ext cx="405111" cy="259045"/>
    <xdr:sp macro="" textlink="">
      <xdr:nvSpPr>
        <xdr:cNvPr id="450" name="n_1mainValue【認定こども園・幼稚園・保育所】&#10;有形固定資産減価償却率"/>
        <xdr:cNvSpPr txBox="1"/>
      </xdr:nvSpPr>
      <xdr:spPr>
        <a:xfrm>
          <a:off x="15266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60977</xdr:rowOff>
    </xdr:from>
    <xdr:ext cx="405111" cy="259045"/>
    <xdr:sp macro="" textlink="">
      <xdr:nvSpPr>
        <xdr:cNvPr id="451" name="n_2mainValue【認定こども園・幼稚園・保育所】&#10;有形固定資産減価償却率"/>
        <xdr:cNvSpPr txBox="1"/>
      </xdr:nvSpPr>
      <xdr:spPr>
        <a:xfrm>
          <a:off x="14389744" y="691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26687</xdr:rowOff>
    </xdr:from>
    <xdr:ext cx="405111" cy="259045"/>
    <xdr:sp macro="" textlink="">
      <xdr:nvSpPr>
        <xdr:cNvPr id="452" name="n_3mainValue【認定こども園・幼稚園・保育所】&#10;有形固定資産減価償却率"/>
        <xdr:cNvSpPr txBox="1"/>
      </xdr:nvSpPr>
      <xdr:spPr>
        <a:xfrm>
          <a:off x="135007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15257</xdr:rowOff>
    </xdr:from>
    <xdr:ext cx="405111" cy="259045"/>
    <xdr:sp macro="" textlink="">
      <xdr:nvSpPr>
        <xdr:cNvPr id="453" name="n_4mainValue【認定こども園・幼稚園・保育所】&#10;有形固定資産減価償却率"/>
        <xdr:cNvSpPr txBox="1"/>
      </xdr:nvSpPr>
      <xdr:spPr>
        <a:xfrm>
          <a:off x="12611744"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25908</xdr:rowOff>
    </xdr:from>
    <xdr:to>
      <xdr:col>116</xdr:col>
      <xdr:colOff>62864</xdr:colOff>
      <xdr:row>40</xdr:row>
      <xdr:rowOff>108204</xdr:rowOff>
    </xdr:to>
    <xdr:cxnSp macro="">
      <xdr:nvCxnSpPr>
        <xdr:cNvPr id="475" name="直線コネクタ 474"/>
        <xdr:cNvCxnSpPr/>
      </xdr:nvCxnSpPr>
      <xdr:spPr>
        <a:xfrm flipV="1">
          <a:off x="22160864" y="5855208"/>
          <a:ext cx="0" cy="1110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112031</xdr:rowOff>
    </xdr:from>
    <xdr:ext cx="469744" cy="259045"/>
    <xdr:sp macro="" textlink="">
      <xdr:nvSpPr>
        <xdr:cNvPr id="476" name="【認定こども園・幼稚園・保育所】&#10;一人当たり面積最小値テキスト"/>
        <xdr:cNvSpPr txBox="1"/>
      </xdr:nvSpPr>
      <xdr:spPr>
        <a:xfrm>
          <a:off x="22199600" y="6970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40</xdr:row>
      <xdr:rowOff>108204</xdr:rowOff>
    </xdr:from>
    <xdr:to>
      <xdr:col>116</xdr:col>
      <xdr:colOff>152400</xdr:colOff>
      <xdr:row>40</xdr:row>
      <xdr:rowOff>108204</xdr:rowOff>
    </xdr:to>
    <xdr:cxnSp macro="">
      <xdr:nvCxnSpPr>
        <xdr:cNvPr id="477" name="直線コネクタ 476"/>
        <xdr:cNvCxnSpPr/>
      </xdr:nvCxnSpPr>
      <xdr:spPr>
        <a:xfrm>
          <a:off x="22072600" y="6966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144035</xdr:rowOff>
    </xdr:from>
    <xdr:ext cx="469744" cy="259045"/>
    <xdr:sp macro="" textlink="">
      <xdr:nvSpPr>
        <xdr:cNvPr id="478" name="【認定こども園・幼稚園・保育所】&#10;一人当たり面積最大値テキスト"/>
        <xdr:cNvSpPr txBox="1"/>
      </xdr:nvSpPr>
      <xdr:spPr>
        <a:xfrm>
          <a:off x="22199600" y="563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25908</xdr:rowOff>
    </xdr:from>
    <xdr:to>
      <xdr:col>116</xdr:col>
      <xdr:colOff>152400</xdr:colOff>
      <xdr:row>34</xdr:row>
      <xdr:rowOff>25908</xdr:rowOff>
    </xdr:to>
    <xdr:cxnSp macro="">
      <xdr:nvCxnSpPr>
        <xdr:cNvPr id="479" name="直線コネクタ 478"/>
        <xdr:cNvCxnSpPr/>
      </xdr:nvCxnSpPr>
      <xdr:spPr>
        <a:xfrm>
          <a:off x="22072600" y="5855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16273</xdr:rowOff>
    </xdr:from>
    <xdr:ext cx="469744" cy="259045"/>
    <xdr:sp macro="" textlink="">
      <xdr:nvSpPr>
        <xdr:cNvPr id="480" name="【認定こども園・幼稚園・保育所】&#10;一人当たり面積平均値テキスト"/>
        <xdr:cNvSpPr txBox="1"/>
      </xdr:nvSpPr>
      <xdr:spPr>
        <a:xfrm>
          <a:off x="22199600" y="63599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164846</xdr:rowOff>
    </xdr:from>
    <xdr:to>
      <xdr:col>116</xdr:col>
      <xdr:colOff>114300</xdr:colOff>
      <xdr:row>38</xdr:row>
      <xdr:rowOff>94996</xdr:rowOff>
    </xdr:to>
    <xdr:sp macro="" textlink="">
      <xdr:nvSpPr>
        <xdr:cNvPr id="481" name="フローチャート: 判断 480"/>
        <xdr:cNvSpPr/>
      </xdr:nvSpPr>
      <xdr:spPr>
        <a:xfrm>
          <a:off x="22110700" y="6508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11684</xdr:rowOff>
    </xdr:from>
    <xdr:to>
      <xdr:col>112</xdr:col>
      <xdr:colOff>38100</xdr:colOff>
      <xdr:row>38</xdr:row>
      <xdr:rowOff>113284</xdr:rowOff>
    </xdr:to>
    <xdr:sp macro="" textlink="">
      <xdr:nvSpPr>
        <xdr:cNvPr id="482" name="フローチャート: 判断 481"/>
        <xdr:cNvSpPr/>
      </xdr:nvSpPr>
      <xdr:spPr>
        <a:xfrm>
          <a:off x="21272500" y="652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xdr:rowOff>
    </xdr:from>
    <xdr:to>
      <xdr:col>107</xdr:col>
      <xdr:colOff>101600</xdr:colOff>
      <xdr:row>38</xdr:row>
      <xdr:rowOff>104140</xdr:rowOff>
    </xdr:to>
    <xdr:sp macro="" textlink="">
      <xdr:nvSpPr>
        <xdr:cNvPr id="483" name="フローチャート: 判断 482"/>
        <xdr:cNvSpPr/>
      </xdr:nvSpPr>
      <xdr:spPr>
        <a:xfrm>
          <a:off x="20383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7112</xdr:rowOff>
    </xdr:from>
    <xdr:to>
      <xdr:col>102</xdr:col>
      <xdr:colOff>165100</xdr:colOff>
      <xdr:row>38</xdr:row>
      <xdr:rowOff>108712</xdr:rowOff>
    </xdr:to>
    <xdr:sp macro="" textlink="">
      <xdr:nvSpPr>
        <xdr:cNvPr id="484" name="フローチャート: 判断 483"/>
        <xdr:cNvSpPr/>
      </xdr:nvSpPr>
      <xdr:spPr>
        <a:xfrm>
          <a:off x="19494500" y="6522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59690</xdr:rowOff>
    </xdr:from>
    <xdr:to>
      <xdr:col>98</xdr:col>
      <xdr:colOff>38100</xdr:colOff>
      <xdr:row>37</xdr:row>
      <xdr:rowOff>161290</xdr:rowOff>
    </xdr:to>
    <xdr:sp macro="" textlink="">
      <xdr:nvSpPr>
        <xdr:cNvPr id="485" name="フローチャート: 判断 484"/>
        <xdr:cNvSpPr/>
      </xdr:nvSpPr>
      <xdr:spPr>
        <a:xfrm>
          <a:off x="18605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25400</xdr:rowOff>
    </xdr:from>
    <xdr:to>
      <xdr:col>116</xdr:col>
      <xdr:colOff>114300</xdr:colOff>
      <xdr:row>40</xdr:row>
      <xdr:rowOff>127000</xdr:rowOff>
    </xdr:to>
    <xdr:sp macro="" textlink="">
      <xdr:nvSpPr>
        <xdr:cNvPr id="491" name="楕円 490"/>
        <xdr:cNvSpPr/>
      </xdr:nvSpPr>
      <xdr:spPr>
        <a:xfrm>
          <a:off x="221107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111777</xdr:rowOff>
    </xdr:from>
    <xdr:ext cx="469744" cy="259045"/>
    <xdr:sp macro="" textlink="">
      <xdr:nvSpPr>
        <xdr:cNvPr id="492" name="【認定こども園・幼稚園・保育所】&#10;一人当たり面積該当値テキスト"/>
        <xdr:cNvSpPr txBox="1"/>
      </xdr:nvSpPr>
      <xdr:spPr>
        <a:xfrm>
          <a:off x="22199600"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25400</xdr:rowOff>
    </xdr:from>
    <xdr:to>
      <xdr:col>112</xdr:col>
      <xdr:colOff>38100</xdr:colOff>
      <xdr:row>40</xdr:row>
      <xdr:rowOff>127000</xdr:rowOff>
    </xdr:to>
    <xdr:sp macro="" textlink="">
      <xdr:nvSpPr>
        <xdr:cNvPr id="493" name="楕円 492"/>
        <xdr:cNvSpPr/>
      </xdr:nvSpPr>
      <xdr:spPr>
        <a:xfrm>
          <a:off x="2127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76200</xdr:rowOff>
    </xdr:from>
    <xdr:to>
      <xdr:col>116</xdr:col>
      <xdr:colOff>63500</xdr:colOff>
      <xdr:row>40</xdr:row>
      <xdr:rowOff>76200</xdr:rowOff>
    </xdr:to>
    <xdr:cxnSp macro="">
      <xdr:nvCxnSpPr>
        <xdr:cNvPr id="494" name="直線コネクタ 493"/>
        <xdr:cNvCxnSpPr/>
      </xdr:nvCxnSpPr>
      <xdr:spPr>
        <a:xfrm>
          <a:off x="21323300" y="693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25400</xdr:rowOff>
    </xdr:from>
    <xdr:to>
      <xdr:col>107</xdr:col>
      <xdr:colOff>101600</xdr:colOff>
      <xdr:row>40</xdr:row>
      <xdr:rowOff>127000</xdr:rowOff>
    </xdr:to>
    <xdr:sp macro="" textlink="">
      <xdr:nvSpPr>
        <xdr:cNvPr id="495" name="楕円 494"/>
        <xdr:cNvSpPr/>
      </xdr:nvSpPr>
      <xdr:spPr>
        <a:xfrm>
          <a:off x="20383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76200</xdr:rowOff>
    </xdr:from>
    <xdr:to>
      <xdr:col>111</xdr:col>
      <xdr:colOff>177800</xdr:colOff>
      <xdr:row>40</xdr:row>
      <xdr:rowOff>76200</xdr:rowOff>
    </xdr:to>
    <xdr:cxnSp macro="">
      <xdr:nvCxnSpPr>
        <xdr:cNvPr id="496" name="直線コネクタ 495"/>
        <xdr:cNvCxnSpPr/>
      </xdr:nvCxnSpPr>
      <xdr:spPr>
        <a:xfrm>
          <a:off x="20434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97" name="楕円 496"/>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76200</xdr:rowOff>
    </xdr:from>
    <xdr:to>
      <xdr:col>107</xdr:col>
      <xdr:colOff>50800</xdr:colOff>
      <xdr:row>40</xdr:row>
      <xdr:rowOff>76200</xdr:rowOff>
    </xdr:to>
    <xdr:cxnSp macro="">
      <xdr:nvCxnSpPr>
        <xdr:cNvPr id="498" name="直線コネクタ 497"/>
        <xdr:cNvCxnSpPr/>
      </xdr:nvCxnSpPr>
      <xdr:spPr>
        <a:xfrm>
          <a:off x="19545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20828</xdr:rowOff>
    </xdr:from>
    <xdr:to>
      <xdr:col>98</xdr:col>
      <xdr:colOff>38100</xdr:colOff>
      <xdr:row>40</xdr:row>
      <xdr:rowOff>122428</xdr:rowOff>
    </xdr:to>
    <xdr:sp macro="" textlink="">
      <xdr:nvSpPr>
        <xdr:cNvPr id="499" name="楕円 498"/>
        <xdr:cNvSpPr/>
      </xdr:nvSpPr>
      <xdr:spPr>
        <a:xfrm>
          <a:off x="18605500" y="6878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71628</xdr:rowOff>
    </xdr:from>
    <xdr:to>
      <xdr:col>102</xdr:col>
      <xdr:colOff>114300</xdr:colOff>
      <xdr:row>40</xdr:row>
      <xdr:rowOff>76200</xdr:rowOff>
    </xdr:to>
    <xdr:cxnSp macro="">
      <xdr:nvCxnSpPr>
        <xdr:cNvPr id="500" name="直線コネクタ 499"/>
        <xdr:cNvCxnSpPr/>
      </xdr:nvCxnSpPr>
      <xdr:spPr>
        <a:xfrm>
          <a:off x="18656300" y="692962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36</xdr:row>
      <xdr:rowOff>129811</xdr:rowOff>
    </xdr:from>
    <xdr:ext cx="469744" cy="259045"/>
    <xdr:sp macro="" textlink="">
      <xdr:nvSpPr>
        <xdr:cNvPr id="501" name="n_1aveValue【認定こども園・幼稚園・保育所】&#10;一人当たり面積"/>
        <xdr:cNvSpPr txBox="1"/>
      </xdr:nvSpPr>
      <xdr:spPr>
        <a:xfrm>
          <a:off x="21075727"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120667</xdr:rowOff>
    </xdr:from>
    <xdr:ext cx="469744" cy="259045"/>
    <xdr:sp macro="" textlink="">
      <xdr:nvSpPr>
        <xdr:cNvPr id="502" name="n_2aveValue【認定こども園・幼稚園・保育所】&#10;一人当たり面積"/>
        <xdr:cNvSpPr txBox="1"/>
      </xdr:nvSpPr>
      <xdr:spPr>
        <a:xfrm>
          <a:off x="20199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125239</xdr:rowOff>
    </xdr:from>
    <xdr:ext cx="469744" cy="259045"/>
    <xdr:sp macro="" textlink="">
      <xdr:nvSpPr>
        <xdr:cNvPr id="503" name="n_3aveValue【認定こども園・幼稚園・保育所】&#10;一人当たり面積"/>
        <xdr:cNvSpPr txBox="1"/>
      </xdr:nvSpPr>
      <xdr:spPr>
        <a:xfrm>
          <a:off x="19310427" y="6297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6367</xdr:rowOff>
    </xdr:from>
    <xdr:ext cx="469744" cy="259045"/>
    <xdr:sp macro="" textlink="">
      <xdr:nvSpPr>
        <xdr:cNvPr id="504" name="n_4aveValue【認定こども園・幼稚園・保育所】&#10;一人当たり面積"/>
        <xdr:cNvSpPr txBox="1"/>
      </xdr:nvSpPr>
      <xdr:spPr>
        <a:xfrm>
          <a:off x="18421427" y="6178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118127</xdr:rowOff>
    </xdr:from>
    <xdr:ext cx="469744" cy="259045"/>
    <xdr:sp macro="" textlink="">
      <xdr:nvSpPr>
        <xdr:cNvPr id="505" name="n_1mainValue【認定こども園・幼稚園・保育所】&#10;一人当たり面積"/>
        <xdr:cNvSpPr txBox="1"/>
      </xdr:nvSpPr>
      <xdr:spPr>
        <a:xfrm>
          <a:off x="21075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118127</xdr:rowOff>
    </xdr:from>
    <xdr:ext cx="469744" cy="259045"/>
    <xdr:sp macro="" textlink="">
      <xdr:nvSpPr>
        <xdr:cNvPr id="506" name="n_2mainValue【認定こども園・幼稚園・保育所】&#10;一人当たり面積"/>
        <xdr:cNvSpPr txBox="1"/>
      </xdr:nvSpPr>
      <xdr:spPr>
        <a:xfrm>
          <a:off x="20199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507" name="n_3mainValue【認定こども園・幼稚園・保育所】&#10;一人当たり面積"/>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113555</xdr:rowOff>
    </xdr:from>
    <xdr:ext cx="469744" cy="259045"/>
    <xdr:sp macro="" textlink="">
      <xdr:nvSpPr>
        <xdr:cNvPr id="508" name="n_4mainValue【認定こども園・幼稚園・保育所】&#10;一人当たり面積"/>
        <xdr:cNvSpPr txBox="1"/>
      </xdr:nvSpPr>
      <xdr:spPr>
        <a:xfrm>
          <a:off x="18421427" y="697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9" name="テキスト ボックス 51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20" name="直線コネクタ 51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1" name="テキスト ボックス 52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2" name="直線コネクタ 52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3" name="テキスト ボックス 52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4" name="直線コネクタ 52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5" name="テキスト ボックス 52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6" name="直線コネクタ 52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7" name="テキスト ボックス 52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9" name="テキスト ボックス 5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144018</xdr:rowOff>
    </xdr:from>
    <xdr:to>
      <xdr:col>85</xdr:col>
      <xdr:colOff>126364</xdr:colOff>
      <xdr:row>62</xdr:row>
      <xdr:rowOff>155448</xdr:rowOff>
    </xdr:to>
    <xdr:cxnSp macro="">
      <xdr:nvCxnSpPr>
        <xdr:cNvPr id="531" name="直線コネクタ 530"/>
        <xdr:cNvCxnSpPr/>
      </xdr:nvCxnSpPr>
      <xdr:spPr>
        <a:xfrm flipV="1">
          <a:off x="16318864" y="9573768"/>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159275</xdr:rowOff>
    </xdr:from>
    <xdr:ext cx="405111" cy="259045"/>
    <xdr:sp macro="" textlink="">
      <xdr:nvSpPr>
        <xdr:cNvPr id="532" name="【学校施設】&#10;有形固定資産減価償却率最小値テキスト"/>
        <xdr:cNvSpPr txBox="1"/>
      </xdr:nvSpPr>
      <xdr:spPr>
        <a:xfrm>
          <a:off x="16357600" y="10789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155448</xdr:rowOff>
    </xdr:from>
    <xdr:to>
      <xdr:col>86</xdr:col>
      <xdr:colOff>25400</xdr:colOff>
      <xdr:row>62</xdr:row>
      <xdr:rowOff>155448</xdr:rowOff>
    </xdr:to>
    <xdr:cxnSp macro="">
      <xdr:nvCxnSpPr>
        <xdr:cNvPr id="533" name="直線コネクタ 532"/>
        <xdr:cNvCxnSpPr/>
      </xdr:nvCxnSpPr>
      <xdr:spPr>
        <a:xfrm>
          <a:off x="16230600" y="10785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90695</xdr:rowOff>
    </xdr:from>
    <xdr:ext cx="405111" cy="259045"/>
    <xdr:sp macro="" textlink="">
      <xdr:nvSpPr>
        <xdr:cNvPr id="534" name="【学校施設】&#10;有形固定資産減価償却率最大値テキスト"/>
        <xdr:cNvSpPr txBox="1"/>
      </xdr:nvSpPr>
      <xdr:spPr>
        <a:xfrm>
          <a:off x="16357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144018</xdr:rowOff>
    </xdr:from>
    <xdr:to>
      <xdr:col>86</xdr:col>
      <xdr:colOff>25400</xdr:colOff>
      <xdr:row>55</xdr:row>
      <xdr:rowOff>144018</xdr:rowOff>
    </xdr:to>
    <xdr:cxnSp macro="">
      <xdr:nvCxnSpPr>
        <xdr:cNvPr id="535" name="直線コネクタ 534"/>
        <xdr:cNvCxnSpPr/>
      </xdr:nvCxnSpPr>
      <xdr:spPr>
        <a:xfrm>
          <a:off x="16230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10939</xdr:rowOff>
    </xdr:from>
    <xdr:ext cx="405111" cy="259045"/>
    <xdr:sp macro="" textlink="">
      <xdr:nvSpPr>
        <xdr:cNvPr id="536" name="【学校施設】&#10;有形固定資産減価償却率平均値テキスト"/>
        <xdr:cNvSpPr txBox="1"/>
      </xdr:nvSpPr>
      <xdr:spPr>
        <a:xfrm>
          <a:off x="16357600" y="99550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159512</xdr:rowOff>
    </xdr:from>
    <xdr:to>
      <xdr:col>85</xdr:col>
      <xdr:colOff>177800</xdr:colOff>
      <xdr:row>59</xdr:row>
      <xdr:rowOff>89662</xdr:rowOff>
    </xdr:to>
    <xdr:sp macro="" textlink="">
      <xdr:nvSpPr>
        <xdr:cNvPr id="537" name="フローチャート: 判断 536"/>
        <xdr:cNvSpPr/>
      </xdr:nvSpPr>
      <xdr:spPr>
        <a:xfrm>
          <a:off x="16268700" y="1010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xdr:rowOff>
    </xdr:from>
    <xdr:to>
      <xdr:col>81</xdr:col>
      <xdr:colOff>101600</xdr:colOff>
      <xdr:row>59</xdr:row>
      <xdr:rowOff>103378</xdr:rowOff>
    </xdr:to>
    <xdr:sp macro="" textlink="">
      <xdr:nvSpPr>
        <xdr:cNvPr id="538" name="フローチャート: 判断 537"/>
        <xdr:cNvSpPr/>
      </xdr:nvSpPr>
      <xdr:spPr>
        <a:xfrm>
          <a:off x="15430500" y="10117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154940</xdr:rowOff>
    </xdr:from>
    <xdr:to>
      <xdr:col>76</xdr:col>
      <xdr:colOff>165100</xdr:colOff>
      <xdr:row>59</xdr:row>
      <xdr:rowOff>85090</xdr:rowOff>
    </xdr:to>
    <xdr:sp macro="" textlink="">
      <xdr:nvSpPr>
        <xdr:cNvPr id="539" name="フローチャート: 判断 538"/>
        <xdr:cNvSpPr/>
      </xdr:nvSpPr>
      <xdr:spPr>
        <a:xfrm>
          <a:off x="14541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40" name="フローチャート: 判断 539"/>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40640</xdr:rowOff>
    </xdr:from>
    <xdr:to>
      <xdr:col>67</xdr:col>
      <xdr:colOff>101600</xdr:colOff>
      <xdr:row>58</xdr:row>
      <xdr:rowOff>142240</xdr:rowOff>
    </xdr:to>
    <xdr:sp macro="" textlink="">
      <xdr:nvSpPr>
        <xdr:cNvPr id="541" name="フローチャート: 判断 540"/>
        <xdr:cNvSpPr/>
      </xdr:nvSpPr>
      <xdr:spPr>
        <a:xfrm>
          <a:off x="12763500" y="998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111506</xdr:rowOff>
    </xdr:from>
    <xdr:to>
      <xdr:col>85</xdr:col>
      <xdr:colOff>177800</xdr:colOff>
      <xdr:row>62</xdr:row>
      <xdr:rowOff>41656</xdr:rowOff>
    </xdr:to>
    <xdr:sp macro="" textlink="">
      <xdr:nvSpPr>
        <xdr:cNvPr id="547" name="楕円 546"/>
        <xdr:cNvSpPr/>
      </xdr:nvSpPr>
      <xdr:spPr>
        <a:xfrm>
          <a:off x="162687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89933</xdr:rowOff>
    </xdr:from>
    <xdr:ext cx="405111" cy="259045"/>
    <xdr:sp macro="" textlink="">
      <xdr:nvSpPr>
        <xdr:cNvPr id="548" name="【学校施設】&#10;有形固定資産減価償却率該当値テキスト"/>
        <xdr:cNvSpPr txBox="1"/>
      </xdr:nvSpPr>
      <xdr:spPr>
        <a:xfrm>
          <a:off x="16357600" y="1054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65786</xdr:rowOff>
    </xdr:from>
    <xdr:to>
      <xdr:col>81</xdr:col>
      <xdr:colOff>101600</xdr:colOff>
      <xdr:row>61</xdr:row>
      <xdr:rowOff>167386</xdr:rowOff>
    </xdr:to>
    <xdr:sp macro="" textlink="">
      <xdr:nvSpPr>
        <xdr:cNvPr id="549" name="楕円 548"/>
        <xdr:cNvSpPr/>
      </xdr:nvSpPr>
      <xdr:spPr>
        <a:xfrm>
          <a:off x="15430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116586</xdr:rowOff>
    </xdr:from>
    <xdr:to>
      <xdr:col>85</xdr:col>
      <xdr:colOff>127000</xdr:colOff>
      <xdr:row>61</xdr:row>
      <xdr:rowOff>162306</xdr:rowOff>
    </xdr:to>
    <xdr:cxnSp macro="">
      <xdr:nvCxnSpPr>
        <xdr:cNvPr id="550" name="直線コネクタ 549"/>
        <xdr:cNvCxnSpPr/>
      </xdr:nvCxnSpPr>
      <xdr:spPr>
        <a:xfrm>
          <a:off x="15481300" y="10575036"/>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111506</xdr:rowOff>
    </xdr:from>
    <xdr:to>
      <xdr:col>76</xdr:col>
      <xdr:colOff>165100</xdr:colOff>
      <xdr:row>62</xdr:row>
      <xdr:rowOff>41656</xdr:rowOff>
    </xdr:to>
    <xdr:sp macro="" textlink="">
      <xdr:nvSpPr>
        <xdr:cNvPr id="551" name="楕円 550"/>
        <xdr:cNvSpPr/>
      </xdr:nvSpPr>
      <xdr:spPr>
        <a:xfrm>
          <a:off x="14541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116586</xdr:rowOff>
    </xdr:from>
    <xdr:to>
      <xdr:col>81</xdr:col>
      <xdr:colOff>50800</xdr:colOff>
      <xdr:row>61</xdr:row>
      <xdr:rowOff>162306</xdr:rowOff>
    </xdr:to>
    <xdr:cxnSp macro="">
      <xdr:nvCxnSpPr>
        <xdr:cNvPr id="552" name="直線コネクタ 551"/>
        <xdr:cNvCxnSpPr/>
      </xdr:nvCxnSpPr>
      <xdr:spPr>
        <a:xfrm flipV="1">
          <a:off x="14592300" y="1057503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148082</xdr:rowOff>
    </xdr:from>
    <xdr:to>
      <xdr:col>72</xdr:col>
      <xdr:colOff>38100</xdr:colOff>
      <xdr:row>62</xdr:row>
      <xdr:rowOff>78232</xdr:rowOff>
    </xdr:to>
    <xdr:sp macro="" textlink="">
      <xdr:nvSpPr>
        <xdr:cNvPr id="553" name="楕円 552"/>
        <xdr:cNvSpPr/>
      </xdr:nvSpPr>
      <xdr:spPr>
        <a:xfrm>
          <a:off x="13652500" y="1060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162306</xdr:rowOff>
    </xdr:from>
    <xdr:to>
      <xdr:col>76</xdr:col>
      <xdr:colOff>114300</xdr:colOff>
      <xdr:row>62</xdr:row>
      <xdr:rowOff>27432</xdr:rowOff>
    </xdr:to>
    <xdr:cxnSp macro="">
      <xdr:nvCxnSpPr>
        <xdr:cNvPr id="554" name="直線コネクタ 553"/>
        <xdr:cNvCxnSpPr/>
      </xdr:nvCxnSpPr>
      <xdr:spPr>
        <a:xfrm flipV="1">
          <a:off x="13703300" y="10620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65786</xdr:rowOff>
    </xdr:from>
    <xdr:to>
      <xdr:col>67</xdr:col>
      <xdr:colOff>101600</xdr:colOff>
      <xdr:row>61</xdr:row>
      <xdr:rowOff>167386</xdr:rowOff>
    </xdr:to>
    <xdr:sp macro="" textlink="">
      <xdr:nvSpPr>
        <xdr:cNvPr id="555" name="楕円 554"/>
        <xdr:cNvSpPr/>
      </xdr:nvSpPr>
      <xdr:spPr>
        <a:xfrm>
          <a:off x="12763500" y="1052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116586</xdr:rowOff>
    </xdr:from>
    <xdr:to>
      <xdr:col>71</xdr:col>
      <xdr:colOff>177800</xdr:colOff>
      <xdr:row>62</xdr:row>
      <xdr:rowOff>27432</xdr:rowOff>
    </xdr:to>
    <xdr:cxnSp macro="">
      <xdr:nvCxnSpPr>
        <xdr:cNvPr id="556" name="直線コネクタ 555"/>
        <xdr:cNvCxnSpPr/>
      </xdr:nvCxnSpPr>
      <xdr:spPr>
        <a:xfrm>
          <a:off x="12814300" y="105750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119905</xdr:rowOff>
    </xdr:from>
    <xdr:ext cx="405111" cy="259045"/>
    <xdr:sp macro="" textlink="">
      <xdr:nvSpPr>
        <xdr:cNvPr id="557" name="n_1aveValue【学校施設】&#10;有形固定資産減価償却率"/>
        <xdr:cNvSpPr txBox="1"/>
      </xdr:nvSpPr>
      <xdr:spPr>
        <a:xfrm>
          <a:off x="15266044" y="989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101617</xdr:rowOff>
    </xdr:from>
    <xdr:ext cx="405111" cy="259045"/>
    <xdr:sp macro="" textlink="">
      <xdr:nvSpPr>
        <xdr:cNvPr id="558" name="n_2aveValue【学校施設】&#10;有形固定資産減価償却率"/>
        <xdr:cNvSpPr txBox="1"/>
      </xdr:nvSpPr>
      <xdr:spPr>
        <a:xfrm>
          <a:off x="143897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59"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60" name="n_4aveValue【学校施設】&#10;有形固定資産減価償却率"/>
        <xdr:cNvSpPr txBox="1"/>
      </xdr:nvSpPr>
      <xdr:spPr>
        <a:xfrm>
          <a:off x="12611744" y="975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158513</xdr:rowOff>
    </xdr:from>
    <xdr:ext cx="405111" cy="259045"/>
    <xdr:sp macro="" textlink="">
      <xdr:nvSpPr>
        <xdr:cNvPr id="561" name="n_1mainValue【学校施設】&#10;有形固定資産減価償却率"/>
        <xdr:cNvSpPr txBox="1"/>
      </xdr:nvSpPr>
      <xdr:spPr>
        <a:xfrm>
          <a:off x="152660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32783</xdr:rowOff>
    </xdr:from>
    <xdr:ext cx="405111" cy="259045"/>
    <xdr:sp macro="" textlink="">
      <xdr:nvSpPr>
        <xdr:cNvPr id="562" name="n_2mainValue【学校施設】&#10;有形固定資産減価償却率"/>
        <xdr:cNvSpPr txBox="1"/>
      </xdr:nvSpPr>
      <xdr:spPr>
        <a:xfrm>
          <a:off x="14389744" y="10662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69359</xdr:rowOff>
    </xdr:from>
    <xdr:ext cx="405111" cy="259045"/>
    <xdr:sp macro="" textlink="">
      <xdr:nvSpPr>
        <xdr:cNvPr id="563" name="n_3mainValue【学校施設】&#10;有形固定資産減価償却率"/>
        <xdr:cNvSpPr txBox="1"/>
      </xdr:nvSpPr>
      <xdr:spPr>
        <a:xfrm>
          <a:off x="13500744" y="1069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158513</xdr:rowOff>
    </xdr:from>
    <xdr:ext cx="405111" cy="259045"/>
    <xdr:sp macro="" textlink="">
      <xdr:nvSpPr>
        <xdr:cNvPr id="564" name="n_4mainValue【学校施設】&#10;有形固定資産減価償却率"/>
        <xdr:cNvSpPr txBox="1"/>
      </xdr:nvSpPr>
      <xdr:spPr>
        <a:xfrm>
          <a:off x="12611744" y="1061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65</xdr:row>
      <xdr:rowOff>0</xdr:rowOff>
    </xdr:from>
    <xdr:to>
      <xdr:col>120</xdr:col>
      <xdr:colOff>114300</xdr:colOff>
      <xdr:row>65</xdr:row>
      <xdr:rowOff>0</xdr:rowOff>
    </xdr:to>
    <xdr:cxnSp macro="">
      <xdr:nvCxnSpPr>
        <xdr:cNvPr id="576" name="直線コネクタ 575"/>
        <xdr:cNvCxnSpPr/>
      </xdr:nvCxnSpPr>
      <xdr:spPr>
        <a:xfrm>
          <a:off x="18288000" y="1114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64</xdr:row>
      <xdr:rowOff>29227</xdr:rowOff>
    </xdr:from>
    <xdr:ext cx="467179" cy="259045"/>
    <xdr:sp macro="" textlink="">
      <xdr:nvSpPr>
        <xdr:cNvPr id="577" name="テキスト ボックス 576"/>
        <xdr:cNvSpPr txBox="1"/>
      </xdr:nvSpPr>
      <xdr:spPr>
        <a:xfrm>
          <a:off x="17820821" y="1100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8" name="直線コネクタ 577"/>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9" name="テキスト ボックス 578"/>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114300</xdr:rowOff>
    </xdr:from>
    <xdr:to>
      <xdr:col>120</xdr:col>
      <xdr:colOff>114300</xdr:colOff>
      <xdr:row>61</xdr:row>
      <xdr:rowOff>114300</xdr:rowOff>
    </xdr:to>
    <xdr:cxnSp macro="">
      <xdr:nvCxnSpPr>
        <xdr:cNvPr id="580" name="直線コネクタ 579"/>
        <xdr:cNvCxnSpPr/>
      </xdr:nvCxnSpPr>
      <xdr:spPr>
        <a:xfrm>
          <a:off x="18288000" y="1057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143527</xdr:rowOff>
    </xdr:from>
    <xdr:ext cx="467179" cy="259045"/>
    <xdr:sp macro="" textlink="">
      <xdr:nvSpPr>
        <xdr:cNvPr id="581" name="テキスト ボックス 580"/>
        <xdr:cNvSpPr txBox="1"/>
      </xdr:nvSpPr>
      <xdr:spPr>
        <a:xfrm>
          <a:off x="17820821" y="1043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57150</xdr:rowOff>
    </xdr:from>
    <xdr:to>
      <xdr:col>120</xdr:col>
      <xdr:colOff>114300</xdr:colOff>
      <xdr:row>58</xdr:row>
      <xdr:rowOff>57150</xdr:rowOff>
    </xdr:to>
    <xdr:cxnSp macro="">
      <xdr:nvCxnSpPr>
        <xdr:cNvPr id="584" name="直線コネクタ 583"/>
        <xdr:cNvCxnSpPr/>
      </xdr:nvCxnSpPr>
      <xdr:spPr>
        <a:xfrm>
          <a:off x="18288000" y="1000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86377</xdr:rowOff>
    </xdr:from>
    <xdr:ext cx="467179" cy="259045"/>
    <xdr:sp macro="" textlink="">
      <xdr:nvSpPr>
        <xdr:cNvPr id="585" name="テキスト ボックス 584"/>
        <xdr:cNvSpPr txBox="1"/>
      </xdr:nvSpPr>
      <xdr:spPr>
        <a:xfrm>
          <a:off x="17820821" y="985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86" name="直線コネクタ 585"/>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7" name="テキスト ボックス 586"/>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0</xdr:rowOff>
    </xdr:from>
    <xdr:to>
      <xdr:col>120</xdr:col>
      <xdr:colOff>114300</xdr:colOff>
      <xdr:row>55</xdr:row>
      <xdr:rowOff>0</xdr:rowOff>
    </xdr:to>
    <xdr:cxnSp macro="">
      <xdr:nvCxnSpPr>
        <xdr:cNvPr id="588" name="直線コネクタ 587"/>
        <xdr:cNvCxnSpPr/>
      </xdr:nvCxnSpPr>
      <xdr:spPr>
        <a:xfrm>
          <a:off x="18288000" y="942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29227</xdr:rowOff>
    </xdr:from>
    <xdr:ext cx="467179" cy="259045"/>
    <xdr:sp macro="" textlink="">
      <xdr:nvSpPr>
        <xdr:cNvPr id="589" name="テキスト ボックス 588"/>
        <xdr:cNvSpPr txBox="1"/>
      </xdr:nvSpPr>
      <xdr:spPr>
        <a:xfrm>
          <a:off x="17820821" y="928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4287</xdr:rowOff>
    </xdr:from>
    <xdr:to>
      <xdr:col>116</xdr:col>
      <xdr:colOff>62864</xdr:colOff>
      <xdr:row>64</xdr:row>
      <xdr:rowOff>7144</xdr:rowOff>
    </xdr:to>
    <xdr:cxnSp macro="">
      <xdr:nvCxnSpPr>
        <xdr:cNvPr id="593" name="直線コネクタ 592"/>
        <xdr:cNvCxnSpPr/>
      </xdr:nvCxnSpPr>
      <xdr:spPr>
        <a:xfrm flipV="1">
          <a:off x="22160864" y="9605487"/>
          <a:ext cx="0" cy="1374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10971</xdr:rowOff>
    </xdr:from>
    <xdr:ext cx="469744" cy="259045"/>
    <xdr:sp macro="" textlink="">
      <xdr:nvSpPr>
        <xdr:cNvPr id="594" name="【学校施設】&#10;一人当たり面積最小値テキスト"/>
        <xdr:cNvSpPr txBox="1"/>
      </xdr:nvSpPr>
      <xdr:spPr>
        <a:xfrm>
          <a:off x="22199600" y="10983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7144</xdr:rowOff>
    </xdr:from>
    <xdr:to>
      <xdr:col>116</xdr:col>
      <xdr:colOff>152400</xdr:colOff>
      <xdr:row>64</xdr:row>
      <xdr:rowOff>7144</xdr:rowOff>
    </xdr:to>
    <xdr:cxnSp macro="">
      <xdr:nvCxnSpPr>
        <xdr:cNvPr id="595" name="直線コネクタ 594"/>
        <xdr:cNvCxnSpPr/>
      </xdr:nvCxnSpPr>
      <xdr:spPr>
        <a:xfrm>
          <a:off x="22072600" y="1097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122414</xdr:rowOff>
    </xdr:from>
    <xdr:ext cx="469744" cy="259045"/>
    <xdr:sp macro="" textlink="">
      <xdr:nvSpPr>
        <xdr:cNvPr id="596" name="【学校施設】&#10;一人当たり面積最大値テキスト"/>
        <xdr:cNvSpPr txBox="1"/>
      </xdr:nvSpPr>
      <xdr:spPr>
        <a:xfrm>
          <a:off x="22199600" y="9380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4287</xdr:rowOff>
    </xdr:from>
    <xdr:to>
      <xdr:col>116</xdr:col>
      <xdr:colOff>152400</xdr:colOff>
      <xdr:row>56</xdr:row>
      <xdr:rowOff>4287</xdr:rowOff>
    </xdr:to>
    <xdr:cxnSp macro="">
      <xdr:nvCxnSpPr>
        <xdr:cNvPr id="597" name="直線コネクタ 596"/>
        <xdr:cNvCxnSpPr/>
      </xdr:nvCxnSpPr>
      <xdr:spPr>
        <a:xfrm>
          <a:off x="22072600" y="960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46214</xdr:rowOff>
    </xdr:from>
    <xdr:ext cx="469744" cy="259045"/>
    <xdr:sp macro="" textlink="">
      <xdr:nvSpPr>
        <xdr:cNvPr id="598" name="【学校施設】&#10;一人当たり面積平均値テキスト"/>
        <xdr:cNvSpPr txBox="1"/>
      </xdr:nvSpPr>
      <xdr:spPr>
        <a:xfrm>
          <a:off x="22199600" y="103332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67787</xdr:rowOff>
    </xdr:from>
    <xdr:to>
      <xdr:col>116</xdr:col>
      <xdr:colOff>114300</xdr:colOff>
      <xdr:row>60</xdr:row>
      <xdr:rowOff>169387</xdr:rowOff>
    </xdr:to>
    <xdr:sp macro="" textlink="">
      <xdr:nvSpPr>
        <xdr:cNvPr id="599" name="フローチャート: 判断 598"/>
        <xdr:cNvSpPr/>
      </xdr:nvSpPr>
      <xdr:spPr>
        <a:xfrm>
          <a:off x="22110700" y="10354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76359</xdr:rowOff>
    </xdr:from>
    <xdr:to>
      <xdr:col>112</xdr:col>
      <xdr:colOff>38100</xdr:colOff>
      <xdr:row>61</xdr:row>
      <xdr:rowOff>6509</xdr:rowOff>
    </xdr:to>
    <xdr:sp macro="" textlink="">
      <xdr:nvSpPr>
        <xdr:cNvPr id="600" name="フローチャート: 判断 599"/>
        <xdr:cNvSpPr/>
      </xdr:nvSpPr>
      <xdr:spPr>
        <a:xfrm>
          <a:off x="21272500" y="10363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72072</xdr:rowOff>
    </xdr:from>
    <xdr:to>
      <xdr:col>107</xdr:col>
      <xdr:colOff>101600</xdr:colOff>
      <xdr:row>61</xdr:row>
      <xdr:rowOff>2222</xdr:rowOff>
    </xdr:to>
    <xdr:sp macro="" textlink="">
      <xdr:nvSpPr>
        <xdr:cNvPr id="601" name="フローチャート: 判断 600"/>
        <xdr:cNvSpPr/>
      </xdr:nvSpPr>
      <xdr:spPr>
        <a:xfrm>
          <a:off x="20383500" y="103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106363</xdr:rowOff>
    </xdr:from>
    <xdr:to>
      <xdr:col>102</xdr:col>
      <xdr:colOff>165100</xdr:colOff>
      <xdr:row>61</xdr:row>
      <xdr:rowOff>36513</xdr:rowOff>
    </xdr:to>
    <xdr:sp macro="" textlink="">
      <xdr:nvSpPr>
        <xdr:cNvPr id="602" name="フローチャート: 判断 601"/>
        <xdr:cNvSpPr/>
      </xdr:nvSpPr>
      <xdr:spPr>
        <a:xfrm>
          <a:off x="19494500" y="1039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164941</xdr:rowOff>
    </xdr:from>
    <xdr:to>
      <xdr:col>98</xdr:col>
      <xdr:colOff>38100</xdr:colOff>
      <xdr:row>61</xdr:row>
      <xdr:rowOff>95091</xdr:rowOff>
    </xdr:to>
    <xdr:sp macro="" textlink="">
      <xdr:nvSpPr>
        <xdr:cNvPr id="603" name="フローチャート: 判断 602"/>
        <xdr:cNvSpPr/>
      </xdr:nvSpPr>
      <xdr:spPr>
        <a:xfrm>
          <a:off x="18605500" y="10451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72072</xdr:rowOff>
    </xdr:from>
    <xdr:to>
      <xdr:col>116</xdr:col>
      <xdr:colOff>114300</xdr:colOff>
      <xdr:row>60</xdr:row>
      <xdr:rowOff>2222</xdr:rowOff>
    </xdr:to>
    <xdr:sp macro="" textlink="">
      <xdr:nvSpPr>
        <xdr:cNvPr id="609" name="楕円 608"/>
        <xdr:cNvSpPr/>
      </xdr:nvSpPr>
      <xdr:spPr>
        <a:xfrm>
          <a:off x="22110700" y="10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94949</xdr:rowOff>
    </xdr:from>
    <xdr:ext cx="469744" cy="259045"/>
    <xdr:sp macro="" textlink="">
      <xdr:nvSpPr>
        <xdr:cNvPr id="610" name="【学校施設】&#10;一人当たり面積該当値テキスト"/>
        <xdr:cNvSpPr txBox="1"/>
      </xdr:nvSpPr>
      <xdr:spPr>
        <a:xfrm>
          <a:off x="22199600" y="10039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159226</xdr:rowOff>
    </xdr:from>
    <xdr:to>
      <xdr:col>112</xdr:col>
      <xdr:colOff>38100</xdr:colOff>
      <xdr:row>61</xdr:row>
      <xdr:rowOff>89376</xdr:rowOff>
    </xdr:to>
    <xdr:sp macro="" textlink="">
      <xdr:nvSpPr>
        <xdr:cNvPr id="611" name="楕円 610"/>
        <xdr:cNvSpPr/>
      </xdr:nvSpPr>
      <xdr:spPr>
        <a:xfrm>
          <a:off x="21272500" y="10446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122872</xdr:rowOff>
    </xdr:from>
    <xdr:to>
      <xdr:col>116</xdr:col>
      <xdr:colOff>63500</xdr:colOff>
      <xdr:row>61</xdr:row>
      <xdr:rowOff>38576</xdr:rowOff>
    </xdr:to>
    <xdr:cxnSp macro="">
      <xdr:nvCxnSpPr>
        <xdr:cNvPr id="612" name="直線コネクタ 611"/>
        <xdr:cNvCxnSpPr/>
      </xdr:nvCxnSpPr>
      <xdr:spPr>
        <a:xfrm flipV="1">
          <a:off x="21323300" y="10238422"/>
          <a:ext cx="838200" cy="25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50641</xdr:rowOff>
    </xdr:from>
    <xdr:to>
      <xdr:col>107</xdr:col>
      <xdr:colOff>101600</xdr:colOff>
      <xdr:row>61</xdr:row>
      <xdr:rowOff>152241</xdr:rowOff>
    </xdr:to>
    <xdr:sp macro="" textlink="">
      <xdr:nvSpPr>
        <xdr:cNvPr id="613" name="楕円 612"/>
        <xdr:cNvSpPr/>
      </xdr:nvSpPr>
      <xdr:spPr>
        <a:xfrm>
          <a:off x="20383500" y="105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38576</xdr:rowOff>
    </xdr:from>
    <xdr:to>
      <xdr:col>111</xdr:col>
      <xdr:colOff>177800</xdr:colOff>
      <xdr:row>61</xdr:row>
      <xdr:rowOff>101441</xdr:rowOff>
    </xdr:to>
    <xdr:cxnSp macro="">
      <xdr:nvCxnSpPr>
        <xdr:cNvPr id="614" name="直線コネクタ 613"/>
        <xdr:cNvCxnSpPr/>
      </xdr:nvCxnSpPr>
      <xdr:spPr>
        <a:xfrm flipV="1">
          <a:off x="20434300" y="10497026"/>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50641</xdr:rowOff>
    </xdr:from>
    <xdr:to>
      <xdr:col>102</xdr:col>
      <xdr:colOff>165100</xdr:colOff>
      <xdr:row>61</xdr:row>
      <xdr:rowOff>152241</xdr:rowOff>
    </xdr:to>
    <xdr:sp macro="" textlink="">
      <xdr:nvSpPr>
        <xdr:cNvPr id="615" name="楕円 614"/>
        <xdr:cNvSpPr/>
      </xdr:nvSpPr>
      <xdr:spPr>
        <a:xfrm>
          <a:off x="19494500" y="10509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101441</xdr:rowOff>
    </xdr:from>
    <xdr:to>
      <xdr:col>107</xdr:col>
      <xdr:colOff>50800</xdr:colOff>
      <xdr:row>61</xdr:row>
      <xdr:rowOff>101441</xdr:rowOff>
    </xdr:to>
    <xdr:cxnSp macro="">
      <xdr:nvCxnSpPr>
        <xdr:cNvPr id="616" name="直線コネクタ 615"/>
        <xdr:cNvCxnSpPr/>
      </xdr:nvCxnSpPr>
      <xdr:spPr>
        <a:xfrm>
          <a:off x="19545300" y="105598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39212</xdr:rowOff>
    </xdr:from>
    <xdr:to>
      <xdr:col>98</xdr:col>
      <xdr:colOff>38100</xdr:colOff>
      <xdr:row>61</xdr:row>
      <xdr:rowOff>140812</xdr:rowOff>
    </xdr:to>
    <xdr:sp macro="" textlink="">
      <xdr:nvSpPr>
        <xdr:cNvPr id="617" name="楕円 616"/>
        <xdr:cNvSpPr/>
      </xdr:nvSpPr>
      <xdr:spPr>
        <a:xfrm>
          <a:off x="18605500" y="10497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90012</xdr:rowOff>
    </xdr:from>
    <xdr:to>
      <xdr:col>102</xdr:col>
      <xdr:colOff>114300</xdr:colOff>
      <xdr:row>61</xdr:row>
      <xdr:rowOff>101441</xdr:rowOff>
    </xdr:to>
    <xdr:cxnSp macro="">
      <xdr:nvCxnSpPr>
        <xdr:cNvPr id="618" name="直線コネクタ 617"/>
        <xdr:cNvCxnSpPr/>
      </xdr:nvCxnSpPr>
      <xdr:spPr>
        <a:xfrm>
          <a:off x="18656300" y="1054846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23036</xdr:rowOff>
    </xdr:from>
    <xdr:ext cx="469744" cy="259045"/>
    <xdr:sp macro="" textlink="">
      <xdr:nvSpPr>
        <xdr:cNvPr id="619" name="n_1aveValue【学校施設】&#10;一人当たり面積"/>
        <xdr:cNvSpPr txBox="1"/>
      </xdr:nvSpPr>
      <xdr:spPr>
        <a:xfrm>
          <a:off x="21075727" y="101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18749</xdr:rowOff>
    </xdr:from>
    <xdr:ext cx="469744" cy="259045"/>
    <xdr:sp macro="" textlink="">
      <xdr:nvSpPr>
        <xdr:cNvPr id="620" name="n_2aveValue【学校施設】&#10;一人当たり面積"/>
        <xdr:cNvSpPr txBox="1"/>
      </xdr:nvSpPr>
      <xdr:spPr>
        <a:xfrm>
          <a:off x="20199427" y="10134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53040</xdr:rowOff>
    </xdr:from>
    <xdr:ext cx="469744" cy="259045"/>
    <xdr:sp macro="" textlink="">
      <xdr:nvSpPr>
        <xdr:cNvPr id="621" name="n_3aveValue【学校施設】&#10;一人当たり面積"/>
        <xdr:cNvSpPr txBox="1"/>
      </xdr:nvSpPr>
      <xdr:spPr>
        <a:xfrm>
          <a:off x="19310427" y="10168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111618</xdr:rowOff>
    </xdr:from>
    <xdr:ext cx="469744" cy="259045"/>
    <xdr:sp macro="" textlink="">
      <xdr:nvSpPr>
        <xdr:cNvPr id="622" name="n_4aveValue【学校施設】&#10;一人当たり面積"/>
        <xdr:cNvSpPr txBox="1"/>
      </xdr:nvSpPr>
      <xdr:spPr>
        <a:xfrm>
          <a:off x="18421427" y="1022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80503</xdr:rowOff>
    </xdr:from>
    <xdr:ext cx="469744" cy="259045"/>
    <xdr:sp macro="" textlink="">
      <xdr:nvSpPr>
        <xdr:cNvPr id="623" name="n_1mainValue【学校施設】&#10;一人当たり面積"/>
        <xdr:cNvSpPr txBox="1"/>
      </xdr:nvSpPr>
      <xdr:spPr>
        <a:xfrm>
          <a:off x="21075727" y="1053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143368</xdr:rowOff>
    </xdr:from>
    <xdr:ext cx="469744" cy="259045"/>
    <xdr:sp macro="" textlink="">
      <xdr:nvSpPr>
        <xdr:cNvPr id="624" name="n_2mainValue【学校施設】&#10;一人当たり面積"/>
        <xdr:cNvSpPr txBox="1"/>
      </xdr:nvSpPr>
      <xdr:spPr>
        <a:xfrm>
          <a:off x="20199427" y="106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143368</xdr:rowOff>
    </xdr:from>
    <xdr:ext cx="469744" cy="259045"/>
    <xdr:sp macro="" textlink="">
      <xdr:nvSpPr>
        <xdr:cNvPr id="625" name="n_3mainValue【学校施設】&#10;一人当たり面積"/>
        <xdr:cNvSpPr txBox="1"/>
      </xdr:nvSpPr>
      <xdr:spPr>
        <a:xfrm>
          <a:off x="19310427" y="1060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131939</xdr:rowOff>
    </xdr:from>
    <xdr:ext cx="469744" cy="259045"/>
    <xdr:sp macro="" textlink="">
      <xdr:nvSpPr>
        <xdr:cNvPr id="626" name="n_4mainValue【学校施設】&#10;一人当たり面積"/>
        <xdr:cNvSpPr txBox="1"/>
      </xdr:nvSpPr>
      <xdr:spPr>
        <a:xfrm>
          <a:off x="18421427" y="1059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8" name="直線コネクタ 637"/>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39" name="テキスト ボックス 638"/>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40" name="直線コネクタ 639"/>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41" name="テキスト ボックス 640"/>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42" name="直線コネクタ 641"/>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43" name="テキスト ボックス 642"/>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4" name="直線コネクタ 643"/>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5" name="テキスト ボックス 644"/>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47" name="テキスト ボックス 646"/>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8"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150113</xdr:rowOff>
    </xdr:from>
    <xdr:to>
      <xdr:col>85</xdr:col>
      <xdr:colOff>126364</xdr:colOff>
      <xdr:row>86</xdr:row>
      <xdr:rowOff>38100</xdr:rowOff>
    </xdr:to>
    <xdr:cxnSp macro="">
      <xdr:nvCxnSpPr>
        <xdr:cNvPr id="649" name="直線コネクタ 648"/>
        <xdr:cNvCxnSpPr/>
      </xdr:nvCxnSpPr>
      <xdr:spPr>
        <a:xfrm flipV="1">
          <a:off x="16318864" y="13351763"/>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41927</xdr:rowOff>
    </xdr:from>
    <xdr:ext cx="469744" cy="259045"/>
    <xdr:sp macro="" textlink="">
      <xdr:nvSpPr>
        <xdr:cNvPr id="650" name="【児童館】&#10;有形固定資産減価償却率最小値テキスト"/>
        <xdr:cNvSpPr txBox="1"/>
      </xdr:nvSpPr>
      <xdr:spPr>
        <a:xfrm>
          <a:off x="16357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38100</xdr:rowOff>
    </xdr:from>
    <xdr:to>
      <xdr:col>86</xdr:col>
      <xdr:colOff>25400</xdr:colOff>
      <xdr:row>86</xdr:row>
      <xdr:rowOff>38100</xdr:rowOff>
    </xdr:to>
    <xdr:cxnSp macro="">
      <xdr:nvCxnSpPr>
        <xdr:cNvPr id="651" name="直線コネクタ 650"/>
        <xdr:cNvCxnSpPr/>
      </xdr:nvCxnSpPr>
      <xdr:spPr>
        <a:xfrm>
          <a:off x="16230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96790</xdr:rowOff>
    </xdr:from>
    <xdr:ext cx="405111" cy="259045"/>
    <xdr:sp macro="" textlink="">
      <xdr:nvSpPr>
        <xdr:cNvPr id="652" name="【児童館】&#10;有形固定資産減価償却率最大値テキスト"/>
        <xdr:cNvSpPr txBox="1"/>
      </xdr:nvSpPr>
      <xdr:spPr>
        <a:xfrm>
          <a:off x="16357600" y="13126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150113</xdr:rowOff>
    </xdr:from>
    <xdr:to>
      <xdr:col>86</xdr:col>
      <xdr:colOff>25400</xdr:colOff>
      <xdr:row>77</xdr:row>
      <xdr:rowOff>150113</xdr:rowOff>
    </xdr:to>
    <xdr:cxnSp macro="">
      <xdr:nvCxnSpPr>
        <xdr:cNvPr id="653" name="直線コネクタ 652"/>
        <xdr:cNvCxnSpPr/>
      </xdr:nvCxnSpPr>
      <xdr:spPr>
        <a:xfrm>
          <a:off x="16230600" y="13351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149623</xdr:rowOff>
    </xdr:from>
    <xdr:ext cx="405111" cy="259045"/>
    <xdr:sp macro="" textlink="">
      <xdr:nvSpPr>
        <xdr:cNvPr id="654" name="【児童館】&#10;有形固定資産減価償却率平均値テキスト"/>
        <xdr:cNvSpPr txBox="1"/>
      </xdr:nvSpPr>
      <xdr:spPr>
        <a:xfrm>
          <a:off x="16357600" y="135227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126746</xdr:rowOff>
    </xdr:from>
    <xdr:to>
      <xdr:col>85</xdr:col>
      <xdr:colOff>177800</xdr:colOff>
      <xdr:row>80</xdr:row>
      <xdr:rowOff>56896</xdr:rowOff>
    </xdr:to>
    <xdr:sp macro="" textlink="">
      <xdr:nvSpPr>
        <xdr:cNvPr id="655" name="フローチャート: 判断 654"/>
        <xdr:cNvSpPr/>
      </xdr:nvSpPr>
      <xdr:spPr>
        <a:xfrm>
          <a:off x="16268700" y="13671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79</xdr:row>
      <xdr:rowOff>122174</xdr:rowOff>
    </xdr:from>
    <xdr:to>
      <xdr:col>81</xdr:col>
      <xdr:colOff>101600</xdr:colOff>
      <xdr:row>80</xdr:row>
      <xdr:rowOff>52324</xdr:rowOff>
    </xdr:to>
    <xdr:sp macro="" textlink="">
      <xdr:nvSpPr>
        <xdr:cNvPr id="656" name="フローチャート: 判断 655"/>
        <xdr:cNvSpPr/>
      </xdr:nvSpPr>
      <xdr:spPr>
        <a:xfrm>
          <a:off x="15430500" y="1366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79</xdr:row>
      <xdr:rowOff>87885</xdr:rowOff>
    </xdr:from>
    <xdr:to>
      <xdr:col>76</xdr:col>
      <xdr:colOff>165100</xdr:colOff>
      <xdr:row>80</xdr:row>
      <xdr:rowOff>18035</xdr:rowOff>
    </xdr:to>
    <xdr:sp macro="" textlink="">
      <xdr:nvSpPr>
        <xdr:cNvPr id="657" name="フローチャート: 判断 656"/>
        <xdr:cNvSpPr/>
      </xdr:nvSpPr>
      <xdr:spPr>
        <a:xfrm>
          <a:off x="14541500" y="1363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79</xdr:row>
      <xdr:rowOff>58165</xdr:rowOff>
    </xdr:from>
    <xdr:to>
      <xdr:col>72</xdr:col>
      <xdr:colOff>38100</xdr:colOff>
      <xdr:row>79</xdr:row>
      <xdr:rowOff>159765</xdr:rowOff>
    </xdr:to>
    <xdr:sp macro="" textlink="">
      <xdr:nvSpPr>
        <xdr:cNvPr id="658" name="フローチャート: 判断 657"/>
        <xdr:cNvSpPr/>
      </xdr:nvSpPr>
      <xdr:spPr>
        <a:xfrm>
          <a:off x="13652500" y="1360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78</xdr:row>
      <xdr:rowOff>23876</xdr:rowOff>
    </xdr:from>
    <xdr:to>
      <xdr:col>67</xdr:col>
      <xdr:colOff>101600</xdr:colOff>
      <xdr:row>78</xdr:row>
      <xdr:rowOff>125476</xdr:rowOff>
    </xdr:to>
    <xdr:sp macro="" textlink="">
      <xdr:nvSpPr>
        <xdr:cNvPr id="659" name="フローチャート: 判断 658"/>
        <xdr:cNvSpPr/>
      </xdr:nvSpPr>
      <xdr:spPr>
        <a:xfrm>
          <a:off x="12763500" y="1339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0" name="テキスト ボックス 65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1" name="テキスト ボックス 66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2" name="テキスト ボックス 66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3" name="テキスト ボックス 66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4" name="テキスト ボックス 66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145035</xdr:rowOff>
    </xdr:from>
    <xdr:to>
      <xdr:col>85</xdr:col>
      <xdr:colOff>177800</xdr:colOff>
      <xdr:row>86</xdr:row>
      <xdr:rowOff>75185</xdr:rowOff>
    </xdr:to>
    <xdr:sp macro="" textlink="">
      <xdr:nvSpPr>
        <xdr:cNvPr id="665" name="楕円 664"/>
        <xdr:cNvSpPr/>
      </xdr:nvSpPr>
      <xdr:spPr>
        <a:xfrm>
          <a:off x="16268700" y="1471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59962</xdr:rowOff>
    </xdr:from>
    <xdr:ext cx="405111" cy="259045"/>
    <xdr:sp macro="" textlink="">
      <xdr:nvSpPr>
        <xdr:cNvPr id="666" name="【児童館】&#10;有形固定資産減価償却率該当値テキスト"/>
        <xdr:cNvSpPr txBox="1"/>
      </xdr:nvSpPr>
      <xdr:spPr>
        <a:xfrm>
          <a:off x="16357600" y="1463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142748</xdr:rowOff>
    </xdr:from>
    <xdr:to>
      <xdr:col>81</xdr:col>
      <xdr:colOff>101600</xdr:colOff>
      <xdr:row>86</xdr:row>
      <xdr:rowOff>72898</xdr:rowOff>
    </xdr:to>
    <xdr:sp macro="" textlink="">
      <xdr:nvSpPr>
        <xdr:cNvPr id="667" name="楕円 666"/>
        <xdr:cNvSpPr/>
      </xdr:nvSpPr>
      <xdr:spPr>
        <a:xfrm>
          <a:off x="15430500" y="14715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22098</xdr:rowOff>
    </xdr:from>
    <xdr:to>
      <xdr:col>85</xdr:col>
      <xdr:colOff>127000</xdr:colOff>
      <xdr:row>86</xdr:row>
      <xdr:rowOff>24385</xdr:rowOff>
    </xdr:to>
    <xdr:cxnSp macro="">
      <xdr:nvCxnSpPr>
        <xdr:cNvPr id="668" name="直線コネクタ 667"/>
        <xdr:cNvCxnSpPr/>
      </xdr:nvCxnSpPr>
      <xdr:spPr>
        <a:xfrm>
          <a:off x="15481300" y="1476679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140463</xdr:rowOff>
    </xdr:from>
    <xdr:to>
      <xdr:col>76</xdr:col>
      <xdr:colOff>165100</xdr:colOff>
      <xdr:row>86</xdr:row>
      <xdr:rowOff>70613</xdr:rowOff>
    </xdr:to>
    <xdr:sp macro="" textlink="">
      <xdr:nvSpPr>
        <xdr:cNvPr id="669" name="楕円 668"/>
        <xdr:cNvSpPr/>
      </xdr:nvSpPr>
      <xdr:spPr>
        <a:xfrm>
          <a:off x="14541500" y="1471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19813</xdr:rowOff>
    </xdr:from>
    <xdr:to>
      <xdr:col>81</xdr:col>
      <xdr:colOff>50800</xdr:colOff>
      <xdr:row>86</xdr:row>
      <xdr:rowOff>22098</xdr:rowOff>
    </xdr:to>
    <xdr:cxnSp macro="">
      <xdr:nvCxnSpPr>
        <xdr:cNvPr id="670" name="直線コネクタ 669"/>
        <xdr:cNvCxnSpPr/>
      </xdr:nvCxnSpPr>
      <xdr:spPr>
        <a:xfrm>
          <a:off x="14592300" y="14764513"/>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138176</xdr:rowOff>
    </xdr:from>
    <xdr:to>
      <xdr:col>72</xdr:col>
      <xdr:colOff>38100</xdr:colOff>
      <xdr:row>86</xdr:row>
      <xdr:rowOff>68326</xdr:rowOff>
    </xdr:to>
    <xdr:sp macro="" textlink="">
      <xdr:nvSpPr>
        <xdr:cNvPr id="671" name="楕円 670"/>
        <xdr:cNvSpPr/>
      </xdr:nvSpPr>
      <xdr:spPr>
        <a:xfrm>
          <a:off x="13652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17526</xdr:rowOff>
    </xdr:from>
    <xdr:to>
      <xdr:col>76</xdr:col>
      <xdr:colOff>114300</xdr:colOff>
      <xdr:row>86</xdr:row>
      <xdr:rowOff>19813</xdr:rowOff>
    </xdr:to>
    <xdr:cxnSp macro="">
      <xdr:nvCxnSpPr>
        <xdr:cNvPr id="672" name="直線コネクタ 671"/>
        <xdr:cNvCxnSpPr/>
      </xdr:nvCxnSpPr>
      <xdr:spPr>
        <a:xfrm>
          <a:off x="13703300" y="1476222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85</xdr:row>
      <xdr:rowOff>138176</xdr:rowOff>
    </xdr:from>
    <xdr:to>
      <xdr:col>67</xdr:col>
      <xdr:colOff>101600</xdr:colOff>
      <xdr:row>86</xdr:row>
      <xdr:rowOff>68326</xdr:rowOff>
    </xdr:to>
    <xdr:sp macro="" textlink="">
      <xdr:nvSpPr>
        <xdr:cNvPr id="673" name="楕円 672"/>
        <xdr:cNvSpPr/>
      </xdr:nvSpPr>
      <xdr:spPr>
        <a:xfrm>
          <a:off x="12763500" y="14711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17526</xdr:rowOff>
    </xdr:from>
    <xdr:to>
      <xdr:col>71</xdr:col>
      <xdr:colOff>177800</xdr:colOff>
      <xdr:row>86</xdr:row>
      <xdr:rowOff>17526</xdr:rowOff>
    </xdr:to>
    <xdr:cxnSp macro="">
      <xdr:nvCxnSpPr>
        <xdr:cNvPr id="674" name="直線コネクタ 673"/>
        <xdr:cNvCxnSpPr/>
      </xdr:nvCxnSpPr>
      <xdr:spPr>
        <a:xfrm>
          <a:off x="12814300" y="1476222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78</xdr:row>
      <xdr:rowOff>68851</xdr:rowOff>
    </xdr:from>
    <xdr:ext cx="405111" cy="259045"/>
    <xdr:sp macro="" textlink="">
      <xdr:nvSpPr>
        <xdr:cNvPr id="675" name="n_1aveValue【児童館】&#10;有形固定資産減価償却率"/>
        <xdr:cNvSpPr txBox="1"/>
      </xdr:nvSpPr>
      <xdr:spPr>
        <a:xfrm>
          <a:off x="15266044" y="1344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34562</xdr:rowOff>
    </xdr:from>
    <xdr:ext cx="405111" cy="259045"/>
    <xdr:sp macro="" textlink="">
      <xdr:nvSpPr>
        <xdr:cNvPr id="676" name="n_2aveValue【児童館】&#10;有形固定資産減価償却率"/>
        <xdr:cNvSpPr txBox="1"/>
      </xdr:nvSpPr>
      <xdr:spPr>
        <a:xfrm>
          <a:off x="14389744" y="13407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4842</xdr:rowOff>
    </xdr:from>
    <xdr:ext cx="405111" cy="259045"/>
    <xdr:sp macro="" textlink="">
      <xdr:nvSpPr>
        <xdr:cNvPr id="677" name="n_3aveValue【児童館】&#10;有形固定資産減価償却率"/>
        <xdr:cNvSpPr txBox="1"/>
      </xdr:nvSpPr>
      <xdr:spPr>
        <a:xfrm>
          <a:off x="13500744" y="13377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142003</xdr:rowOff>
    </xdr:from>
    <xdr:ext cx="405111" cy="259045"/>
    <xdr:sp macro="" textlink="">
      <xdr:nvSpPr>
        <xdr:cNvPr id="678" name="n_4aveValue【児童館】&#10;有形固定資産減価償却率"/>
        <xdr:cNvSpPr txBox="1"/>
      </xdr:nvSpPr>
      <xdr:spPr>
        <a:xfrm>
          <a:off x="12611744" y="1317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64025</xdr:rowOff>
    </xdr:from>
    <xdr:ext cx="405111" cy="259045"/>
    <xdr:sp macro="" textlink="">
      <xdr:nvSpPr>
        <xdr:cNvPr id="679" name="n_1mainValue【児童館】&#10;有形固定資産減価償却率"/>
        <xdr:cNvSpPr txBox="1"/>
      </xdr:nvSpPr>
      <xdr:spPr>
        <a:xfrm>
          <a:off x="15266044" y="1480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61740</xdr:rowOff>
    </xdr:from>
    <xdr:ext cx="405111" cy="259045"/>
    <xdr:sp macro="" textlink="">
      <xdr:nvSpPr>
        <xdr:cNvPr id="680" name="n_2mainValue【児童館】&#10;有形固定資産減価償却率"/>
        <xdr:cNvSpPr txBox="1"/>
      </xdr:nvSpPr>
      <xdr:spPr>
        <a:xfrm>
          <a:off x="14389744" y="14806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59453</xdr:rowOff>
    </xdr:from>
    <xdr:ext cx="405111" cy="259045"/>
    <xdr:sp macro="" textlink="">
      <xdr:nvSpPr>
        <xdr:cNvPr id="681" name="n_3mainValue【児童館】&#10;有形固定資産減価償却率"/>
        <xdr:cNvSpPr txBox="1"/>
      </xdr:nvSpPr>
      <xdr:spPr>
        <a:xfrm>
          <a:off x="13500744" y="1480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59453</xdr:rowOff>
    </xdr:from>
    <xdr:ext cx="405111" cy="259045"/>
    <xdr:sp macro="" textlink="">
      <xdr:nvSpPr>
        <xdr:cNvPr id="682" name="n_4mainValue【児童館】&#10;有形固定資産減価償却率"/>
        <xdr:cNvSpPr txBox="1"/>
      </xdr:nvSpPr>
      <xdr:spPr>
        <a:xfrm>
          <a:off x="12611744" y="14804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3" name="正方形/長方形 6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4" name="正方形/長方形 6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5" name="正方形/長方形 6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6" name="正方形/長方形 6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7" name="正方形/長方形 6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8" name="正方形/長方形 6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9" name="正方形/長方形 6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0" name="正方形/長方形 6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1" name="テキスト ボックス 6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2" name="直線コネクタ 6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3" name="直線コネクタ 6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4" name="テキスト ボックス 6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5" name="直線コネクタ 6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6" name="テキスト ボックス 6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7" name="直線コネクタ 6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8" name="テキスト ボックス 6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9" name="直線コネクタ 6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0" name="テキスト ボックス 6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1" name="直線コネクタ 7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2" name="テキスト ボックス 7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3" name="直線コネクタ 7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4" name="テキスト ボックス 7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38100</xdr:rowOff>
    </xdr:to>
    <xdr:cxnSp macro="">
      <xdr:nvCxnSpPr>
        <xdr:cNvPr id="706" name="直線コネクタ 705"/>
        <xdr:cNvCxnSpPr/>
      </xdr:nvCxnSpPr>
      <xdr:spPr>
        <a:xfrm flipV="1">
          <a:off x="22160864" y="132207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41927</xdr:rowOff>
    </xdr:from>
    <xdr:ext cx="469744" cy="259045"/>
    <xdr:sp macro="" textlink="">
      <xdr:nvSpPr>
        <xdr:cNvPr id="707" name="【児童館】&#10;一人当たり面積最小値テキスト"/>
        <xdr:cNvSpPr txBox="1"/>
      </xdr:nvSpPr>
      <xdr:spPr>
        <a:xfrm>
          <a:off x="22199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38100</xdr:rowOff>
    </xdr:from>
    <xdr:to>
      <xdr:col>116</xdr:col>
      <xdr:colOff>152400</xdr:colOff>
      <xdr:row>86</xdr:row>
      <xdr:rowOff>38100</xdr:rowOff>
    </xdr:to>
    <xdr:cxnSp macro="">
      <xdr:nvCxnSpPr>
        <xdr:cNvPr id="708" name="直線コネクタ 707"/>
        <xdr:cNvCxnSpPr/>
      </xdr:nvCxnSpPr>
      <xdr:spPr>
        <a:xfrm>
          <a:off x="22072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9" name="【児童館】&#10;一人当たり面積最大値テキスト"/>
        <xdr:cNvSpPr txBox="1"/>
      </xdr:nvSpPr>
      <xdr:spPr>
        <a:xfrm>
          <a:off x="22199600"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10" name="直線コネクタ 709"/>
        <xdr:cNvCxnSpPr/>
      </xdr:nvCxnSpPr>
      <xdr:spPr>
        <a:xfrm>
          <a:off x="22072600" y="1322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711"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712" name="フローチャート: 判断 711"/>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713" name="フローチャート: 判断 712"/>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714" name="フローチャート: 判断 713"/>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715" name="フローチャート: 判断 714"/>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139700</xdr:rowOff>
    </xdr:from>
    <xdr:to>
      <xdr:col>98</xdr:col>
      <xdr:colOff>38100</xdr:colOff>
      <xdr:row>85</xdr:row>
      <xdr:rowOff>69850</xdr:rowOff>
    </xdr:to>
    <xdr:sp macro="" textlink="">
      <xdr:nvSpPr>
        <xdr:cNvPr id="716" name="フローチャート: 判断 715"/>
        <xdr:cNvSpPr/>
      </xdr:nvSpPr>
      <xdr:spPr>
        <a:xfrm>
          <a:off x="18605500" y="1454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7" name="テキスト ボックス 71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8" name="テキスト ボックス 71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9" name="テキスト ボックス 71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0" name="テキスト ボックス 71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1" name="テキスト ボックス 72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44450</xdr:rowOff>
    </xdr:from>
    <xdr:to>
      <xdr:col>116</xdr:col>
      <xdr:colOff>114300</xdr:colOff>
      <xdr:row>85</xdr:row>
      <xdr:rowOff>146050</xdr:rowOff>
    </xdr:to>
    <xdr:sp macro="" textlink="">
      <xdr:nvSpPr>
        <xdr:cNvPr id="722" name="楕円 721"/>
        <xdr:cNvSpPr/>
      </xdr:nvSpPr>
      <xdr:spPr>
        <a:xfrm>
          <a:off x="221107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130827</xdr:rowOff>
    </xdr:from>
    <xdr:ext cx="469744" cy="259045"/>
    <xdr:sp macro="" textlink="">
      <xdr:nvSpPr>
        <xdr:cNvPr id="723" name="【児童館】&#10;一人当たり面積該当値テキスト"/>
        <xdr:cNvSpPr txBox="1"/>
      </xdr:nvSpPr>
      <xdr:spPr>
        <a:xfrm>
          <a:off x="22199600" y="1453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44450</xdr:rowOff>
    </xdr:from>
    <xdr:to>
      <xdr:col>112</xdr:col>
      <xdr:colOff>38100</xdr:colOff>
      <xdr:row>85</xdr:row>
      <xdr:rowOff>146050</xdr:rowOff>
    </xdr:to>
    <xdr:sp macro="" textlink="">
      <xdr:nvSpPr>
        <xdr:cNvPr id="724" name="楕円 723"/>
        <xdr:cNvSpPr/>
      </xdr:nvSpPr>
      <xdr:spPr>
        <a:xfrm>
          <a:off x="21272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95250</xdr:rowOff>
    </xdr:from>
    <xdr:to>
      <xdr:col>116</xdr:col>
      <xdr:colOff>63500</xdr:colOff>
      <xdr:row>85</xdr:row>
      <xdr:rowOff>95250</xdr:rowOff>
    </xdr:to>
    <xdr:cxnSp macro="">
      <xdr:nvCxnSpPr>
        <xdr:cNvPr id="725" name="直線コネクタ 724"/>
        <xdr:cNvCxnSpPr/>
      </xdr:nvCxnSpPr>
      <xdr:spPr>
        <a:xfrm>
          <a:off x="21323300" y="1466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44450</xdr:rowOff>
    </xdr:from>
    <xdr:to>
      <xdr:col>107</xdr:col>
      <xdr:colOff>101600</xdr:colOff>
      <xdr:row>85</xdr:row>
      <xdr:rowOff>146050</xdr:rowOff>
    </xdr:to>
    <xdr:sp macro="" textlink="">
      <xdr:nvSpPr>
        <xdr:cNvPr id="726" name="楕円 725"/>
        <xdr:cNvSpPr/>
      </xdr:nvSpPr>
      <xdr:spPr>
        <a:xfrm>
          <a:off x="20383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95250</xdr:rowOff>
    </xdr:from>
    <xdr:to>
      <xdr:col>111</xdr:col>
      <xdr:colOff>177800</xdr:colOff>
      <xdr:row>85</xdr:row>
      <xdr:rowOff>95250</xdr:rowOff>
    </xdr:to>
    <xdr:cxnSp macro="">
      <xdr:nvCxnSpPr>
        <xdr:cNvPr id="727" name="直線コネクタ 726"/>
        <xdr:cNvCxnSpPr/>
      </xdr:nvCxnSpPr>
      <xdr:spPr>
        <a:xfrm>
          <a:off x="20434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44450</xdr:rowOff>
    </xdr:from>
    <xdr:to>
      <xdr:col>102</xdr:col>
      <xdr:colOff>165100</xdr:colOff>
      <xdr:row>85</xdr:row>
      <xdr:rowOff>146050</xdr:rowOff>
    </xdr:to>
    <xdr:sp macro="" textlink="">
      <xdr:nvSpPr>
        <xdr:cNvPr id="728" name="楕円 727"/>
        <xdr:cNvSpPr/>
      </xdr:nvSpPr>
      <xdr:spPr>
        <a:xfrm>
          <a:off x="19494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95250</xdr:rowOff>
    </xdr:from>
    <xdr:to>
      <xdr:col>107</xdr:col>
      <xdr:colOff>50800</xdr:colOff>
      <xdr:row>85</xdr:row>
      <xdr:rowOff>95250</xdr:rowOff>
    </xdr:to>
    <xdr:cxnSp macro="">
      <xdr:nvCxnSpPr>
        <xdr:cNvPr id="729" name="直線コネクタ 728"/>
        <xdr:cNvCxnSpPr/>
      </xdr:nvCxnSpPr>
      <xdr:spPr>
        <a:xfrm>
          <a:off x="19545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44450</xdr:rowOff>
    </xdr:from>
    <xdr:to>
      <xdr:col>98</xdr:col>
      <xdr:colOff>38100</xdr:colOff>
      <xdr:row>85</xdr:row>
      <xdr:rowOff>146050</xdr:rowOff>
    </xdr:to>
    <xdr:sp macro="" textlink="">
      <xdr:nvSpPr>
        <xdr:cNvPr id="730" name="楕円 729"/>
        <xdr:cNvSpPr/>
      </xdr:nvSpPr>
      <xdr:spPr>
        <a:xfrm>
          <a:off x="18605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95250</xdr:rowOff>
    </xdr:from>
    <xdr:to>
      <xdr:col>102</xdr:col>
      <xdr:colOff>114300</xdr:colOff>
      <xdr:row>85</xdr:row>
      <xdr:rowOff>95250</xdr:rowOff>
    </xdr:to>
    <xdr:cxnSp macro="">
      <xdr:nvCxnSpPr>
        <xdr:cNvPr id="731" name="直線コネクタ 730"/>
        <xdr:cNvCxnSpPr/>
      </xdr:nvCxnSpPr>
      <xdr:spPr>
        <a:xfrm>
          <a:off x="18656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105427</xdr:rowOff>
    </xdr:from>
    <xdr:ext cx="469744" cy="259045"/>
    <xdr:sp macro="" textlink="">
      <xdr:nvSpPr>
        <xdr:cNvPr id="732" name="n_1aveValue【児童館】&#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733" name="n_2aveValue【児童館】&#10;一人当たり面積"/>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734" name="n_3aveValue【児童館】&#10;一人当たり面積"/>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86377</xdr:rowOff>
    </xdr:from>
    <xdr:ext cx="469744" cy="259045"/>
    <xdr:sp macro="" textlink="">
      <xdr:nvSpPr>
        <xdr:cNvPr id="735" name="n_4aveValue【児童館】&#10;一人当たり面積"/>
        <xdr:cNvSpPr txBox="1"/>
      </xdr:nvSpPr>
      <xdr:spPr>
        <a:xfrm>
          <a:off x="18421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137177</xdr:rowOff>
    </xdr:from>
    <xdr:ext cx="469744" cy="259045"/>
    <xdr:sp macro="" textlink="">
      <xdr:nvSpPr>
        <xdr:cNvPr id="736" name="n_1mainValue【児童館】&#10;一人当たり面積"/>
        <xdr:cNvSpPr txBox="1"/>
      </xdr:nvSpPr>
      <xdr:spPr>
        <a:xfrm>
          <a:off x="210757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137177</xdr:rowOff>
    </xdr:from>
    <xdr:ext cx="469744" cy="259045"/>
    <xdr:sp macro="" textlink="">
      <xdr:nvSpPr>
        <xdr:cNvPr id="737" name="n_2mainValue【児童館】&#10;一人当たり面積"/>
        <xdr:cNvSpPr txBox="1"/>
      </xdr:nvSpPr>
      <xdr:spPr>
        <a:xfrm>
          <a:off x="20199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137177</xdr:rowOff>
    </xdr:from>
    <xdr:ext cx="469744" cy="259045"/>
    <xdr:sp macro="" textlink="">
      <xdr:nvSpPr>
        <xdr:cNvPr id="738" name="n_3mainValue【児童館】&#10;一人当たり面積"/>
        <xdr:cNvSpPr txBox="1"/>
      </xdr:nvSpPr>
      <xdr:spPr>
        <a:xfrm>
          <a:off x="19310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137177</xdr:rowOff>
    </xdr:from>
    <xdr:ext cx="469744" cy="259045"/>
    <xdr:sp macro="" textlink="">
      <xdr:nvSpPr>
        <xdr:cNvPr id="739" name="n_4mainValue【児童館】&#10;一人当たり面積"/>
        <xdr:cNvSpPr txBox="1"/>
      </xdr:nvSpPr>
      <xdr:spPr>
        <a:xfrm>
          <a:off x="18421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0" name="正方形/長方形 73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1" name="正方形/長方形 74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2" name="正方形/長方形 74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3" name="正方形/長方形 74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4" name="正方形/長方形 74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5" name="正方形/長方形 74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6" name="正方形/長方形 74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7" name="正方形/長方形 74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8" name="テキスト ボックス 74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9" name="直線コネクタ 74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0" name="テキスト ボックス 74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1" name="直線コネクタ 75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64606</xdr:rowOff>
    </xdr:from>
    <xdr:ext cx="403059" cy="259045"/>
    <xdr:sp macro="" textlink="">
      <xdr:nvSpPr>
        <xdr:cNvPr id="752" name="テキスト ボックス 75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3" name="直線コネクタ 75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4" name="テキスト ボックス 75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5" name="直線コネクタ 75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6" name="テキスト ボックス 75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7" name="直線コネクタ 75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8" name="テキスト ボックス 75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9" name="直線コネクタ 75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0" name="テキスト ボックス 75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1" name="直線コネクタ 76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98</xdr:row>
      <xdr:rowOff>146248</xdr:rowOff>
    </xdr:from>
    <xdr:ext cx="403059" cy="259045"/>
    <xdr:sp macro="" textlink="">
      <xdr:nvSpPr>
        <xdr:cNvPr id="762" name="テキスト ボックス 76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3" name="直線コネクタ 76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764" name="テキスト ボックス 763"/>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77832</xdr:rowOff>
    </xdr:from>
    <xdr:to>
      <xdr:col>85</xdr:col>
      <xdr:colOff>126364</xdr:colOff>
      <xdr:row>108</xdr:row>
      <xdr:rowOff>167639</xdr:rowOff>
    </xdr:to>
    <xdr:cxnSp macro="">
      <xdr:nvCxnSpPr>
        <xdr:cNvPr id="766" name="直線コネクタ 765"/>
        <xdr:cNvCxnSpPr/>
      </xdr:nvCxnSpPr>
      <xdr:spPr>
        <a:xfrm flipV="1">
          <a:off x="16318864" y="1739428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xdr:rowOff>
    </xdr:from>
    <xdr:ext cx="405111" cy="259045"/>
    <xdr:sp macro="" textlink="">
      <xdr:nvSpPr>
        <xdr:cNvPr id="767" name="【公民館】&#10;有形固定資産減価償却率最小値テキスト"/>
        <xdr:cNvSpPr txBox="1"/>
      </xdr:nvSpPr>
      <xdr:spPr>
        <a:xfrm>
          <a:off x="16357600" y="1868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167639</xdr:rowOff>
    </xdr:from>
    <xdr:to>
      <xdr:col>86</xdr:col>
      <xdr:colOff>25400</xdr:colOff>
      <xdr:row>108</xdr:row>
      <xdr:rowOff>167639</xdr:rowOff>
    </xdr:to>
    <xdr:cxnSp macro="">
      <xdr:nvCxnSpPr>
        <xdr:cNvPr id="768" name="直線コネクタ 767"/>
        <xdr:cNvCxnSpPr/>
      </xdr:nvCxnSpPr>
      <xdr:spPr>
        <a:xfrm>
          <a:off x="16230600" y="1868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24509</xdr:rowOff>
    </xdr:from>
    <xdr:ext cx="405111" cy="259045"/>
    <xdr:sp macro="" textlink="">
      <xdr:nvSpPr>
        <xdr:cNvPr id="769" name="【公民館】&#10;有形固定資産減価償却率最大値テキスト"/>
        <xdr:cNvSpPr txBox="1"/>
      </xdr:nvSpPr>
      <xdr:spPr>
        <a:xfrm>
          <a:off x="16357600" y="17169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77832</xdr:rowOff>
    </xdr:from>
    <xdr:to>
      <xdr:col>86</xdr:col>
      <xdr:colOff>25400</xdr:colOff>
      <xdr:row>101</xdr:row>
      <xdr:rowOff>77832</xdr:rowOff>
    </xdr:to>
    <xdr:cxnSp macro="">
      <xdr:nvCxnSpPr>
        <xdr:cNvPr id="770" name="直線コネクタ 769"/>
        <xdr:cNvCxnSpPr/>
      </xdr:nvCxnSpPr>
      <xdr:spPr>
        <a:xfrm>
          <a:off x="16230600" y="17394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111958</xdr:rowOff>
    </xdr:from>
    <xdr:ext cx="405111" cy="259045"/>
    <xdr:sp macro="" textlink="">
      <xdr:nvSpPr>
        <xdr:cNvPr id="771" name="【公民館】&#10;有形固定資産減価償却率平均値テキスト"/>
        <xdr:cNvSpPr txBox="1"/>
      </xdr:nvSpPr>
      <xdr:spPr>
        <a:xfrm>
          <a:off x="16357600" y="175998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89081</xdr:rowOff>
    </xdr:from>
    <xdr:to>
      <xdr:col>85</xdr:col>
      <xdr:colOff>177800</xdr:colOff>
      <xdr:row>104</xdr:row>
      <xdr:rowOff>19231</xdr:rowOff>
    </xdr:to>
    <xdr:sp macro="" textlink="">
      <xdr:nvSpPr>
        <xdr:cNvPr id="772" name="フローチャート: 判断 771"/>
        <xdr:cNvSpPr/>
      </xdr:nvSpPr>
      <xdr:spPr>
        <a:xfrm>
          <a:off x="16268700" y="1774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773" name="フローチャート: 判断 772"/>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23768</xdr:rowOff>
    </xdr:from>
    <xdr:to>
      <xdr:col>76</xdr:col>
      <xdr:colOff>165100</xdr:colOff>
      <xdr:row>103</xdr:row>
      <xdr:rowOff>125368</xdr:rowOff>
    </xdr:to>
    <xdr:sp macro="" textlink="">
      <xdr:nvSpPr>
        <xdr:cNvPr id="774" name="フローチャート: 判断 773"/>
        <xdr:cNvSpPr/>
      </xdr:nvSpPr>
      <xdr:spPr>
        <a:xfrm>
          <a:off x="14541500" y="1768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775" name="フローチャート: 判断 774"/>
        <xdr:cNvSpPr/>
      </xdr:nvSpPr>
      <xdr:spPr>
        <a:xfrm>
          <a:off x="13652500" y="177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53158</xdr:rowOff>
    </xdr:from>
    <xdr:to>
      <xdr:col>67</xdr:col>
      <xdr:colOff>101600</xdr:colOff>
      <xdr:row>103</xdr:row>
      <xdr:rowOff>154758</xdr:rowOff>
    </xdr:to>
    <xdr:sp macro="" textlink="">
      <xdr:nvSpPr>
        <xdr:cNvPr id="776" name="フローチャート: 判断 775"/>
        <xdr:cNvSpPr/>
      </xdr:nvSpPr>
      <xdr:spPr>
        <a:xfrm>
          <a:off x="12763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116839</xdr:rowOff>
    </xdr:from>
    <xdr:to>
      <xdr:col>85</xdr:col>
      <xdr:colOff>177800</xdr:colOff>
      <xdr:row>109</xdr:row>
      <xdr:rowOff>46989</xdr:rowOff>
    </xdr:to>
    <xdr:sp macro="" textlink="">
      <xdr:nvSpPr>
        <xdr:cNvPr id="782" name="楕円 781"/>
        <xdr:cNvSpPr/>
      </xdr:nvSpPr>
      <xdr:spPr>
        <a:xfrm>
          <a:off x="162687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31766</xdr:rowOff>
    </xdr:from>
    <xdr:ext cx="405111" cy="259045"/>
    <xdr:sp macro="" textlink="">
      <xdr:nvSpPr>
        <xdr:cNvPr id="783" name="【公民館】&#10;有形固定資産減価償却率該当値テキスト"/>
        <xdr:cNvSpPr txBox="1"/>
      </xdr:nvSpPr>
      <xdr:spPr>
        <a:xfrm>
          <a:off x="16357600" y="18548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74386</xdr:rowOff>
    </xdr:from>
    <xdr:to>
      <xdr:col>81</xdr:col>
      <xdr:colOff>101600</xdr:colOff>
      <xdr:row>109</xdr:row>
      <xdr:rowOff>4536</xdr:rowOff>
    </xdr:to>
    <xdr:sp macro="" textlink="">
      <xdr:nvSpPr>
        <xdr:cNvPr id="784" name="楕円 783"/>
        <xdr:cNvSpPr/>
      </xdr:nvSpPr>
      <xdr:spPr>
        <a:xfrm>
          <a:off x="15430500" y="1859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125186</xdr:rowOff>
    </xdr:from>
    <xdr:to>
      <xdr:col>85</xdr:col>
      <xdr:colOff>127000</xdr:colOff>
      <xdr:row>108</xdr:row>
      <xdr:rowOff>167639</xdr:rowOff>
    </xdr:to>
    <xdr:cxnSp macro="">
      <xdr:nvCxnSpPr>
        <xdr:cNvPr id="785" name="直線コネクタ 784"/>
        <xdr:cNvCxnSpPr/>
      </xdr:nvCxnSpPr>
      <xdr:spPr>
        <a:xfrm>
          <a:off x="15481300" y="18641786"/>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141332</xdr:rowOff>
    </xdr:from>
    <xdr:to>
      <xdr:col>76</xdr:col>
      <xdr:colOff>165100</xdr:colOff>
      <xdr:row>108</xdr:row>
      <xdr:rowOff>71482</xdr:rowOff>
    </xdr:to>
    <xdr:sp macro="" textlink="">
      <xdr:nvSpPr>
        <xdr:cNvPr id="786" name="楕円 785"/>
        <xdr:cNvSpPr/>
      </xdr:nvSpPr>
      <xdr:spPr>
        <a:xfrm>
          <a:off x="14541500" y="1848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20682</xdr:rowOff>
    </xdr:from>
    <xdr:to>
      <xdr:col>81</xdr:col>
      <xdr:colOff>50800</xdr:colOff>
      <xdr:row>108</xdr:row>
      <xdr:rowOff>125186</xdr:rowOff>
    </xdr:to>
    <xdr:cxnSp macro="">
      <xdr:nvCxnSpPr>
        <xdr:cNvPr id="787" name="直線コネクタ 786"/>
        <xdr:cNvCxnSpPr/>
      </xdr:nvCxnSpPr>
      <xdr:spPr>
        <a:xfrm>
          <a:off x="14592300" y="18537282"/>
          <a:ext cx="889000" cy="104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76019</xdr:rowOff>
    </xdr:from>
    <xdr:to>
      <xdr:col>72</xdr:col>
      <xdr:colOff>38100</xdr:colOff>
      <xdr:row>108</xdr:row>
      <xdr:rowOff>6169</xdr:rowOff>
    </xdr:to>
    <xdr:sp macro="" textlink="">
      <xdr:nvSpPr>
        <xdr:cNvPr id="788" name="楕円 787"/>
        <xdr:cNvSpPr/>
      </xdr:nvSpPr>
      <xdr:spPr>
        <a:xfrm>
          <a:off x="13652500" y="1842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126819</xdr:rowOff>
    </xdr:from>
    <xdr:to>
      <xdr:col>76</xdr:col>
      <xdr:colOff>114300</xdr:colOff>
      <xdr:row>108</xdr:row>
      <xdr:rowOff>20682</xdr:rowOff>
    </xdr:to>
    <xdr:cxnSp macro="">
      <xdr:nvCxnSpPr>
        <xdr:cNvPr id="789" name="直線コネクタ 788"/>
        <xdr:cNvCxnSpPr/>
      </xdr:nvCxnSpPr>
      <xdr:spPr>
        <a:xfrm>
          <a:off x="13703300" y="18471969"/>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100</xdr:row>
      <xdr:rowOff>12337</xdr:rowOff>
    </xdr:from>
    <xdr:to>
      <xdr:col>67</xdr:col>
      <xdr:colOff>101600</xdr:colOff>
      <xdr:row>100</xdr:row>
      <xdr:rowOff>113937</xdr:rowOff>
    </xdr:to>
    <xdr:sp macro="" textlink="">
      <xdr:nvSpPr>
        <xdr:cNvPr id="790" name="楕円 789"/>
        <xdr:cNvSpPr/>
      </xdr:nvSpPr>
      <xdr:spPr>
        <a:xfrm>
          <a:off x="12763500" y="1715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63137</xdr:rowOff>
    </xdr:from>
    <xdr:to>
      <xdr:col>71</xdr:col>
      <xdr:colOff>177800</xdr:colOff>
      <xdr:row>107</xdr:row>
      <xdr:rowOff>126819</xdr:rowOff>
    </xdr:to>
    <xdr:cxnSp macro="">
      <xdr:nvCxnSpPr>
        <xdr:cNvPr id="791" name="直線コネクタ 790"/>
        <xdr:cNvCxnSpPr/>
      </xdr:nvCxnSpPr>
      <xdr:spPr>
        <a:xfrm>
          <a:off x="12814300" y="17208137"/>
          <a:ext cx="889000" cy="1263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171285</xdr:rowOff>
    </xdr:from>
    <xdr:ext cx="405111" cy="259045"/>
    <xdr:sp macro="" textlink="">
      <xdr:nvSpPr>
        <xdr:cNvPr id="792" name="n_1aveValue【公民館】&#10;有形固定資産減価償却率"/>
        <xdr:cNvSpPr txBox="1"/>
      </xdr:nvSpPr>
      <xdr:spPr>
        <a:xfrm>
          <a:off x="15266044" y="17487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141895</xdr:rowOff>
    </xdr:from>
    <xdr:ext cx="405111" cy="259045"/>
    <xdr:sp macro="" textlink="">
      <xdr:nvSpPr>
        <xdr:cNvPr id="793" name="n_2aveValue【公民館】&#10;有形固定資産減価償却率"/>
        <xdr:cNvSpPr txBox="1"/>
      </xdr:nvSpPr>
      <xdr:spPr>
        <a:xfrm>
          <a:off x="14389744" y="17458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794" name="n_3aveValue【公民館】&#10;有形固定資産減価償却率"/>
        <xdr:cNvSpPr txBox="1"/>
      </xdr:nvSpPr>
      <xdr:spPr>
        <a:xfrm>
          <a:off x="135007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145885</xdr:rowOff>
    </xdr:from>
    <xdr:ext cx="405111" cy="259045"/>
    <xdr:sp macro="" textlink="">
      <xdr:nvSpPr>
        <xdr:cNvPr id="795" name="n_4aveValue【公民館】&#10;有形固定資産減価償却率"/>
        <xdr:cNvSpPr txBox="1"/>
      </xdr:nvSpPr>
      <xdr:spPr>
        <a:xfrm>
          <a:off x="12611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167113</xdr:rowOff>
    </xdr:from>
    <xdr:ext cx="405111" cy="259045"/>
    <xdr:sp macro="" textlink="">
      <xdr:nvSpPr>
        <xdr:cNvPr id="796" name="n_1mainValue【公民館】&#10;有形固定資産減価償却率"/>
        <xdr:cNvSpPr txBox="1"/>
      </xdr:nvSpPr>
      <xdr:spPr>
        <a:xfrm>
          <a:off x="15266044" y="1868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62609</xdr:rowOff>
    </xdr:from>
    <xdr:ext cx="405111" cy="259045"/>
    <xdr:sp macro="" textlink="">
      <xdr:nvSpPr>
        <xdr:cNvPr id="797" name="n_2mainValue【公民館】&#10;有形固定資産減価償却率"/>
        <xdr:cNvSpPr txBox="1"/>
      </xdr:nvSpPr>
      <xdr:spPr>
        <a:xfrm>
          <a:off x="14389744" y="1857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168746</xdr:rowOff>
    </xdr:from>
    <xdr:ext cx="405111" cy="259045"/>
    <xdr:sp macro="" textlink="">
      <xdr:nvSpPr>
        <xdr:cNvPr id="798" name="n_3mainValue【公民館】&#10;有形固定資産減価償却率"/>
        <xdr:cNvSpPr txBox="1"/>
      </xdr:nvSpPr>
      <xdr:spPr>
        <a:xfrm>
          <a:off x="13500744" y="1851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98</xdr:row>
      <xdr:rowOff>130464</xdr:rowOff>
    </xdr:from>
    <xdr:ext cx="405111" cy="259045"/>
    <xdr:sp macro="" textlink="">
      <xdr:nvSpPr>
        <xdr:cNvPr id="799" name="n_4mainValue【公民館】&#10;有形固定資産減価償却率"/>
        <xdr:cNvSpPr txBox="1"/>
      </xdr:nvSpPr>
      <xdr:spPr>
        <a:xfrm>
          <a:off x="12611744" y="16932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10" name="直線コネクタ 8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11" name="テキスト ボックス 8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12" name="直線コネクタ 8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13" name="テキスト ボックス 8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14" name="直線コネクタ 8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5" name="テキスト ボックス 8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6" name="直線コネクタ 8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7" name="テキスト ボックス 8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101346</xdr:rowOff>
    </xdr:from>
    <xdr:to>
      <xdr:col>116</xdr:col>
      <xdr:colOff>62864</xdr:colOff>
      <xdr:row>108</xdr:row>
      <xdr:rowOff>3048</xdr:rowOff>
    </xdr:to>
    <xdr:cxnSp macro="">
      <xdr:nvCxnSpPr>
        <xdr:cNvPr id="821" name="直線コネクタ 820"/>
        <xdr:cNvCxnSpPr/>
      </xdr:nvCxnSpPr>
      <xdr:spPr>
        <a:xfrm flipV="1">
          <a:off x="22160864" y="1741779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822" name="【公民館】&#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823" name="直線コネクタ 822"/>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48023</xdr:rowOff>
    </xdr:from>
    <xdr:ext cx="469744" cy="259045"/>
    <xdr:sp macro="" textlink="">
      <xdr:nvSpPr>
        <xdr:cNvPr id="824" name="【公民館】&#10;一人当たり面積最大値テキスト"/>
        <xdr:cNvSpPr txBox="1"/>
      </xdr:nvSpPr>
      <xdr:spPr>
        <a:xfrm>
          <a:off x="22199600" y="17193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101346</xdr:rowOff>
    </xdr:from>
    <xdr:to>
      <xdr:col>116</xdr:col>
      <xdr:colOff>152400</xdr:colOff>
      <xdr:row>101</xdr:row>
      <xdr:rowOff>101346</xdr:rowOff>
    </xdr:to>
    <xdr:cxnSp macro="">
      <xdr:nvCxnSpPr>
        <xdr:cNvPr id="825" name="直線コネクタ 824"/>
        <xdr:cNvCxnSpPr/>
      </xdr:nvCxnSpPr>
      <xdr:spPr>
        <a:xfrm>
          <a:off x="22072600" y="17417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114571</xdr:rowOff>
    </xdr:from>
    <xdr:ext cx="469744" cy="259045"/>
    <xdr:sp macro="" textlink="">
      <xdr:nvSpPr>
        <xdr:cNvPr id="826" name="【公民館】&#10;一人当たり面積平均値テキスト"/>
        <xdr:cNvSpPr txBox="1"/>
      </xdr:nvSpPr>
      <xdr:spPr>
        <a:xfrm>
          <a:off x="22199600" y="17945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91694</xdr:rowOff>
    </xdr:from>
    <xdr:to>
      <xdr:col>116</xdr:col>
      <xdr:colOff>114300</xdr:colOff>
      <xdr:row>106</xdr:row>
      <xdr:rowOff>21844</xdr:rowOff>
    </xdr:to>
    <xdr:sp macro="" textlink="">
      <xdr:nvSpPr>
        <xdr:cNvPr id="827" name="フローチャート: 判断 826"/>
        <xdr:cNvSpPr/>
      </xdr:nvSpPr>
      <xdr:spPr>
        <a:xfrm>
          <a:off x="22110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828" name="フローチャート: 判断 827"/>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829" name="フローチャート: 判断 828"/>
        <xdr:cNvSpPr/>
      </xdr:nvSpPr>
      <xdr:spPr>
        <a:xfrm>
          <a:off x="20383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55118</xdr:rowOff>
    </xdr:from>
    <xdr:to>
      <xdr:col>102</xdr:col>
      <xdr:colOff>165100</xdr:colOff>
      <xdr:row>105</xdr:row>
      <xdr:rowOff>156718</xdr:rowOff>
    </xdr:to>
    <xdr:sp macro="" textlink="">
      <xdr:nvSpPr>
        <xdr:cNvPr id="830" name="フローチャート: 判断 829"/>
        <xdr:cNvSpPr/>
      </xdr:nvSpPr>
      <xdr:spPr>
        <a:xfrm>
          <a:off x="19494500" y="1805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41402</xdr:rowOff>
    </xdr:from>
    <xdr:to>
      <xdr:col>98</xdr:col>
      <xdr:colOff>38100</xdr:colOff>
      <xdr:row>105</xdr:row>
      <xdr:rowOff>143002</xdr:rowOff>
    </xdr:to>
    <xdr:sp macro="" textlink="">
      <xdr:nvSpPr>
        <xdr:cNvPr id="831" name="フローチャート: 判断 830"/>
        <xdr:cNvSpPr/>
      </xdr:nvSpPr>
      <xdr:spPr>
        <a:xfrm>
          <a:off x="18605500" y="1804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41402</xdr:rowOff>
    </xdr:from>
    <xdr:to>
      <xdr:col>116</xdr:col>
      <xdr:colOff>114300</xdr:colOff>
      <xdr:row>107</xdr:row>
      <xdr:rowOff>143002</xdr:rowOff>
    </xdr:to>
    <xdr:sp macro="" textlink="">
      <xdr:nvSpPr>
        <xdr:cNvPr id="837" name="楕円 836"/>
        <xdr:cNvSpPr/>
      </xdr:nvSpPr>
      <xdr:spPr>
        <a:xfrm>
          <a:off x="22110700" y="1838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127779</xdr:rowOff>
    </xdr:from>
    <xdr:ext cx="469744" cy="259045"/>
    <xdr:sp macro="" textlink="">
      <xdr:nvSpPr>
        <xdr:cNvPr id="838" name="【公民館】&#10;一人当たり面積該当値テキスト"/>
        <xdr:cNvSpPr txBox="1"/>
      </xdr:nvSpPr>
      <xdr:spPr>
        <a:xfrm>
          <a:off x="22199600" y="18301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55118</xdr:rowOff>
    </xdr:from>
    <xdr:to>
      <xdr:col>112</xdr:col>
      <xdr:colOff>38100</xdr:colOff>
      <xdr:row>107</xdr:row>
      <xdr:rowOff>156718</xdr:rowOff>
    </xdr:to>
    <xdr:sp macro="" textlink="">
      <xdr:nvSpPr>
        <xdr:cNvPr id="839" name="楕円 838"/>
        <xdr:cNvSpPr/>
      </xdr:nvSpPr>
      <xdr:spPr>
        <a:xfrm>
          <a:off x="21272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92202</xdr:rowOff>
    </xdr:from>
    <xdr:to>
      <xdr:col>116</xdr:col>
      <xdr:colOff>63500</xdr:colOff>
      <xdr:row>107</xdr:row>
      <xdr:rowOff>105918</xdr:rowOff>
    </xdr:to>
    <xdr:cxnSp macro="">
      <xdr:nvCxnSpPr>
        <xdr:cNvPr id="840" name="直線コネクタ 839"/>
        <xdr:cNvCxnSpPr/>
      </xdr:nvCxnSpPr>
      <xdr:spPr>
        <a:xfrm flipV="1">
          <a:off x="21323300" y="184373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55118</xdr:rowOff>
    </xdr:from>
    <xdr:to>
      <xdr:col>107</xdr:col>
      <xdr:colOff>101600</xdr:colOff>
      <xdr:row>107</xdr:row>
      <xdr:rowOff>156718</xdr:rowOff>
    </xdr:to>
    <xdr:sp macro="" textlink="">
      <xdr:nvSpPr>
        <xdr:cNvPr id="841" name="楕円 840"/>
        <xdr:cNvSpPr/>
      </xdr:nvSpPr>
      <xdr:spPr>
        <a:xfrm>
          <a:off x="20383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105918</xdr:rowOff>
    </xdr:from>
    <xdr:to>
      <xdr:col>111</xdr:col>
      <xdr:colOff>177800</xdr:colOff>
      <xdr:row>107</xdr:row>
      <xdr:rowOff>105918</xdr:rowOff>
    </xdr:to>
    <xdr:cxnSp macro="">
      <xdr:nvCxnSpPr>
        <xdr:cNvPr id="842" name="直線コネクタ 841"/>
        <xdr:cNvCxnSpPr/>
      </xdr:nvCxnSpPr>
      <xdr:spPr>
        <a:xfrm>
          <a:off x="20434300" y="184510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50546</xdr:rowOff>
    </xdr:from>
    <xdr:to>
      <xdr:col>102</xdr:col>
      <xdr:colOff>165100</xdr:colOff>
      <xdr:row>107</xdr:row>
      <xdr:rowOff>152146</xdr:rowOff>
    </xdr:to>
    <xdr:sp macro="" textlink="">
      <xdr:nvSpPr>
        <xdr:cNvPr id="843" name="楕円 842"/>
        <xdr:cNvSpPr/>
      </xdr:nvSpPr>
      <xdr:spPr>
        <a:xfrm>
          <a:off x="194945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101346</xdr:rowOff>
    </xdr:from>
    <xdr:to>
      <xdr:col>107</xdr:col>
      <xdr:colOff>50800</xdr:colOff>
      <xdr:row>107</xdr:row>
      <xdr:rowOff>105918</xdr:rowOff>
    </xdr:to>
    <xdr:cxnSp macro="">
      <xdr:nvCxnSpPr>
        <xdr:cNvPr id="844" name="直線コネクタ 843"/>
        <xdr:cNvCxnSpPr/>
      </xdr:nvCxnSpPr>
      <xdr:spPr>
        <a:xfrm>
          <a:off x="19545300" y="184464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89408</xdr:rowOff>
    </xdr:from>
    <xdr:to>
      <xdr:col>98</xdr:col>
      <xdr:colOff>38100</xdr:colOff>
      <xdr:row>107</xdr:row>
      <xdr:rowOff>19558</xdr:rowOff>
    </xdr:to>
    <xdr:sp macro="" textlink="">
      <xdr:nvSpPr>
        <xdr:cNvPr id="845" name="楕円 844"/>
        <xdr:cNvSpPr/>
      </xdr:nvSpPr>
      <xdr:spPr>
        <a:xfrm>
          <a:off x="18605500" y="1826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140208</xdr:rowOff>
    </xdr:from>
    <xdr:to>
      <xdr:col>102</xdr:col>
      <xdr:colOff>114300</xdr:colOff>
      <xdr:row>107</xdr:row>
      <xdr:rowOff>101346</xdr:rowOff>
    </xdr:to>
    <xdr:cxnSp macro="">
      <xdr:nvCxnSpPr>
        <xdr:cNvPr id="846" name="直線コネクタ 845"/>
        <xdr:cNvCxnSpPr/>
      </xdr:nvCxnSpPr>
      <xdr:spPr>
        <a:xfrm>
          <a:off x="18656300" y="1831390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168673</xdr:rowOff>
    </xdr:from>
    <xdr:ext cx="469744" cy="259045"/>
    <xdr:sp macro="" textlink="">
      <xdr:nvSpPr>
        <xdr:cNvPr id="847" name="n_1aveValue【公民館】&#10;一人当たり面積"/>
        <xdr:cNvSpPr txBox="1"/>
      </xdr:nvSpPr>
      <xdr:spPr>
        <a:xfrm>
          <a:off x="21075727" y="17828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848" name="n_2aveValue【公民館】&#10;一人当たり面積"/>
        <xdr:cNvSpPr txBox="1"/>
      </xdr:nvSpPr>
      <xdr:spPr>
        <a:xfrm>
          <a:off x="20199427" y="1783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1795</xdr:rowOff>
    </xdr:from>
    <xdr:ext cx="469744" cy="259045"/>
    <xdr:sp macro="" textlink="">
      <xdr:nvSpPr>
        <xdr:cNvPr id="849" name="n_3aveValue【公民館】&#10;一人当たり面積"/>
        <xdr:cNvSpPr txBox="1"/>
      </xdr:nvSpPr>
      <xdr:spPr>
        <a:xfrm>
          <a:off x="19310427" y="1783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159529</xdr:rowOff>
    </xdr:from>
    <xdr:ext cx="469744" cy="259045"/>
    <xdr:sp macro="" textlink="">
      <xdr:nvSpPr>
        <xdr:cNvPr id="850" name="n_4aveValue【公民館】&#10;一人当たり面積"/>
        <xdr:cNvSpPr txBox="1"/>
      </xdr:nvSpPr>
      <xdr:spPr>
        <a:xfrm>
          <a:off x="18421427" y="1781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147845</xdr:rowOff>
    </xdr:from>
    <xdr:ext cx="469744" cy="259045"/>
    <xdr:sp macro="" textlink="">
      <xdr:nvSpPr>
        <xdr:cNvPr id="851" name="n_1mainValue【公民館】&#10;一人当たり面積"/>
        <xdr:cNvSpPr txBox="1"/>
      </xdr:nvSpPr>
      <xdr:spPr>
        <a:xfrm>
          <a:off x="210757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147845</xdr:rowOff>
    </xdr:from>
    <xdr:ext cx="469744" cy="259045"/>
    <xdr:sp macro="" textlink="">
      <xdr:nvSpPr>
        <xdr:cNvPr id="852" name="n_2mainValue【公民館】&#10;一人当たり面積"/>
        <xdr:cNvSpPr txBox="1"/>
      </xdr:nvSpPr>
      <xdr:spPr>
        <a:xfrm>
          <a:off x="20199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143273</xdr:rowOff>
    </xdr:from>
    <xdr:ext cx="469744" cy="259045"/>
    <xdr:sp macro="" textlink="">
      <xdr:nvSpPr>
        <xdr:cNvPr id="853" name="n_3mainValue【公民館】&#10;一人当たり面積"/>
        <xdr:cNvSpPr txBox="1"/>
      </xdr:nvSpPr>
      <xdr:spPr>
        <a:xfrm>
          <a:off x="19310427" y="18488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10685</xdr:rowOff>
    </xdr:from>
    <xdr:ext cx="469744" cy="259045"/>
    <xdr:sp macro="" textlink="">
      <xdr:nvSpPr>
        <xdr:cNvPr id="854" name="n_4mainValue【公民館】&#10;一人当たり面積"/>
        <xdr:cNvSpPr txBox="1"/>
      </xdr:nvSpPr>
      <xdr:spPr>
        <a:xfrm>
          <a:off x="18421427" y="1835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50">
              <a:solidFill>
                <a:schemeClr val="dk1"/>
              </a:solidFill>
              <a:effectLst/>
              <a:latin typeface="+mn-lt"/>
              <a:ea typeface="+mn-ea"/>
              <a:cs typeface="+mn-cs"/>
            </a:rPr>
            <a:t>本表中で類似する地方公共団体との有形固定資産の減価償却率の比較において、全ての施設で減価償却が進んでいる。</a:t>
          </a:r>
          <a:endParaRPr lang="ja-JP" altLang="ja-JP" sz="1200">
            <a:effectLst/>
          </a:endParaRPr>
        </a:p>
        <a:p>
          <a:r>
            <a:rPr kumimoji="1" lang="ja-JP" altLang="ja-JP" sz="1050">
              <a:solidFill>
                <a:schemeClr val="dk1"/>
              </a:solidFill>
              <a:effectLst/>
              <a:latin typeface="+mn-lt"/>
              <a:ea typeface="+mn-ea"/>
              <a:cs typeface="+mn-cs"/>
            </a:rPr>
            <a:t>特に、「学校施設」「公営住宅」「児童館」「公民館」の減価償却率は高い数値を示している。</a:t>
          </a:r>
          <a:endParaRPr lang="ja-JP" altLang="ja-JP" sz="1200">
            <a:effectLst/>
          </a:endParaRPr>
        </a:p>
        <a:p>
          <a:r>
            <a:rPr kumimoji="1" lang="ja-JP" altLang="ja-JP" sz="1050">
              <a:solidFill>
                <a:schemeClr val="dk1"/>
              </a:solidFill>
              <a:effectLst/>
              <a:latin typeface="+mn-lt"/>
              <a:ea typeface="+mn-ea"/>
              <a:cs typeface="+mn-cs"/>
            </a:rPr>
            <a:t>このうち、「学校施設」については、人口減少地域の小中学校統廃合</a:t>
          </a:r>
          <a:r>
            <a:rPr kumimoji="1" lang="ja-JP" altLang="en-US" sz="1050">
              <a:solidFill>
                <a:schemeClr val="dk1"/>
              </a:solidFill>
              <a:effectLst/>
              <a:latin typeface="+mn-lt"/>
              <a:ea typeface="+mn-ea"/>
              <a:cs typeface="+mn-cs"/>
            </a:rPr>
            <a:t>が進んでおり</a:t>
          </a:r>
          <a:r>
            <a:rPr kumimoji="1" lang="ja-JP" altLang="ja-JP" sz="1050">
              <a:solidFill>
                <a:schemeClr val="dk1"/>
              </a:solidFill>
              <a:effectLst/>
              <a:latin typeface="+mn-lt"/>
              <a:ea typeface="+mn-ea"/>
              <a:cs typeface="+mn-cs"/>
            </a:rPr>
            <a:t>数値の改善を進めていく。</a:t>
          </a:r>
          <a:endParaRPr lang="ja-JP" altLang="ja-JP" sz="1200">
            <a:effectLst/>
          </a:endParaRPr>
        </a:p>
        <a:p>
          <a:r>
            <a:rPr kumimoji="1" lang="ja-JP" altLang="ja-JP" sz="1050">
              <a:solidFill>
                <a:schemeClr val="dk1"/>
              </a:solidFill>
              <a:effectLst/>
              <a:latin typeface="+mn-lt"/>
              <a:ea typeface="+mn-ea"/>
              <a:cs typeface="+mn-cs"/>
            </a:rPr>
            <a:t>「公営住宅」「児童館」については、必要な改築を行いつつ、統廃合を進めていく。</a:t>
          </a:r>
          <a:endParaRPr lang="ja-JP" altLang="ja-JP" sz="1200">
            <a:effectLst/>
          </a:endParaRPr>
        </a:p>
        <a:p>
          <a:r>
            <a:rPr kumimoji="1" lang="ja-JP" altLang="ja-JP" sz="1050">
              <a:solidFill>
                <a:schemeClr val="dk1"/>
              </a:solidFill>
              <a:effectLst/>
              <a:latin typeface="+mn-lt"/>
              <a:ea typeface="+mn-ea"/>
              <a:cs typeface="+mn-cs"/>
            </a:rPr>
            <a:t>「公民館」については、新設する地域複合施設に公民館機能を移転することで、数値の改善を進めていく。</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前々年度からの急激な数値の上昇は、平成</a:t>
          </a:r>
          <a:r>
            <a:rPr kumimoji="1" lang="en-US" altLang="ja-JP" sz="1050">
              <a:solidFill>
                <a:schemeClr val="dk1"/>
              </a:solidFill>
              <a:effectLst/>
              <a:latin typeface="+mn-lt"/>
              <a:ea typeface="+mn-ea"/>
              <a:cs typeface="+mn-cs"/>
            </a:rPr>
            <a:t>29</a:t>
          </a:r>
          <a:r>
            <a:rPr kumimoji="1" lang="ja-JP" altLang="ja-JP" sz="1050">
              <a:solidFill>
                <a:schemeClr val="dk1"/>
              </a:solidFill>
              <a:effectLst/>
              <a:latin typeface="+mn-lt"/>
              <a:ea typeface="+mn-ea"/>
              <a:cs typeface="+mn-cs"/>
            </a:rPr>
            <a:t>年度から一部の公民館</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比較的減価償却が進んでいない施設</a:t>
          </a:r>
          <a:r>
            <a:rPr kumimoji="1" lang="en-US" altLang="ja-JP" sz="1050">
              <a:solidFill>
                <a:schemeClr val="dk1"/>
              </a:solidFill>
              <a:effectLst/>
              <a:latin typeface="+mn-lt"/>
              <a:ea typeface="+mn-ea"/>
              <a:cs typeface="+mn-cs"/>
            </a:rPr>
            <a:t>)</a:t>
          </a:r>
          <a:r>
            <a:rPr kumimoji="1" lang="ja-JP" altLang="ja-JP" sz="1050">
              <a:solidFill>
                <a:schemeClr val="dk1"/>
              </a:solidFill>
              <a:effectLst/>
              <a:latin typeface="+mn-lt"/>
              <a:ea typeface="+mn-ea"/>
              <a:cs typeface="+mn-cs"/>
            </a:rPr>
            <a:t>を市民交流センターに種別変更し、報告の対象外としたため。</a:t>
          </a:r>
          <a:r>
            <a:rPr kumimoji="1" lang="en-US" altLang="ja-JP" sz="1050">
              <a:solidFill>
                <a:schemeClr val="dk1"/>
              </a:solidFill>
              <a:effectLst/>
              <a:latin typeface="+mn-lt"/>
              <a:ea typeface="+mn-ea"/>
              <a:cs typeface="+mn-cs"/>
            </a:rPr>
            <a:t>)</a:t>
          </a:r>
          <a:endParaRPr lang="ja-JP" altLang="ja-JP" sz="1200">
            <a:effectLst/>
          </a:endParaRPr>
        </a:p>
        <a:p>
          <a:r>
            <a:rPr kumimoji="1" lang="ja-JP" altLang="ja-JP" sz="1050">
              <a:solidFill>
                <a:schemeClr val="dk1"/>
              </a:solidFill>
              <a:effectLst/>
              <a:latin typeface="+mn-lt"/>
              <a:ea typeface="+mn-ea"/>
              <a:cs typeface="+mn-cs"/>
            </a:rPr>
            <a:t>その他の施設等についても、公共施設総合管理計画を始めとした計画に基づき、施設の更新、統廃合、長寿命化等を進めていく。</a:t>
          </a:r>
          <a:endParaRPr lang="ja-JP" altLang="ja-JP" sz="12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167,888
160,754
171.75
89,088,290
86,832,142
2,017,536
32,695,426
57,783,843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81.2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3" name="テキスト ボックス 52"/>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169926</xdr:rowOff>
    </xdr:from>
    <xdr:to>
      <xdr:col>24</xdr:col>
      <xdr:colOff>62865</xdr:colOff>
      <xdr:row>41</xdr:row>
      <xdr:rowOff>762</xdr:rowOff>
    </xdr:to>
    <xdr:cxnSp macro="">
      <xdr:nvCxnSpPr>
        <xdr:cNvPr id="55" name="直線コネクタ 54"/>
        <xdr:cNvCxnSpPr/>
      </xdr:nvCxnSpPr>
      <xdr:spPr>
        <a:xfrm flipV="1">
          <a:off x="4634865" y="5656326"/>
          <a:ext cx="0" cy="1373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4589</xdr:rowOff>
    </xdr:from>
    <xdr:ext cx="405111" cy="259045"/>
    <xdr:sp macro="" textlink="">
      <xdr:nvSpPr>
        <xdr:cNvPr id="56" name="【図書館】&#10;有形固定資産減価償却率最小値テキスト"/>
        <xdr:cNvSpPr txBox="1"/>
      </xdr:nvSpPr>
      <xdr:spPr>
        <a:xfrm>
          <a:off x="4673600" y="703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762</xdr:rowOff>
    </xdr:from>
    <xdr:to>
      <xdr:col>24</xdr:col>
      <xdr:colOff>152400</xdr:colOff>
      <xdr:row>41</xdr:row>
      <xdr:rowOff>762</xdr:rowOff>
    </xdr:to>
    <xdr:cxnSp macro="">
      <xdr:nvCxnSpPr>
        <xdr:cNvPr id="57" name="直線コネクタ 56"/>
        <xdr:cNvCxnSpPr/>
      </xdr:nvCxnSpPr>
      <xdr:spPr>
        <a:xfrm>
          <a:off x="4546600" y="7030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116603</xdr:rowOff>
    </xdr:from>
    <xdr:ext cx="405111" cy="259045"/>
    <xdr:sp macro="" textlink="">
      <xdr:nvSpPr>
        <xdr:cNvPr id="58" name="【図書館】&#10;有形固定資産減価償却率最大値テキスト"/>
        <xdr:cNvSpPr txBox="1"/>
      </xdr:nvSpPr>
      <xdr:spPr>
        <a:xfrm>
          <a:off x="4673600" y="543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169926</xdr:rowOff>
    </xdr:from>
    <xdr:to>
      <xdr:col>24</xdr:col>
      <xdr:colOff>152400</xdr:colOff>
      <xdr:row>32</xdr:row>
      <xdr:rowOff>169926</xdr:rowOff>
    </xdr:to>
    <xdr:cxnSp macro="">
      <xdr:nvCxnSpPr>
        <xdr:cNvPr id="59" name="直線コネクタ 58"/>
        <xdr:cNvCxnSpPr/>
      </xdr:nvCxnSpPr>
      <xdr:spPr>
        <a:xfrm>
          <a:off x="4546600" y="565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103141</xdr:rowOff>
    </xdr:from>
    <xdr:ext cx="405111" cy="259045"/>
    <xdr:sp macro="" textlink="">
      <xdr:nvSpPr>
        <xdr:cNvPr id="60" name="【図書館】&#10;有形固定資産減価償却率平均値テキスト"/>
        <xdr:cNvSpPr txBox="1"/>
      </xdr:nvSpPr>
      <xdr:spPr>
        <a:xfrm>
          <a:off x="4673600" y="6275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80264</xdr:rowOff>
    </xdr:from>
    <xdr:to>
      <xdr:col>24</xdr:col>
      <xdr:colOff>114300</xdr:colOff>
      <xdr:row>38</xdr:row>
      <xdr:rowOff>10414</xdr:rowOff>
    </xdr:to>
    <xdr:sp macro="" textlink="">
      <xdr:nvSpPr>
        <xdr:cNvPr id="61" name="フローチャート: 判断 60"/>
        <xdr:cNvSpPr/>
      </xdr:nvSpPr>
      <xdr:spPr>
        <a:xfrm>
          <a:off x="4584700" y="64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16256</xdr:rowOff>
    </xdr:from>
    <xdr:to>
      <xdr:col>20</xdr:col>
      <xdr:colOff>38100</xdr:colOff>
      <xdr:row>37</xdr:row>
      <xdr:rowOff>117856</xdr:rowOff>
    </xdr:to>
    <xdr:sp macro="" textlink="">
      <xdr:nvSpPr>
        <xdr:cNvPr id="62" name="フローチャート: 判断 61"/>
        <xdr:cNvSpPr/>
      </xdr:nvSpPr>
      <xdr:spPr>
        <a:xfrm>
          <a:off x="3746500" y="63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137414</xdr:rowOff>
    </xdr:from>
    <xdr:to>
      <xdr:col>15</xdr:col>
      <xdr:colOff>101600</xdr:colOff>
      <xdr:row>37</xdr:row>
      <xdr:rowOff>67564</xdr:rowOff>
    </xdr:to>
    <xdr:sp macro="" textlink="">
      <xdr:nvSpPr>
        <xdr:cNvPr id="63" name="フローチャート: 判断 62"/>
        <xdr:cNvSpPr/>
      </xdr:nvSpPr>
      <xdr:spPr>
        <a:xfrm>
          <a:off x="2857500" y="63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105410</xdr:rowOff>
    </xdr:from>
    <xdr:to>
      <xdr:col>10</xdr:col>
      <xdr:colOff>165100</xdr:colOff>
      <xdr:row>37</xdr:row>
      <xdr:rowOff>35560</xdr:rowOff>
    </xdr:to>
    <xdr:sp macro="" textlink="">
      <xdr:nvSpPr>
        <xdr:cNvPr id="64" name="フローチャート: 判断 63"/>
        <xdr:cNvSpPr/>
      </xdr:nvSpPr>
      <xdr:spPr>
        <a:xfrm>
          <a:off x="1968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128270</xdr:rowOff>
    </xdr:from>
    <xdr:to>
      <xdr:col>6</xdr:col>
      <xdr:colOff>38100</xdr:colOff>
      <xdr:row>37</xdr:row>
      <xdr:rowOff>58420</xdr:rowOff>
    </xdr:to>
    <xdr:sp macro="" textlink="">
      <xdr:nvSpPr>
        <xdr:cNvPr id="65" name="フローチャート: 判断 64"/>
        <xdr:cNvSpPr/>
      </xdr:nvSpPr>
      <xdr:spPr>
        <a:xfrm>
          <a:off x="1079500" y="630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29972</xdr:rowOff>
    </xdr:from>
    <xdr:to>
      <xdr:col>24</xdr:col>
      <xdr:colOff>114300</xdr:colOff>
      <xdr:row>38</xdr:row>
      <xdr:rowOff>131572</xdr:rowOff>
    </xdr:to>
    <xdr:sp macro="" textlink="">
      <xdr:nvSpPr>
        <xdr:cNvPr id="71" name="楕円 70"/>
        <xdr:cNvSpPr/>
      </xdr:nvSpPr>
      <xdr:spPr>
        <a:xfrm>
          <a:off x="4584700" y="654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8399</xdr:rowOff>
    </xdr:from>
    <xdr:ext cx="405111" cy="259045"/>
    <xdr:sp macro="" textlink="">
      <xdr:nvSpPr>
        <xdr:cNvPr id="72" name="【図書館】&#10;有形固定資産減価償却率該当値テキスト"/>
        <xdr:cNvSpPr txBox="1"/>
      </xdr:nvSpPr>
      <xdr:spPr>
        <a:xfrm>
          <a:off x="4673600" y="6523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167132</xdr:rowOff>
    </xdr:from>
    <xdr:to>
      <xdr:col>20</xdr:col>
      <xdr:colOff>38100</xdr:colOff>
      <xdr:row>38</xdr:row>
      <xdr:rowOff>97282</xdr:rowOff>
    </xdr:to>
    <xdr:sp macro="" textlink="">
      <xdr:nvSpPr>
        <xdr:cNvPr id="73" name="楕円 72"/>
        <xdr:cNvSpPr/>
      </xdr:nvSpPr>
      <xdr:spPr>
        <a:xfrm>
          <a:off x="3746500" y="651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46482</xdr:rowOff>
    </xdr:from>
    <xdr:to>
      <xdr:col>24</xdr:col>
      <xdr:colOff>63500</xdr:colOff>
      <xdr:row>38</xdr:row>
      <xdr:rowOff>80772</xdr:rowOff>
    </xdr:to>
    <xdr:cxnSp macro="">
      <xdr:nvCxnSpPr>
        <xdr:cNvPr id="74" name="直線コネクタ 73"/>
        <xdr:cNvCxnSpPr/>
      </xdr:nvCxnSpPr>
      <xdr:spPr>
        <a:xfrm>
          <a:off x="3797300" y="6561582"/>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121412</xdr:rowOff>
    </xdr:from>
    <xdr:to>
      <xdr:col>15</xdr:col>
      <xdr:colOff>101600</xdr:colOff>
      <xdr:row>38</xdr:row>
      <xdr:rowOff>51562</xdr:rowOff>
    </xdr:to>
    <xdr:sp macro="" textlink="">
      <xdr:nvSpPr>
        <xdr:cNvPr id="75" name="楕円 74"/>
        <xdr:cNvSpPr/>
      </xdr:nvSpPr>
      <xdr:spPr>
        <a:xfrm>
          <a:off x="2857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762</xdr:rowOff>
    </xdr:from>
    <xdr:to>
      <xdr:col>19</xdr:col>
      <xdr:colOff>177800</xdr:colOff>
      <xdr:row>38</xdr:row>
      <xdr:rowOff>46482</xdr:rowOff>
    </xdr:to>
    <xdr:cxnSp macro="">
      <xdr:nvCxnSpPr>
        <xdr:cNvPr id="76" name="直線コネクタ 75"/>
        <xdr:cNvCxnSpPr/>
      </xdr:nvCxnSpPr>
      <xdr:spPr>
        <a:xfrm>
          <a:off x="2908300" y="651586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75692</xdr:rowOff>
    </xdr:from>
    <xdr:to>
      <xdr:col>10</xdr:col>
      <xdr:colOff>165100</xdr:colOff>
      <xdr:row>38</xdr:row>
      <xdr:rowOff>5842</xdr:rowOff>
    </xdr:to>
    <xdr:sp macro="" textlink="">
      <xdr:nvSpPr>
        <xdr:cNvPr id="77" name="楕円 76"/>
        <xdr:cNvSpPr/>
      </xdr:nvSpPr>
      <xdr:spPr>
        <a:xfrm>
          <a:off x="1968500" y="641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126492</xdr:rowOff>
    </xdr:from>
    <xdr:to>
      <xdr:col>15</xdr:col>
      <xdr:colOff>50800</xdr:colOff>
      <xdr:row>38</xdr:row>
      <xdr:rowOff>762</xdr:rowOff>
    </xdr:to>
    <xdr:cxnSp macro="">
      <xdr:nvCxnSpPr>
        <xdr:cNvPr id="78" name="直線コネクタ 77"/>
        <xdr:cNvCxnSpPr/>
      </xdr:nvCxnSpPr>
      <xdr:spPr>
        <a:xfrm>
          <a:off x="2019300" y="647014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29972</xdr:rowOff>
    </xdr:from>
    <xdr:to>
      <xdr:col>6</xdr:col>
      <xdr:colOff>38100</xdr:colOff>
      <xdr:row>37</xdr:row>
      <xdr:rowOff>131572</xdr:rowOff>
    </xdr:to>
    <xdr:sp macro="" textlink="">
      <xdr:nvSpPr>
        <xdr:cNvPr id="79" name="楕円 78"/>
        <xdr:cNvSpPr/>
      </xdr:nvSpPr>
      <xdr:spPr>
        <a:xfrm>
          <a:off x="1079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80772</xdr:rowOff>
    </xdr:from>
    <xdr:to>
      <xdr:col>10</xdr:col>
      <xdr:colOff>114300</xdr:colOff>
      <xdr:row>37</xdr:row>
      <xdr:rowOff>126492</xdr:rowOff>
    </xdr:to>
    <xdr:cxnSp macro="">
      <xdr:nvCxnSpPr>
        <xdr:cNvPr id="80" name="直線コネクタ 79"/>
        <xdr:cNvCxnSpPr/>
      </xdr:nvCxnSpPr>
      <xdr:spPr>
        <a:xfrm>
          <a:off x="1130300" y="642442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134383</xdr:rowOff>
    </xdr:from>
    <xdr:ext cx="405111" cy="259045"/>
    <xdr:sp macro="" textlink="">
      <xdr:nvSpPr>
        <xdr:cNvPr id="81" name="n_1aveValue【図書館】&#10;有形固定資産減価償却率"/>
        <xdr:cNvSpPr txBox="1"/>
      </xdr:nvSpPr>
      <xdr:spPr>
        <a:xfrm>
          <a:off x="3582044" y="613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84091</xdr:rowOff>
    </xdr:from>
    <xdr:ext cx="405111" cy="259045"/>
    <xdr:sp macro="" textlink="">
      <xdr:nvSpPr>
        <xdr:cNvPr id="82" name="n_2aveValue【図書館】&#10;有形固定資産減価償却率"/>
        <xdr:cNvSpPr txBox="1"/>
      </xdr:nvSpPr>
      <xdr:spPr>
        <a:xfrm>
          <a:off x="2705744" y="6084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52087</xdr:rowOff>
    </xdr:from>
    <xdr:ext cx="405111" cy="259045"/>
    <xdr:sp macro="" textlink="">
      <xdr:nvSpPr>
        <xdr:cNvPr id="83" name="n_3aveValue【図書館】&#10;有形固定資産減価償却率"/>
        <xdr:cNvSpPr txBox="1"/>
      </xdr:nvSpPr>
      <xdr:spPr>
        <a:xfrm>
          <a:off x="1816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74947</xdr:rowOff>
    </xdr:from>
    <xdr:ext cx="405111" cy="259045"/>
    <xdr:sp macro="" textlink="">
      <xdr:nvSpPr>
        <xdr:cNvPr id="84" name="n_4aveValue【図書館】&#10;有形固定資産減価償却率"/>
        <xdr:cNvSpPr txBox="1"/>
      </xdr:nvSpPr>
      <xdr:spPr>
        <a:xfrm>
          <a:off x="92774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88409</xdr:rowOff>
    </xdr:from>
    <xdr:ext cx="405111" cy="259045"/>
    <xdr:sp macro="" textlink="">
      <xdr:nvSpPr>
        <xdr:cNvPr id="85" name="n_1mainValue【図書館】&#10;有形固定資産減価償却率"/>
        <xdr:cNvSpPr txBox="1"/>
      </xdr:nvSpPr>
      <xdr:spPr>
        <a:xfrm>
          <a:off x="3582044" y="660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42689</xdr:rowOff>
    </xdr:from>
    <xdr:ext cx="405111" cy="259045"/>
    <xdr:sp macro="" textlink="">
      <xdr:nvSpPr>
        <xdr:cNvPr id="86" name="n_2mainValue【図書館】&#10;有形固定資産減価償却率"/>
        <xdr:cNvSpPr txBox="1"/>
      </xdr:nvSpPr>
      <xdr:spPr>
        <a:xfrm>
          <a:off x="2705744" y="655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168419</xdr:rowOff>
    </xdr:from>
    <xdr:ext cx="405111" cy="259045"/>
    <xdr:sp macro="" textlink="">
      <xdr:nvSpPr>
        <xdr:cNvPr id="87" name="n_3mainValue【図書館】&#10;有形固定資産減価償却率"/>
        <xdr:cNvSpPr txBox="1"/>
      </xdr:nvSpPr>
      <xdr:spPr>
        <a:xfrm>
          <a:off x="1816744" y="6512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122699</xdr:rowOff>
    </xdr:from>
    <xdr:ext cx="405111" cy="259045"/>
    <xdr:sp macro="" textlink="">
      <xdr:nvSpPr>
        <xdr:cNvPr id="88" name="n_4mainValue【図書館】&#10;有形固定資産減価償却率"/>
        <xdr:cNvSpPr txBox="1"/>
      </xdr:nvSpPr>
      <xdr:spPr>
        <a:xfrm>
          <a:off x="927744" y="646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7" name="テキスト ボックス 9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9" name="直線コネクタ 98"/>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0" name="テキスト ボックス 99"/>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1" name="直線コネクタ 100"/>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2" name="テキスト ボックス 101"/>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3" name="直線コネクタ 102"/>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4" name="テキスト ボックス 103"/>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5" name="直線コネクタ 104"/>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6" name="テキスト ボックス 105"/>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7" name="直線コネクタ 10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8" name="テキスト ボックス 107"/>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9"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30480</xdr:rowOff>
    </xdr:from>
    <xdr:to>
      <xdr:col>54</xdr:col>
      <xdr:colOff>189865</xdr:colOff>
      <xdr:row>41</xdr:row>
      <xdr:rowOff>64770</xdr:rowOff>
    </xdr:to>
    <xdr:cxnSp macro="">
      <xdr:nvCxnSpPr>
        <xdr:cNvPr id="110" name="直線コネクタ 109"/>
        <xdr:cNvCxnSpPr/>
      </xdr:nvCxnSpPr>
      <xdr:spPr>
        <a:xfrm flipV="1">
          <a:off x="10476865" y="58597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68597</xdr:rowOff>
    </xdr:from>
    <xdr:ext cx="469744" cy="259045"/>
    <xdr:sp macro="" textlink="">
      <xdr:nvSpPr>
        <xdr:cNvPr id="111" name="【図書館】&#10;一人当たり面積最小値テキスト"/>
        <xdr:cNvSpPr txBox="1"/>
      </xdr:nvSpPr>
      <xdr:spPr>
        <a:xfrm>
          <a:off x="10515600"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64770</xdr:rowOff>
    </xdr:from>
    <xdr:to>
      <xdr:col>55</xdr:col>
      <xdr:colOff>88900</xdr:colOff>
      <xdr:row>41</xdr:row>
      <xdr:rowOff>64770</xdr:rowOff>
    </xdr:to>
    <xdr:cxnSp macro="">
      <xdr:nvCxnSpPr>
        <xdr:cNvPr id="112" name="直線コネクタ 111"/>
        <xdr:cNvCxnSpPr/>
      </xdr:nvCxnSpPr>
      <xdr:spPr>
        <a:xfrm>
          <a:off x="10388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148607</xdr:rowOff>
    </xdr:from>
    <xdr:ext cx="469744" cy="259045"/>
    <xdr:sp macro="" textlink="">
      <xdr:nvSpPr>
        <xdr:cNvPr id="113" name="【図書館】&#10;一人当たり面積最大値テキスト"/>
        <xdr:cNvSpPr txBox="1"/>
      </xdr:nvSpPr>
      <xdr:spPr>
        <a:xfrm>
          <a:off x="10515600" y="563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30480</xdr:rowOff>
    </xdr:from>
    <xdr:to>
      <xdr:col>55</xdr:col>
      <xdr:colOff>88900</xdr:colOff>
      <xdr:row>34</xdr:row>
      <xdr:rowOff>30480</xdr:rowOff>
    </xdr:to>
    <xdr:cxnSp macro="">
      <xdr:nvCxnSpPr>
        <xdr:cNvPr id="114" name="直線コネクタ 113"/>
        <xdr:cNvCxnSpPr/>
      </xdr:nvCxnSpPr>
      <xdr:spPr>
        <a:xfrm>
          <a:off x="10388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35</xdr:row>
      <xdr:rowOff>162577</xdr:rowOff>
    </xdr:from>
    <xdr:ext cx="469744" cy="259045"/>
    <xdr:sp macro="" textlink="">
      <xdr:nvSpPr>
        <xdr:cNvPr id="115" name="【図書館】&#10;一人当たり面積平均値テキスト"/>
        <xdr:cNvSpPr txBox="1"/>
      </xdr:nvSpPr>
      <xdr:spPr>
        <a:xfrm>
          <a:off x="10515600" y="6163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139700</xdr:rowOff>
    </xdr:from>
    <xdr:to>
      <xdr:col>55</xdr:col>
      <xdr:colOff>50800</xdr:colOff>
      <xdr:row>37</xdr:row>
      <xdr:rowOff>69850</xdr:rowOff>
    </xdr:to>
    <xdr:sp macro="" textlink="">
      <xdr:nvSpPr>
        <xdr:cNvPr id="116" name="フローチャート: 判断 115"/>
        <xdr:cNvSpPr/>
      </xdr:nvSpPr>
      <xdr:spPr>
        <a:xfrm>
          <a:off x="104267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36</xdr:row>
      <xdr:rowOff>139700</xdr:rowOff>
    </xdr:from>
    <xdr:to>
      <xdr:col>50</xdr:col>
      <xdr:colOff>165100</xdr:colOff>
      <xdr:row>37</xdr:row>
      <xdr:rowOff>69850</xdr:rowOff>
    </xdr:to>
    <xdr:sp macro="" textlink="">
      <xdr:nvSpPr>
        <xdr:cNvPr id="117" name="フローチャート: 判断 116"/>
        <xdr:cNvSpPr/>
      </xdr:nvSpPr>
      <xdr:spPr>
        <a:xfrm>
          <a:off x="9588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36</xdr:row>
      <xdr:rowOff>139700</xdr:rowOff>
    </xdr:from>
    <xdr:to>
      <xdr:col>46</xdr:col>
      <xdr:colOff>38100</xdr:colOff>
      <xdr:row>37</xdr:row>
      <xdr:rowOff>69850</xdr:rowOff>
    </xdr:to>
    <xdr:sp macro="" textlink="">
      <xdr:nvSpPr>
        <xdr:cNvPr id="118" name="フローチャート: 判断 117"/>
        <xdr:cNvSpPr/>
      </xdr:nvSpPr>
      <xdr:spPr>
        <a:xfrm>
          <a:off x="86995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36</xdr:row>
      <xdr:rowOff>162560</xdr:rowOff>
    </xdr:from>
    <xdr:to>
      <xdr:col>41</xdr:col>
      <xdr:colOff>101600</xdr:colOff>
      <xdr:row>37</xdr:row>
      <xdr:rowOff>92710</xdr:rowOff>
    </xdr:to>
    <xdr:sp macro="" textlink="">
      <xdr:nvSpPr>
        <xdr:cNvPr id="119" name="フローチャート: 判断 118"/>
        <xdr:cNvSpPr/>
      </xdr:nvSpPr>
      <xdr:spPr>
        <a:xfrm>
          <a:off x="7810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36</xdr:row>
      <xdr:rowOff>116840</xdr:rowOff>
    </xdr:from>
    <xdr:to>
      <xdr:col>36</xdr:col>
      <xdr:colOff>165100</xdr:colOff>
      <xdr:row>37</xdr:row>
      <xdr:rowOff>46990</xdr:rowOff>
    </xdr:to>
    <xdr:sp macro="" textlink="">
      <xdr:nvSpPr>
        <xdr:cNvPr id="120" name="フローチャート: 判断 119"/>
        <xdr:cNvSpPr/>
      </xdr:nvSpPr>
      <xdr:spPr>
        <a:xfrm>
          <a:off x="692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1" name="テキスト ボックス 12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2" name="テキスト ボックス 12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3" name="テキスト ボックス 12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4" name="テキスト ボックス 12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5" name="テキスト ボックス 12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162560</xdr:rowOff>
    </xdr:from>
    <xdr:to>
      <xdr:col>55</xdr:col>
      <xdr:colOff>50800</xdr:colOff>
      <xdr:row>37</xdr:row>
      <xdr:rowOff>92710</xdr:rowOff>
    </xdr:to>
    <xdr:sp macro="" textlink="">
      <xdr:nvSpPr>
        <xdr:cNvPr id="126" name="楕円 125"/>
        <xdr:cNvSpPr/>
      </xdr:nvSpPr>
      <xdr:spPr>
        <a:xfrm>
          <a:off x="10426700" y="63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140987</xdr:rowOff>
    </xdr:from>
    <xdr:ext cx="469744" cy="259045"/>
    <xdr:sp macro="" textlink="">
      <xdr:nvSpPr>
        <xdr:cNvPr id="127" name="【図書館】&#10;一人当たり面積該当値テキスト"/>
        <xdr:cNvSpPr txBox="1"/>
      </xdr:nvSpPr>
      <xdr:spPr>
        <a:xfrm>
          <a:off x="10515600" y="6313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13970</xdr:rowOff>
    </xdr:from>
    <xdr:to>
      <xdr:col>50</xdr:col>
      <xdr:colOff>165100</xdr:colOff>
      <xdr:row>37</xdr:row>
      <xdr:rowOff>115570</xdr:rowOff>
    </xdr:to>
    <xdr:sp macro="" textlink="">
      <xdr:nvSpPr>
        <xdr:cNvPr id="128" name="楕円 127"/>
        <xdr:cNvSpPr/>
      </xdr:nvSpPr>
      <xdr:spPr>
        <a:xfrm>
          <a:off x="9588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41910</xdr:rowOff>
    </xdr:from>
    <xdr:to>
      <xdr:col>55</xdr:col>
      <xdr:colOff>0</xdr:colOff>
      <xdr:row>37</xdr:row>
      <xdr:rowOff>64770</xdr:rowOff>
    </xdr:to>
    <xdr:cxnSp macro="">
      <xdr:nvCxnSpPr>
        <xdr:cNvPr id="129" name="直線コネクタ 128"/>
        <xdr:cNvCxnSpPr/>
      </xdr:nvCxnSpPr>
      <xdr:spPr>
        <a:xfrm flipV="1">
          <a:off x="9639300" y="63855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13970</xdr:rowOff>
    </xdr:from>
    <xdr:to>
      <xdr:col>46</xdr:col>
      <xdr:colOff>38100</xdr:colOff>
      <xdr:row>37</xdr:row>
      <xdr:rowOff>115570</xdr:rowOff>
    </xdr:to>
    <xdr:sp macro="" textlink="">
      <xdr:nvSpPr>
        <xdr:cNvPr id="130" name="楕円 129"/>
        <xdr:cNvSpPr/>
      </xdr:nvSpPr>
      <xdr:spPr>
        <a:xfrm>
          <a:off x="8699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64770</xdr:rowOff>
    </xdr:from>
    <xdr:to>
      <xdr:col>50</xdr:col>
      <xdr:colOff>114300</xdr:colOff>
      <xdr:row>37</xdr:row>
      <xdr:rowOff>64770</xdr:rowOff>
    </xdr:to>
    <xdr:cxnSp macro="">
      <xdr:nvCxnSpPr>
        <xdr:cNvPr id="131" name="直線コネクタ 130"/>
        <xdr:cNvCxnSpPr/>
      </xdr:nvCxnSpPr>
      <xdr:spPr>
        <a:xfrm>
          <a:off x="8750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13970</xdr:rowOff>
    </xdr:from>
    <xdr:to>
      <xdr:col>41</xdr:col>
      <xdr:colOff>101600</xdr:colOff>
      <xdr:row>37</xdr:row>
      <xdr:rowOff>115570</xdr:rowOff>
    </xdr:to>
    <xdr:sp macro="" textlink="">
      <xdr:nvSpPr>
        <xdr:cNvPr id="132" name="楕円 131"/>
        <xdr:cNvSpPr/>
      </xdr:nvSpPr>
      <xdr:spPr>
        <a:xfrm>
          <a:off x="7810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64770</xdr:rowOff>
    </xdr:from>
    <xdr:to>
      <xdr:col>45</xdr:col>
      <xdr:colOff>177800</xdr:colOff>
      <xdr:row>37</xdr:row>
      <xdr:rowOff>64770</xdr:rowOff>
    </xdr:to>
    <xdr:cxnSp macro="">
      <xdr:nvCxnSpPr>
        <xdr:cNvPr id="133" name="直線コネクタ 132"/>
        <xdr:cNvCxnSpPr/>
      </xdr:nvCxnSpPr>
      <xdr:spPr>
        <a:xfrm>
          <a:off x="7861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13970</xdr:rowOff>
    </xdr:from>
    <xdr:to>
      <xdr:col>36</xdr:col>
      <xdr:colOff>165100</xdr:colOff>
      <xdr:row>37</xdr:row>
      <xdr:rowOff>115570</xdr:rowOff>
    </xdr:to>
    <xdr:sp macro="" textlink="">
      <xdr:nvSpPr>
        <xdr:cNvPr id="134" name="楕円 133"/>
        <xdr:cNvSpPr/>
      </xdr:nvSpPr>
      <xdr:spPr>
        <a:xfrm>
          <a:off x="6921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64770</xdr:rowOff>
    </xdr:from>
    <xdr:to>
      <xdr:col>41</xdr:col>
      <xdr:colOff>50800</xdr:colOff>
      <xdr:row>37</xdr:row>
      <xdr:rowOff>64770</xdr:rowOff>
    </xdr:to>
    <xdr:cxnSp macro="">
      <xdr:nvCxnSpPr>
        <xdr:cNvPr id="135" name="直線コネクタ 134"/>
        <xdr:cNvCxnSpPr/>
      </xdr:nvCxnSpPr>
      <xdr:spPr>
        <a:xfrm>
          <a:off x="6972300" y="6408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35</xdr:row>
      <xdr:rowOff>86377</xdr:rowOff>
    </xdr:from>
    <xdr:ext cx="469744" cy="259045"/>
    <xdr:sp macro="" textlink="">
      <xdr:nvSpPr>
        <xdr:cNvPr id="136" name="n_1aveValue【図書館】&#10;一人当たり面積"/>
        <xdr:cNvSpPr txBox="1"/>
      </xdr:nvSpPr>
      <xdr:spPr>
        <a:xfrm>
          <a:off x="93917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86377</xdr:rowOff>
    </xdr:from>
    <xdr:ext cx="469744" cy="259045"/>
    <xdr:sp macro="" textlink="">
      <xdr:nvSpPr>
        <xdr:cNvPr id="137" name="n_2aveValue【図書館】&#10;一人当たり面積"/>
        <xdr:cNvSpPr txBox="1"/>
      </xdr:nvSpPr>
      <xdr:spPr>
        <a:xfrm>
          <a:off x="8515427"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109237</xdr:rowOff>
    </xdr:from>
    <xdr:ext cx="469744" cy="259045"/>
    <xdr:sp macro="" textlink="">
      <xdr:nvSpPr>
        <xdr:cNvPr id="138" name="n_3aveValue【図書館】&#10;一人当たり面積"/>
        <xdr:cNvSpPr txBox="1"/>
      </xdr:nvSpPr>
      <xdr:spPr>
        <a:xfrm>
          <a:off x="7626427" y="6109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63517</xdr:rowOff>
    </xdr:from>
    <xdr:ext cx="469744" cy="259045"/>
    <xdr:sp macro="" textlink="">
      <xdr:nvSpPr>
        <xdr:cNvPr id="139" name="n_4aveValue【図書館】&#10;一人当たり面積"/>
        <xdr:cNvSpPr txBox="1"/>
      </xdr:nvSpPr>
      <xdr:spPr>
        <a:xfrm>
          <a:off x="6737427" y="606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106697</xdr:rowOff>
    </xdr:from>
    <xdr:ext cx="469744" cy="259045"/>
    <xdr:sp macro="" textlink="">
      <xdr:nvSpPr>
        <xdr:cNvPr id="140" name="n_1mainValue【図書館】&#10;一人当たり面積"/>
        <xdr:cNvSpPr txBox="1"/>
      </xdr:nvSpPr>
      <xdr:spPr>
        <a:xfrm>
          <a:off x="93917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106697</xdr:rowOff>
    </xdr:from>
    <xdr:ext cx="469744" cy="259045"/>
    <xdr:sp macro="" textlink="">
      <xdr:nvSpPr>
        <xdr:cNvPr id="141" name="n_2mainValue【図書館】&#10;一人当たり面積"/>
        <xdr:cNvSpPr txBox="1"/>
      </xdr:nvSpPr>
      <xdr:spPr>
        <a:xfrm>
          <a:off x="8515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106697</xdr:rowOff>
    </xdr:from>
    <xdr:ext cx="469744" cy="259045"/>
    <xdr:sp macro="" textlink="">
      <xdr:nvSpPr>
        <xdr:cNvPr id="142" name="n_3mainValue【図書館】&#10;一人当たり面積"/>
        <xdr:cNvSpPr txBox="1"/>
      </xdr:nvSpPr>
      <xdr:spPr>
        <a:xfrm>
          <a:off x="7626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106697</xdr:rowOff>
    </xdr:from>
    <xdr:ext cx="469744" cy="259045"/>
    <xdr:sp macro="" textlink="">
      <xdr:nvSpPr>
        <xdr:cNvPr id="143" name="n_4mainValue【図書館】&#10;一人当たり面積"/>
        <xdr:cNvSpPr txBox="1"/>
      </xdr:nvSpPr>
      <xdr:spPr>
        <a:xfrm>
          <a:off x="6737427" y="6450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4" name="正方形/長方形 14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5" name="正方形/長方形 14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6" name="正方形/長方形 14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7" name="正方形/長方形 14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8" name="正方形/長方形 14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9" name="正方形/長方形 14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0" name="正方形/長方形 14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1" name="正方形/長方形 15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2" name="テキスト ボックス 15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3" name="直線コネクタ 15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4" name="テキスト ボックス 153"/>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5" name="直線コネクタ 154"/>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6" name="テキスト ボックス 155"/>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7" name="直線コネクタ 156"/>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8" name="テキスト ボックス 157"/>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9" name="直線コネクタ 158"/>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0" name="テキスト ボックス 159"/>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1" name="直線コネクタ 160"/>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2" name="テキスト ボックス 161"/>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3" name="直線コネクタ 162"/>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4" name="テキスト ボックス 163"/>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99060</xdr:rowOff>
    </xdr:from>
    <xdr:to>
      <xdr:col>24</xdr:col>
      <xdr:colOff>62865</xdr:colOff>
      <xdr:row>64</xdr:row>
      <xdr:rowOff>76200</xdr:rowOff>
    </xdr:to>
    <xdr:cxnSp macro="">
      <xdr:nvCxnSpPr>
        <xdr:cNvPr id="168" name="直線コネクタ 167"/>
        <xdr:cNvCxnSpPr/>
      </xdr:nvCxnSpPr>
      <xdr:spPr>
        <a:xfrm flipV="1">
          <a:off x="4634865" y="97002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69"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0" name="直線コネクタ 169"/>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45737</xdr:rowOff>
    </xdr:from>
    <xdr:ext cx="405111" cy="259045"/>
    <xdr:sp macro="" textlink="">
      <xdr:nvSpPr>
        <xdr:cNvPr id="171" name="【体育館・プール】&#10;有形固定資産減価償却率最大値テキスト"/>
        <xdr:cNvSpPr txBox="1"/>
      </xdr:nvSpPr>
      <xdr:spPr>
        <a:xfrm>
          <a:off x="4673600" y="9475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99060</xdr:rowOff>
    </xdr:from>
    <xdr:to>
      <xdr:col>24</xdr:col>
      <xdr:colOff>152400</xdr:colOff>
      <xdr:row>56</xdr:row>
      <xdr:rowOff>99060</xdr:rowOff>
    </xdr:to>
    <xdr:cxnSp macro="">
      <xdr:nvCxnSpPr>
        <xdr:cNvPr id="172" name="直線コネクタ 171"/>
        <xdr:cNvCxnSpPr/>
      </xdr:nvCxnSpPr>
      <xdr:spPr>
        <a:xfrm>
          <a:off x="4546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73"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74" name="フローチャート: 判断 173"/>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130175</xdr:rowOff>
    </xdr:from>
    <xdr:to>
      <xdr:col>20</xdr:col>
      <xdr:colOff>38100</xdr:colOff>
      <xdr:row>60</xdr:row>
      <xdr:rowOff>60325</xdr:rowOff>
    </xdr:to>
    <xdr:sp macro="" textlink="">
      <xdr:nvSpPr>
        <xdr:cNvPr id="175" name="フローチャート: 判断 174"/>
        <xdr:cNvSpPr/>
      </xdr:nvSpPr>
      <xdr:spPr>
        <a:xfrm>
          <a:off x="3746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107315</xdr:rowOff>
    </xdr:from>
    <xdr:to>
      <xdr:col>15</xdr:col>
      <xdr:colOff>101600</xdr:colOff>
      <xdr:row>60</xdr:row>
      <xdr:rowOff>37465</xdr:rowOff>
    </xdr:to>
    <xdr:sp macro="" textlink="">
      <xdr:nvSpPr>
        <xdr:cNvPr id="176" name="フローチャート: 判断 175"/>
        <xdr:cNvSpPr/>
      </xdr:nvSpPr>
      <xdr:spPr>
        <a:xfrm>
          <a:off x="2857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65405</xdr:rowOff>
    </xdr:from>
    <xdr:to>
      <xdr:col>10</xdr:col>
      <xdr:colOff>165100</xdr:colOff>
      <xdr:row>59</xdr:row>
      <xdr:rowOff>167005</xdr:rowOff>
    </xdr:to>
    <xdr:sp macro="" textlink="">
      <xdr:nvSpPr>
        <xdr:cNvPr id="177" name="フローチャート: 判断 176"/>
        <xdr:cNvSpPr/>
      </xdr:nvSpPr>
      <xdr:spPr>
        <a:xfrm>
          <a:off x="1968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55880</xdr:rowOff>
    </xdr:from>
    <xdr:to>
      <xdr:col>6</xdr:col>
      <xdr:colOff>38100</xdr:colOff>
      <xdr:row>59</xdr:row>
      <xdr:rowOff>157480</xdr:rowOff>
    </xdr:to>
    <xdr:sp macro="" textlink="">
      <xdr:nvSpPr>
        <xdr:cNvPr id="178" name="フローチャート: 判断 177"/>
        <xdr:cNvSpPr/>
      </xdr:nvSpPr>
      <xdr:spPr>
        <a:xfrm>
          <a:off x="1079500" y="1017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64</xdr:row>
      <xdr:rowOff>25400</xdr:rowOff>
    </xdr:from>
    <xdr:to>
      <xdr:col>24</xdr:col>
      <xdr:colOff>114300</xdr:colOff>
      <xdr:row>64</xdr:row>
      <xdr:rowOff>127000</xdr:rowOff>
    </xdr:to>
    <xdr:sp macro="" textlink="">
      <xdr:nvSpPr>
        <xdr:cNvPr id="184" name="楕円 183"/>
        <xdr:cNvSpPr/>
      </xdr:nvSpPr>
      <xdr:spPr>
        <a:xfrm>
          <a:off x="45847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111777</xdr:rowOff>
    </xdr:from>
    <xdr:ext cx="469744" cy="259045"/>
    <xdr:sp macro="" textlink="">
      <xdr:nvSpPr>
        <xdr:cNvPr id="185" name="【体育館・プール】&#10;有形固定資産減価償却率該当値テキスト"/>
        <xdr:cNvSpPr txBox="1"/>
      </xdr:nvSpPr>
      <xdr:spPr>
        <a:xfrm>
          <a:off x="4673600" y="1091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64</xdr:row>
      <xdr:rowOff>25400</xdr:rowOff>
    </xdr:from>
    <xdr:to>
      <xdr:col>20</xdr:col>
      <xdr:colOff>38100</xdr:colOff>
      <xdr:row>64</xdr:row>
      <xdr:rowOff>127000</xdr:rowOff>
    </xdr:to>
    <xdr:sp macro="" textlink="">
      <xdr:nvSpPr>
        <xdr:cNvPr id="186" name="楕円 185"/>
        <xdr:cNvSpPr/>
      </xdr:nvSpPr>
      <xdr:spPr>
        <a:xfrm>
          <a:off x="3746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64</xdr:row>
      <xdr:rowOff>76200</xdr:rowOff>
    </xdr:from>
    <xdr:to>
      <xdr:col>24</xdr:col>
      <xdr:colOff>63500</xdr:colOff>
      <xdr:row>64</xdr:row>
      <xdr:rowOff>76200</xdr:rowOff>
    </xdr:to>
    <xdr:cxnSp macro="">
      <xdr:nvCxnSpPr>
        <xdr:cNvPr id="187" name="直線コネクタ 186"/>
        <xdr:cNvCxnSpPr/>
      </xdr:nvCxnSpPr>
      <xdr:spPr>
        <a:xfrm>
          <a:off x="3797300" y="1104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25400</xdr:rowOff>
    </xdr:from>
    <xdr:to>
      <xdr:col>15</xdr:col>
      <xdr:colOff>101600</xdr:colOff>
      <xdr:row>64</xdr:row>
      <xdr:rowOff>127000</xdr:rowOff>
    </xdr:to>
    <xdr:sp macro="" textlink="">
      <xdr:nvSpPr>
        <xdr:cNvPr id="188" name="楕円 187"/>
        <xdr:cNvSpPr/>
      </xdr:nvSpPr>
      <xdr:spPr>
        <a:xfrm>
          <a:off x="2857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76200</xdr:rowOff>
    </xdr:from>
    <xdr:to>
      <xdr:col>19</xdr:col>
      <xdr:colOff>177800</xdr:colOff>
      <xdr:row>64</xdr:row>
      <xdr:rowOff>76200</xdr:rowOff>
    </xdr:to>
    <xdr:cxnSp macro="">
      <xdr:nvCxnSpPr>
        <xdr:cNvPr id="189" name="直線コネクタ 188"/>
        <xdr:cNvCxnSpPr/>
      </xdr:nvCxnSpPr>
      <xdr:spPr>
        <a:xfrm>
          <a:off x="2908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25400</xdr:rowOff>
    </xdr:from>
    <xdr:to>
      <xdr:col>10</xdr:col>
      <xdr:colOff>165100</xdr:colOff>
      <xdr:row>64</xdr:row>
      <xdr:rowOff>127000</xdr:rowOff>
    </xdr:to>
    <xdr:sp macro="" textlink="">
      <xdr:nvSpPr>
        <xdr:cNvPr id="190" name="楕円 189"/>
        <xdr:cNvSpPr/>
      </xdr:nvSpPr>
      <xdr:spPr>
        <a:xfrm>
          <a:off x="1968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76200</xdr:rowOff>
    </xdr:from>
    <xdr:to>
      <xdr:col>15</xdr:col>
      <xdr:colOff>50800</xdr:colOff>
      <xdr:row>64</xdr:row>
      <xdr:rowOff>76200</xdr:rowOff>
    </xdr:to>
    <xdr:cxnSp macro="">
      <xdr:nvCxnSpPr>
        <xdr:cNvPr id="191" name="直線コネクタ 190"/>
        <xdr:cNvCxnSpPr/>
      </xdr:nvCxnSpPr>
      <xdr:spPr>
        <a:xfrm>
          <a:off x="2019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25400</xdr:rowOff>
    </xdr:from>
    <xdr:to>
      <xdr:col>6</xdr:col>
      <xdr:colOff>38100</xdr:colOff>
      <xdr:row>64</xdr:row>
      <xdr:rowOff>127000</xdr:rowOff>
    </xdr:to>
    <xdr:sp macro="" textlink="">
      <xdr:nvSpPr>
        <xdr:cNvPr id="192" name="楕円 191"/>
        <xdr:cNvSpPr/>
      </xdr:nvSpPr>
      <xdr:spPr>
        <a:xfrm>
          <a:off x="1079500" y="1099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76200</xdr:rowOff>
    </xdr:from>
    <xdr:to>
      <xdr:col>10</xdr:col>
      <xdr:colOff>114300</xdr:colOff>
      <xdr:row>64</xdr:row>
      <xdr:rowOff>76200</xdr:rowOff>
    </xdr:to>
    <xdr:cxnSp macro="">
      <xdr:nvCxnSpPr>
        <xdr:cNvPr id="193" name="直線コネクタ 192"/>
        <xdr:cNvCxnSpPr/>
      </xdr:nvCxnSpPr>
      <xdr:spPr>
        <a:xfrm>
          <a:off x="1130300" y="1104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76852</xdr:rowOff>
    </xdr:from>
    <xdr:ext cx="405111" cy="259045"/>
    <xdr:sp macro="" textlink="">
      <xdr:nvSpPr>
        <xdr:cNvPr id="194" name="n_1aveValue【体育館・プール】&#10;有形固定資産減価償却率"/>
        <xdr:cNvSpPr txBox="1"/>
      </xdr:nvSpPr>
      <xdr:spPr>
        <a:xfrm>
          <a:off x="3582044" y="1002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53992</xdr:rowOff>
    </xdr:from>
    <xdr:ext cx="405111" cy="259045"/>
    <xdr:sp macro="" textlink="">
      <xdr:nvSpPr>
        <xdr:cNvPr id="195" name="n_2aveValue【体育館・プール】&#10;有形固定資産減価償却率"/>
        <xdr:cNvSpPr txBox="1"/>
      </xdr:nvSpPr>
      <xdr:spPr>
        <a:xfrm>
          <a:off x="27057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12082</xdr:rowOff>
    </xdr:from>
    <xdr:ext cx="405111" cy="259045"/>
    <xdr:sp macro="" textlink="">
      <xdr:nvSpPr>
        <xdr:cNvPr id="196" name="n_3aveValue【体育館・プール】&#10;有形固定資産減価償却率"/>
        <xdr:cNvSpPr txBox="1"/>
      </xdr:nvSpPr>
      <xdr:spPr>
        <a:xfrm>
          <a:off x="1816744" y="995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2557</xdr:rowOff>
    </xdr:from>
    <xdr:ext cx="405111" cy="259045"/>
    <xdr:sp macro="" textlink="">
      <xdr:nvSpPr>
        <xdr:cNvPr id="197" name="n_4aveValue【体育館・プール】&#10;有形固定資産減価償却率"/>
        <xdr:cNvSpPr txBox="1"/>
      </xdr:nvSpPr>
      <xdr:spPr>
        <a:xfrm>
          <a:off x="927744" y="994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64</xdr:row>
      <xdr:rowOff>118127</xdr:rowOff>
    </xdr:from>
    <xdr:ext cx="469744" cy="259045"/>
    <xdr:sp macro="" textlink="">
      <xdr:nvSpPr>
        <xdr:cNvPr id="198" name="n_1mainValue【体育館・プール】&#10;有形固定資産減価償却率"/>
        <xdr:cNvSpPr txBox="1"/>
      </xdr:nvSpPr>
      <xdr:spPr>
        <a:xfrm>
          <a:off x="35497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64</xdr:row>
      <xdr:rowOff>118127</xdr:rowOff>
    </xdr:from>
    <xdr:ext cx="469744" cy="259045"/>
    <xdr:sp macro="" textlink="">
      <xdr:nvSpPr>
        <xdr:cNvPr id="199" name="n_2mainValue【体育館・プール】&#10;有形固定資産減価償却率"/>
        <xdr:cNvSpPr txBox="1"/>
      </xdr:nvSpPr>
      <xdr:spPr>
        <a:xfrm>
          <a:off x="2673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64</xdr:row>
      <xdr:rowOff>118127</xdr:rowOff>
    </xdr:from>
    <xdr:ext cx="469744" cy="259045"/>
    <xdr:sp macro="" textlink="">
      <xdr:nvSpPr>
        <xdr:cNvPr id="200" name="n_3mainValue【体育館・プール】&#10;有形固定資産減価償却率"/>
        <xdr:cNvSpPr txBox="1"/>
      </xdr:nvSpPr>
      <xdr:spPr>
        <a:xfrm>
          <a:off x="1784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64</xdr:row>
      <xdr:rowOff>118127</xdr:rowOff>
    </xdr:from>
    <xdr:ext cx="469744" cy="259045"/>
    <xdr:sp macro="" textlink="">
      <xdr:nvSpPr>
        <xdr:cNvPr id="201" name="n_4mainValue【体育館・プール】&#10;有形固定資産減価償却率"/>
        <xdr:cNvSpPr txBox="1"/>
      </xdr:nvSpPr>
      <xdr:spPr>
        <a:xfrm>
          <a:off x="895427" y="1109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2" name="直線コネクタ 21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3" name="テキスト ボックス 212"/>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4" name="直線コネクタ 21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5" name="テキスト ボックス 214"/>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6" name="直線コネクタ 21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17" name="テキスト ボックス 216"/>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18" name="直線コネクタ 21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19" name="テキスト ボックス 218"/>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0" name="直線コネクタ 21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1" name="テキスト ボックス 22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144018</xdr:rowOff>
    </xdr:from>
    <xdr:to>
      <xdr:col>54</xdr:col>
      <xdr:colOff>189865</xdr:colOff>
      <xdr:row>63</xdr:row>
      <xdr:rowOff>139446</xdr:rowOff>
    </xdr:to>
    <xdr:cxnSp macro="">
      <xdr:nvCxnSpPr>
        <xdr:cNvPr id="223" name="直線コネクタ 222"/>
        <xdr:cNvCxnSpPr/>
      </xdr:nvCxnSpPr>
      <xdr:spPr>
        <a:xfrm flipV="1">
          <a:off x="10476865" y="991666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143273</xdr:rowOff>
    </xdr:from>
    <xdr:ext cx="469744" cy="259045"/>
    <xdr:sp macro="" textlink="">
      <xdr:nvSpPr>
        <xdr:cNvPr id="224" name="【体育館・プール】&#10;一人当たり面積最小値テキスト"/>
        <xdr:cNvSpPr txBox="1"/>
      </xdr:nvSpPr>
      <xdr:spPr>
        <a:xfrm>
          <a:off x="10515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139446</xdr:rowOff>
    </xdr:from>
    <xdr:to>
      <xdr:col>55</xdr:col>
      <xdr:colOff>88900</xdr:colOff>
      <xdr:row>63</xdr:row>
      <xdr:rowOff>139446</xdr:rowOff>
    </xdr:to>
    <xdr:cxnSp macro="">
      <xdr:nvCxnSpPr>
        <xdr:cNvPr id="225" name="直線コネクタ 224"/>
        <xdr:cNvCxnSpPr/>
      </xdr:nvCxnSpPr>
      <xdr:spPr>
        <a:xfrm>
          <a:off x="10388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90695</xdr:rowOff>
    </xdr:from>
    <xdr:ext cx="469744" cy="259045"/>
    <xdr:sp macro="" textlink="">
      <xdr:nvSpPr>
        <xdr:cNvPr id="226" name="【体育館・プール】&#10;一人当たり面積最大値テキスト"/>
        <xdr:cNvSpPr txBox="1"/>
      </xdr:nvSpPr>
      <xdr:spPr>
        <a:xfrm>
          <a:off x="10515600" y="9691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144018</xdr:rowOff>
    </xdr:from>
    <xdr:to>
      <xdr:col>55</xdr:col>
      <xdr:colOff>88900</xdr:colOff>
      <xdr:row>57</xdr:row>
      <xdr:rowOff>144018</xdr:rowOff>
    </xdr:to>
    <xdr:cxnSp macro="">
      <xdr:nvCxnSpPr>
        <xdr:cNvPr id="227" name="直線コネクタ 226"/>
        <xdr:cNvCxnSpPr/>
      </xdr:nvCxnSpPr>
      <xdr:spPr>
        <a:xfrm>
          <a:off x="10388600" y="9916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8653</xdr:rowOff>
    </xdr:from>
    <xdr:ext cx="469744" cy="259045"/>
    <xdr:sp macro="" textlink="">
      <xdr:nvSpPr>
        <xdr:cNvPr id="228" name="【体育館・プール】&#10;一人当たり面積平均値テキスト"/>
        <xdr:cNvSpPr txBox="1"/>
      </xdr:nvSpPr>
      <xdr:spPr>
        <a:xfrm>
          <a:off x="10515600" y="10124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157226</xdr:rowOff>
    </xdr:from>
    <xdr:to>
      <xdr:col>55</xdr:col>
      <xdr:colOff>50800</xdr:colOff>
      <xdr:row>60</xdr:row>
      <xdr:rowOff>87376</xdr:rowOff>
    </xdr:to>
    <xdr:sp macro="" textlink="">
      <xdr:nvSpPr>
        <xdr:cNvPr id="229" name="フローチャート: 判断 228"/>
        <xdr:cNvSpPr/>
      </xdr:nvSpPr>
      <xdr:spPr>
        <a:xfrm>
          <a:off x="104267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93218</xdr:rowOff>
    </xdr:from>
    <xdr:to>
      <xdr:col>50</xdr:col>
      <xdr:colOff>165100</xdr:colOff>
      <xdr:row>60</xdr:row>
      <xdr:rowOff>23368</xdr:rowOff>
    </xdr:to>
    <xdr:sp macro="" textlink="">
      <xdr:nvSpPr>
        <xdr:cNvPr id="230" name="フローチャート: 判断 229"/>
        <xdr:cNvSpPr/>
      </xdr:nvSpPr>
      <xdr:spPr>
        <a:xfrm>
          <a:off x="9588500" y="1020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102362</xdr:rowOff>
    </xdr:from>
    <xdr:to>
      <xdr:col>46</xdr:col>
      <xdr:colOff>38100</xdr:colOff>
      <xdr:row>60</xdr:row>
      <xdr:rowOff>32512</xdr:rowOff>
    </xdr:to>
    <xdr:sp macro="" textlink="">
      <xdr:nvSpPr>
        <xdr:cNvPr id="231" name="フローチャート: 判断 230"/>
        <xdr:cNvSpPr/>
      </xdr:nvSpPr>
      <xdr:spPr>
        <a:xfrm>
          <a:off x="8699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102362</xdr:rowOff>
    </xdr:from>
    <xdr:to>
      <xdr:col>41</xdr:col>
      <xdr:colOff>101600</xdr:colOff>
      <xdr:row>60</xdr:row>
      <xdr:rowOff>32512</xdr:rowOff>
    </xdr:to>
    <xdr:sp macro="" textlink="">
      <xdr:nvSpPr>
        <xdr:cNvPr id="232" name="フローチャート: 判断 231"/>
        <xdr:cNvSpPr/>
      </xdr:nvSpPr>
      <xdr:spPr>
        <a:xfrm>
          <a:off x="7810500" y="1021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59</xdr:row>
      <xdr:rowOff>120650</xdr:rowOff>
    </xdr:from>
    <xdr:to>
      <xdr:col>36</xdr:col>
      <xdr:colOff>165100</xdr:colOff>
      <xdr:row>60</xdr:row>
      <xdr:rowOff>50800</xdr:rowOff>
    </xdr:to>
    <xdr:sp macro="" textlink="">
      <xdr:nvSpPr>
        <xdr:cNvPr id="233" name="フローチャート: 判断 232"/>
        <xdr:cNvSpPr/>
      </xdr:nvSpPr>
      <xdr:spPr>
        <a:xfrm>
          <a:off x="6921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4" name="テキスト ボックス 23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5" name="テキスト ボックス 23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6" name="テキスト ボックス 23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7" name="テキスト ボックス 23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8" name="テキスト ボックス 23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88646</xdr:rowOff>
    </xdr:from>
    <xdr:to>
      <xdr:col>55</xdr:col>
      <xdr:colOff>50800</xdr:colOff>
      <xdr:row>64</xdr:row>
      <xdr:rowOff>18796</xdr:rowOff>
    </xdr:to>
    <xdr:sp macro="" textlink="">
      <xdr:nvSpPr>
        <xdr:cNvPr id="239" name="楕円 238"/>
        <xdr:cNvSpPr/>
      </xdr:nvSpPr>
      <xdr:spPr>
        <a:xfrm>
          <a:off x="104267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3573</xdr:rowOff>
    </xdr:from>
    <xdr:ext cx="469744" cy="259045"/>
    <xdr:sp macro="" textlink="">
      <xdr:nvSpPr>
        <xdr:cNvPr id="240" name="【体育館・プール】&#10;一人当たり面積該当値テキスト"/>
        <xdr:cNvSpPr txBox="1"/>
      </xdr:nvSpPr>
      <xdr:spPr>
        <a:xfrm>
          <a:off x="10515600" y="10804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88646</xdr:rowOff>
    </xdr:from>
    <xdr:to>
      <xdr:col>50</xdr:col>
      <xdr:colOff>165100</xdr:colOff>
      <xdr:row>64</xdr:row>
      <xdr:rowOff>18796</xdr:rowOff>
    </xdr:to>
    <xdr:sp macro="" textlink="">
      <xdr:nvSpPr>
        <xdr:cNvPr id="241" name="楕円 240"/>
        <xdr:cNvSpPr/>
      </xdr:nvSpPr>
      <xdr:spPr>
        <a:xfrm>
          <a:off x="9588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139446</xdr:rowOff>
    </xdr:from>
    <xdr:to>
      <xdr:col>55</xdr:col>
      <xdr:colOff>0</xdr:colOff>
      <xdr:row>63</xdr:row>
      <xdr:rowOff>139446</xdr:rowOff>
    </xdr:to>
    <xdr:cxnSp macro="">
      <xdr:nvCxnSpPr>
        <xdr:cNvPr id="242" name="直線コネクタ 241"/>
        <xdr:cNvCxnSpPr/>
      </xdr:nvCxnSpPr>
      <xdr:spPr>
        <a:xfrm>
          <a:off x="9639300" y="109407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88646</xdr:rowOff>
    </xdr:from>
    <xdr:to>
      <xdr:col>46</xdr:col>
      <xdr:colOff>38100</xdr:colOff>
      <xdr:row>64</xdr:row>
      <xdr:rowOff>18796</xdr:rowOff>
    </xdr:to>
    <xdr:sp macro="" textlink="">
      <xdr:nvSpPr>
        <xdr:cNvPr id="243" name="楕円 242"/>
        <xdr:cNvSpPr/>
      </xdr:nvSpPr>
      <xdr:spPr>
        <a:xfrm>
          <a:off x="8699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139446</xdr:rowOff>
    </xdr:from>
    <xdr:to>
      <xdr:col>50</xdr:col>
      <xdr:colOff>114300</xdr:colOff>
      <xdr:row>63</xdr:row>
      <xdr:rowOff>139446</xdr:rowOff>
    </xdr:to>
    <xdr:cxnSp macro="">
      <xdr:nvCxnSpPr>
        <xdr:cNvPr id="244" name="直線コネクタ 243"/>
        <xdr:cNvCxnSpPr/>
      </xdr:nvCxnSpPr>
      <xdr:spPr>
        <a:xfrm>
          <a:off x="8750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88646</xdr:rowOff>
    </xdr:from>
    <xdr:to>
      <xdr:col>41</xdr:col>
      <xdr:colOff>101600</xdr:colOff>
      <xdr:row>64</xdr:row>
      <xdr:rowOff>18796</xdr:rowOff>
    </xdr:to>
    <xdr:sp macro="" textlink="">
      <xdr:nvSpPr>
        <xdr:cNvPr id="245" name="楕円 244"/>
        <xdr:cNvSpPr/>
      </xdr:nvSpPr>
      <xdr:spPr>
        <a:xfrm>
          <a:off x="7810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139446</xdr:rowOff>
    </xdr:from>
    <xdr:to>
      <xdr:col>45</xdr:col>
      <xdr:colOff>177800</xdr:colOff>
      <xdr:row>63</xdr:row>
      <xdr:rowOff>139446</xdr:rowOff>
    </xdr:to>
    <xdr:cxnSp macro="">
      <xdr:nvCxnSpPr>
        <xdr:cNvPr id="246" name="直線コネクタ 245"/>
        <xdr:cNvCxnSpPr/>
      </xdr:nvCxnSpPr>
      <xdr:spPr>
        <a:xfrm>
          <a:off x="7861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88646</xdr:rowOff>
    </xdr:from>
    <xdr:to>
      <xdr:col>36</xdr:col>
      <xdr:colOff>165100</xdr:colOff>
      <xdr:row>64</xdr:row>
      <xdr:rowOff>18796</xdr:rowOff>
    </xdr:to>
    <xdr:sp macro="" textlink="">
      <xdr:nvSpPr>
        <xdr:cNvPr id="247" name="楕円 246"/>
        <xdr:cNvSpPr/>
      </xdr:nvSpPr>
      <xdr:spPr>
        <a:xfrm>
          <a:off x="6921500" y="1088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139446</xdr:rowOff>
    </xdr:from>
    <xdr:to>
      <xdr:col>41</xdr:col>
      <xdr:colOff>50800</xdr:colOff>
      <xdr:row>63</xdr:row>
      <xdr:rowOff>139446</xdr:rowOff>
    </xdr:to>
    <xdr:cxnSp macro="">
      <xdr:nvCxnSpPr>
        <xdr:cNvPr id="248" name="直線コネクタ 247"/>
        <xdr:cNvCxnSpPr/>
      </xdr:nvCxnSpPr>
      <xdr:spPr>
        <a:xfrm>
          <a:off x="6972300" y="109407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58</xdr:row>
      <xdr:rowOff>39895</xdr:rowOff>
    </xdr:from>
    <xdr:ext cx="469744" cy="259045"/>
    <xdr:sp macro="" textlink="">
      <xdr:nvSpPr>
        <xdr:cNvPr id="249" name="n_1aveValue【体育館・プール】&#10;一人当たり面積"/>
        <xdr:cNvSpPr txBox="1"/>
      </xdr:nvSpPr>
      <xdr:spPr>
        <a:xfrm>
          <a:off x="9391727" y="9983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49039</xdr:rowOff>
    </xdr:from>
    <xdr:ext cx="469744" cy="259045"/>
    <xdr:sp macro="" textlink="">
      <xdr:nvSpPr>
        <xdr:cNvPr id="250" name="n_2aveValue【体育館・プール】&#10;一人当たり面積"/>
        <xdr:cNvSpPr txBox="1"/>
      </xdr:nvSpPr>
      <xdr:spPr>
        <a:xfrm>
          <a:off x="8515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58</xdr:row>
      <xdr:rowOff>49039</xdr:rowOff>
    </xdr:from>
    <xdr:ext cx="469744" cy="259045"/>
    <xdr:sp macro="" textlink="">
      <xdr:nvSpPr>
        <xdr:cNvPr id="251" name="n_3aveValue【体育館・プール】&#10;一人当たり面積"/>
        <xdr:cNvSpPr txBox="1"/>
      </xdr:nvSpPr>
      <xdr:spPr>
        <a:xfrm>
          <a:off x="7626427" y="999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58</xdr:row>
      <xdr:rowOff>67327</xdr:rowOff>
    </xdr:from>
    <xdr:ext cx="469744" cy="259045"/>
    <xdr:sp macro="" textlink="">
      <xdr:nvSpPr>
        <xdr:cNvPr id="252" name="n_4aveValue【体育館・プール】&#10;一人当たり面積"/>
        <xdr:cNvSpPr txBox="1"/>
      </xdr:nvSpPr>
      <xdr:spPr>
        <a:xfrm>
          <a:off x="6737427" y="1001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9923</xdr:rowOff>
    </xdr:from>
    <xdr:ext cx="469744" cy="259045"/>
    <xdr:sp macro="" textlink="">
      <xdr:nvSpPr>
        <xdr:cNvPr id="253" name="n_1mainValue【体育館・プール】&#10;一人当たり面積"/>
        <xdr:cNvSpPr txBox="1"/>
      </xdr:nvSpPr>
      <xdr:spPr>
        <a:xfrm>
          <a:off x="93917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9923</xdr:rowOff>
    </xdr:from>
    <xdr:ext cx="469744" cy="259045"/>
    <xdr:sp macro="" textlink="">
      <xdr:nvSpPr>
        <xdr:cNvPr id="254" name="n_2mainValue【体育館・プール】&#10;一人当たり面積"/>
        <xdr:cNvSpPr txBox="1"/>
      </xdr:nvSpPr>
      <xdr:spPr>
        <a:xfrm>
          <a:off x="8515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9923</xdr:rowOff>
    </xdr:from>
    <xdr:ext cx="469744" cy="259045"/>
    <xdr:sp macro="" textlink="">
      <xdr:nvSpPr>
        <xdr:cNvPr id="255" name="n_3mainValue【体育館・プール】&#10;一人当たり面積"/>
        <xdr:cNvSpPr txBox="1"/>
      </xdr:nvSpPr>
      <xdr:spPr>
        <a:xfrm>
          <a:off x="7626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9923</xdr:rowOff>
    </xdr:from>
    <xdr:ext cx="469744" cy="259045"/>
    <xdr:sp macro="" textlink="">
      <xdr:nvSpPr>
        <xdr:cNvPr id="256" name="n_4mainValue【体育館・プール】&#10;一人当たり面積"/>
        <xdr:cNvSpPr txBox="1"/>
      </xdr:nvSpPr>
      <xdr:spPr>
        <a:xfrm>
          <a:off x="6737427" y="10982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73" name="正方形/長方形 27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4" name="正方形/長方形 27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5" name="正方形/長方形 27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6" name="正方形/長方形 27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7" name="正方形/長方形 27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8" name="正方形/長方形 27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79" name="正方形/長方形 27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0" name="正方形/長方形 27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81" name="テキスト ボックス 28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82" name="直線コネクタ 28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83" name="テキスト ボックス 282"/>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84" name="直線コネクタ 283"/>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85" name="テキスト ボックス 284"/>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86" name="直線コネクタ 285"/>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87" name="テキスト ボックス 286"/>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88" name="直線コネクタ 287"/>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89" name="テキスト ボックス 288"/>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90" name="直線コネクタ 289"/>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91" name="テキスト ボックス 290"/>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92" name="直線コネクタ 291"/>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93" name="テキスト ボックス 292"/>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94" name="直線コネクタ 29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95" name="テキスト ボックス 294"/>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9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112395</xdr:rowOff>
    </xdr:from>
    <xdr:to>
      <xdr:col>24</xdr:col>
      <xdr:colOff>62865</xdr:colOff>
      <xdr:row>108</xdr:row>
      <xdr:rowOff>146686</xdr:rowOff>
    </xdr:to>
    <xdr:cxnSp macro="">
      <xdr:nvCxnSpPr>
        <xdr:cNvPr id="297" name="直線コネクタ 296"/>
        <xdr:cNvCxnSpPr/>
      </xdr:nvCxnSpPr>
      <xdr:spPr>
        <a:xfrm flipV="1">
          <a:off x="4634865" y="17085945"/>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150513</xdr:rowOff>
    </xdr:from>
    <xdr:ext cx="405111" cy="259045"/>
    <xdr:sp macro="" textlink="">
      <xdr:nvSpPr>
        <xdr:cNvPr id="298" name="【市民会館】&#10;有形固定資産減価償却率最小値テキスト"/>
        <xdr:cNvSpPr txBox="1"/>
      </xdr:nvSpPr>
      <xdr:spPr>
        <a:xfrm>
          <a:off x="4673600" y="1866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146686</xdr:rowOff>
    </xdr:from>
    <xdr:to>
      <xdr:col>24</xdr:col>
      <xdr:colOff>152400</xdr:colOff>
      <xdr:row>108</xdr:row>
      <xdr:rowOff>146686</xdr:rowOff>
    </xdr:to>
    <xdr:cxnSp macro="">
      <xdr:nvCxnSpPr>
        <xdr:cNvPr id="299" name="直線コネクタ 298"/>
        <xdr:cNvCxnSpPr/>
      </xdr:nvCxnSpPr>
      <xdr:spPr>
        <a:xfrm>
          <a:off x="4546600" y="18663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59072</xdr:rowOff>
    </xdr:from>
    <xdr:ext cx="405111" cy="259045"/>
    <xdr:sp macro="" textlink="">
      <xdr:nvSpPr>
        <xdr:cNvPr id="300" name="【市民会館】&#10;有形固定資産減価償却率最大値テキスト"/>
        <xdr:cNvSpPr txBox="1"/>
      </xdr:nvSpPr>
      <xdr:spPr>
        <a:xfrm>
          <a:off x="4673600" y="16861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112395</xdr:rowOff>
    </xdr:from>
    <xdr:to>
      <xdr:col>24</xdr:col>
      <xdr:colOff>152400</xdr:colOff>
      <xdr:row>99</xdr:row>
      <xdr:rowOff>112395</xdr:rowOff>
    </xdr:to>
    <xdr:cxnSp macro="">
      <xdr:nvCxnSpPr>
        <xdr:cNvPr id="301" name="直線コネクタ 300"/>
        <xdr:cNvCxnSpPr/>
      </xdr:nvCxnSpPr>
      <xdr:spPr>
        <a:xfrm>
          <a:off x="4546600" y="17085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12082</xdr:rowOff>
    </xdr:from>
    <xdr:ext cx="405111" cy="259045"/>
    <xdr:sp macro="" textlink="">
      <xdr:nvSpPr>
        <xdr:cNvPr id="302" name="【市民会館】&#10;有形固定資産減価償却率平均値テキスト"/>
        <xdr:cNvSpPr txBox="1"/>
      </xdr:nvSpPr>
      <xdr:spPr>
        <a:xfrm>
          <a:off x="4673600" y="17499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160655</xdr:rowOff>
    </xdr:from>
    <xdr:to>
      <xdr:col>24</xdr:col>
      <xdr:colOff>114300</xdr:colOff>
      <xdr:row>103</xdr:row>
      <xdr:rowOff>90805</xdr:rowOff>
    </xdr:to>
    <xdr:sp macro="" textlink="">
      <xdr:nvSpPr>
        <xdr:cNvPr id="303" name="フローチャート: 判断 302"/>
        <xdr:cNvSpPr/>
      </xdr:nvSpPr>
      <xdr:spPr>
        <a:xfrm>
          <a:off x="4584700" y="1764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38736</xdr:rowOff>
    </xdr:from>
    <xdr:to>
      <xdr:col>20</xdr:col>
      <xdr:colOff>38100</xdr:colOff>
      <xdr:row>103</xdr:row>
      <xdr:rowOff>140336</xdr:rowOff>
    </xdr:to>
    <xdr:sp macro="" textlink="">
      <xdr:nvSpPr>
        <xdr:cNvPr id="304" name="フローチャート: 判断 303"/>
        <xdr:cNvSpPr/>
      </xdr:nvSpPr>
      <xdr:spPr>
        <a:xfrm>
          <a:off x="3746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153036</xdr:rowOff>
    </xdr:from>
    <xdr:to>
      <xdr:col>15</xdr:col>
      <xdr:colOff>101600</xdr:colOff>
      <xdr:row>103</xdr:row>
      <xdr:rowOff>83186</xdr:rowOff>
    </xdr:to>
    <xdr:sp macro="" textlink="">
      <xdr:nvSpPr>
        <xdr:cNvPr id="305" name="フローチャート: 判断 304"/>
        <xdr:cNvSpPr/>
      </xdr:nvSpPr>
      <xdr:spPr>
        <a:xfrm>
          <a:off x="2857500" y="1764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118745</xdr:rowOff>
    </xdr:from>
    <xdr:to>
      <xdr:col>10</xdr:col>
      <xdr:colOff>165100</xdr:colOff>
      <xdr:row>103</xdr:row>
      <xdr:rowOff>48895</xdr:rowOff>
    </xdr:to>
    <xdr:sp macro="" textlink="">
      <xdr:nvSpPr>
        <xdr:cNvPr id="306" name="フローチャート: 判断 305"/>
        <xdr:cNvSpPr/>
      </xdr:nvSpPr>
      <xdr:spPr>
        <a:xfrm>
          <a:off x="1968500" y="1760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55880</xdr:rowOff>
    </xdr:from>
    <xdr:to>
      <xdr:col>6</xdr:col>
      <xdr:colOff>38100</xdr:colOff>
      <xdr:row>103</xdr:row>
      <xdr:rowOff>157480</xdr:rowOff>
    </xdr:to>
    <xdr:sp macro="" textlink="">
      <xdr:nvSpPr>
        <xdr:cNvPr id="307" name="フローチャート: 判断 306"/>
        <xdr:cNvSpPr/>
      </xdr:nvSpPr>
      <xdr:spPr>
        <a:xfrm>
          <a:off x="1079500" y="1771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128270</xdr:rowOff>
    </xdr:from>
    <xdr:to>
      <xdr:col>24</xdr:col>
      <xdr:colOff>114300</xdr:colOff>
      <xdr:row>108</xdr:row>
      <xdr:rowOff>58420</xdr:rowOff>
    </xdr:to>
    <xdr:sp macro="" textlink="">
      <xdr:nvSpPr>
        <xdr:cNvPr id="313" name="楕円 312"/>
        <xdr:cNvSpPr/>
      </xdr:nvSpPr>
      <xdr:spPr>
        <a:xfrm>
          <a:off x="4584700" y="1847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106697</xdr:rowOff>
    </xdr:from>
    <xdr:ext cx="405111" cy="259045"/>
    <xdr:sp macro="" textlink="">
      <xdr:nvSpPr>
        <xdr:cNvPr id="314" name="【市民会館】&#10;有形固定資産減価償却率該当値テキスト"/>
        <xdr:cNvSpPr txBox="1"/>
      </xdr:nvSpPr>
      <xdr:spPr>
        <a:xfrm>
          <a:off x="4673600" y="1845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107</xdr:row>
      <xdr:rowOff>86361</xdr:rowOff>
    </xdr:from>
    <xdr:to>
      <xdr:col>20</xdr:col>
      <xdr:colOff>38100</xdr:colOff>
      <xdr:row>108</xdr:row>
      <xdr:rowOff>16511</xdr:rowOff>
    </xdr:to>
    <xdr:sp macro="" textlink="">
      <xdr:nvSpPr>
        <xdr:cNvPr id="315" name="楕円 314"/>
        <xdr:cNvSpPr/>
      </xdr:nvSpPr>
      <xdr:spPr>
        <a:xfrm>
          <a:off x="3746500" y="1843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137161</xdr:rowOff>
    </xdr:from>
    <xdr:to>
      <xdr:col>24</xdr:col>
      <xdr:colOff>63500</xdr:colOff>
      <xdr:row>108</xdr:row>
      <xdr:rowOff>7620</xdr:rowOff>
    </xdr:to>
    <xdr:cxnSp macro="">
      <xdr:nvCxnSpPr>
        <xdr:cNvPr id="316" name="直線コネクタ 315"/>
        <xdr:cNvCxnSpPr/>
      </xdr:nvCxnSpPr>
      <xdr:spPr>
        <a:xfrm>
          <a:off x="3797300" y="18482311"/>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107</xdr:row>
      <xdr:rowOff>44450</xdr:rowOff>
    </xdr:from>
    <xdr:to>
      <xdr:col>15</xdr:col>
      <xdr:colOff>101600</xdr:colOff>
      <xdr:row>107</xdr:row>
      <xdr:rowOff>146050</xdr:rowOff>
    </xdr:to>
    <xdr:sp macro="" textlink="">
      <xdr:nvSpPr>
        <xdr:cNvPr id="317" name="楕円 316"/>
        <xdr:cNvSpPr/>
      </xdr:nvSpPr>
      <xdr:spPr>
        <a:xfrm>
          <a:off x="2857500" y="1838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107</xdr:row>
      <xdr:rowOff>95250</xdr:rowOff>
    </xdr:from>
    <xdr:to>
      <xdr:col>19</xdr:col>
      <xdr:colOff>177800</xdr:colOff>
      <xdr:row>107</xdr:row>
      <xdr:rowOff>137161</xdr:rowOff>
    </xdr:to>
    <xdr:cxnSp macro="">
      <xdr:nvCxnSpPr>
        <xdr:cNvPr id="318" name="直線コネクタ 317"/>
        <xdr:cNvCxnSpPr/>
      </xdr:nvCxnSpPr>
      <xdr:spPr>
        <a:xfrm>
          <a:off x="2908300" y="18440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107</xdr:row>
      <xdr:rowOff>2539</xdr:rowOff>
    </xdr:from>
    <xdr:to>
      <xdr:col>10</xdr:col>
      <xdr:colOff>165100</xdr:colOff>
      <xdr:row>107</xdr:row>
      <xdr:rowOff>104139</xdr:rowOff>
    </xdr:to>
    <xdr:sp macro="" textlink="">
      <xdr:nvSpPr>
        <xdr:cNvPr id="319" name="楕円 318"/>
        <xdr:cNvSpPr/>
      </xdr:nvSpPr>
      <xdr:spPr>
        <a:xfrm>
          <a:off x="1968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107</xdr:row>
      <xdr:rowOff>53339</xdr:rowOff>
    </xdr:from>
    <xdr:to>
      <xdr:col>15</xdr:col>
      <xdr:colOff>50800</xdr:colOff>
      <xdr:row>107</xdr:row>
      <xdr:rowOff>95250</xdr:rowOff>
    </xdr:to>
    <xdr:cxnSp macro="">
      <xdr:nvCxnSpPr>
        <xdr:cNvPr id="320" name="直線コネクタ 319"/>
        <xdr:cNvCxnSpPr/>
      </xdr:nvCxnSpPr>
      <xdr:spPr>
        <a:xfrm>
          <a:off x="2019300" y="18398489"/>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132080</xdr:rowOff>
    </xdr:from>
    <xdr:to>
      <xdr:col>6</xdr:col>
      <xdr:colOff>38100</xdr:colOff>
      <xdr:row>107</xdr:row>
      <xdr:rowOff>62230</xdr:rowOff>
    </xdr:to>
    <xdr:sp macro="" textlink="">
      <xdr:nvSpPr>
        <xdr:cNvPr id="321" name="楕円 320"/>
        <xdr:cNvSpPr/>
      </xdr:nvSpPr>
      <xdr:spPr>
        <a:xfrm>
          <a:off x="1079500" y="1830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107</xdr:row>
      <xdr:rowOff>11430</xdr:rowOff>
    </xdr:from>
    <xdr:to>
      <xdr:col>10</xdr:col>
      <xdr:colOff>114300</xdr:colOff>
      <xdr:row>107</xdr:row>
      <xdr:rowOff>53339</xdr:rowOff>
    </xdr:to>
    <xdr:cxnSp macro="">
      <xdr:nvCxnSpPr>
        <xdr:cNvPr id="322" name="直線コネクタ 321"/>
        <xdr:cNvCxnSpPr/>
      </xdr:nvCxnSpPr>
      <xdr:spPr>
        <a:xfrm>
          <a:off x="1130300" y="183565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156863</xdr:rowOff>
    </xdr:from>
    <xdr:ext cx="405111" cy="259045"/>
    <xdr:sp macro="" textlink="">
      <xdr:nvSpPr>
        <xdr:cNvPr id="323" name="n_1aveValue【市民会館】&#10;有形固定資産減価償却率"/>
        <xdr:cNvSpPr txBox="1"/>
      </xdr:nvSpPr>
      <xdr:spPr>
        <a:xfrm>
          <a:off x="35820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99713</xdr:rowOff>
    </xdr:from>
    <xdr:ext cx="405111" cy="259045"/>
    <xdr:sp macro="" textlink="">
      <xdr:nvSpPr>
        <xdr:cNvPr id="324" name="n_2aveValue【市民会館】&#10;有形固定資産減価償却率"/>
        <xdr:cNvSpPr txBox="1"/>
      </xdr:nvSpPr>
      <xdr:spPr>
        <a:xfrm>
          <a:off x="2705744" y="1741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65422</xdr:rowOff>
    </xdr:from>
    <xdr:ext cx="405111" cy="259045"/>
    <xdr:sp macro="" textlink="">
      <xdr:nvSpPr>
        <xdr:cNvPr id="325" name="n_3aveValue【市民会館】&#10;有形固定資産減価償却率"/>
        <xdr:cNvSpPr txBox="1"/>
      </xdr:nvSpPr>
      <xdr:spPr>
        <a:xfrm>
          <a:off x="1816744" y="1738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2557</xdr:rowOff>
    </xdr:from>
    <xdr:ext cx="405111" cy="259045"/>
    <xdr:sp macro="" textlink="">
      <xdr:nvSpPr>
        <xdr:cNvPr id="326" name="n_4aveValue【市民会館】&#10;有形固定資産減価償却率"/>
        <xdr:cNvSpPr txBox="1"/>
      </xdr:nvSpPr>
      <xdr:spPr>
        <a:xfrm>
          <a:off x="927744" y="1749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108</xdr:row>
      <xdr:rowOff>7638</xdr:rowOff>
    </xdr:from>
    <xdr:ext cx="405111" cy="259045"/>
    <xdr:sp macro="" textlink="">
      <xdr:nvSpPr>
        <xdr:cNvPr id="327" name="n_1mainValue【市民会館】&#10;有形固定資産減価償却率"/>
        <xdr:cNvSpPr txBox="1"/>
      </xdr:nvSpPr>
      <xdr:spPr>
        <a:xfrm>
          <a:off x="3582044" y="1852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137177</xdr:rowOff>
    </xdr:from>
    <xdr:ext cx="405111" cy="259045"/>
    <xdr:sp macro="" textlink="">
      <xdr:nvSpPr>
        <xdr:cNvPr id="328" name="n_2mainValue【市民会館】&#10;有形固定資産減価償却率"/>
        <xdr:cNvSpPr txBox="1"/>
      </xdr:nvSpPr>
      <xdr:spPr>
        <a:xfrm>
          <a:off x="2705744" y="1848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95266</xdr:rowOff>
    </xdr:from>
    <xdr:ext cx="405111" cy="259045"/>
    <xdr:sp macro="" textlink="">
      <xdr:nvSpPr>
        <xdr:cNvPr id="329" name="n_3mainValue【市民会館】&#10;有形固定資産減価償却率"/>
        <xdr:cNvSpPr txBox="1"/>
      </xdr:nvSpPr>
      <xdr:spPr>
        <a:xfrm>
          <a:off x="1816744" y="18440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107</xdr:row>
      <xdr:rowOff>53357</xdr:rowOff>
    </xdr:from>
    <xdr:ext cx="405111" cy="259045"/>
    <xdr:sp macro="" textlink="">
      <xdr:nvSpPr>
        <xdr:cNvPr id="330" name="n_4mainValue【市民会館】&#10;有形固定資産減価償却率"/>
        <xdr:cNvSpPr txBox="1"/>
      </xdr:nvSpPr>
      <xdr:spPr>
        <a:xfrm>
          <a:off x="927744" y="1839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31" name="正方形/長方形 33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32" name="正方形/長方形 331"/>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33" name="正方形/長方形 332"/>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34" name="正方形/長方形 333"/>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35" name="正方形/長方形 334"/>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36" name="正方形/長方形 335"/>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37" name="正方形/長方形 336"/>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38" name="正方形/長方形 337"/>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39" name="テキスト ボックス 338"/>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40" name="直線コネクタ 339"/>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41" name="直線コネクタ 340"/>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42" name="テキスト ボックス 341"/>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43" name="直線コネクタ 342"/>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44" name="テキスト ボックス 343"/>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45" name="直線コネクタ 344"/>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46" name="テキスト ボックス 345"/>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47" name="直線コネクタ 346"/>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48" name="テキスト ボックス 347"/>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49" name="直線コネクタ 34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50" name="テキスト ボックス 34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5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149352</xdr:rowOff>
    </xdr:from>
    <xdr:to>
      <xdr:col>54</xdr:col>
      <xdr:colOff>189865</xdr:colOff>
      <xdr:row>107</xdr:row>
      <xdr:rowOff>87630</xdr:rowOff>
    </xdr:to>
    <xdr:cxnSp macro="">
      <xdr:nvCxnSpPr>
        <xdr:cNvPr id="352" name="直線コネクタ 351"/>
        <xdr:cNvCxnSpPr/>
      </xdr:nvCxnSpPr>
      <xdr:spPr>
        <a:xfrm flipV="1">
          <a:off x="10476865" y="17294352"/>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91457</xdr:rowOff>
    </xdr:from>
    <xdr:ext cx="469744" cy="259045"/>
    <xdr:sp macro="" textlink="">
      <xdr:nvSpPr>
        <xdr:cNvPr id="353" name="【市民会館】&#10;一人当たり面積最小値テキスト"/>
        <xdr:cNvSpPr txBox="1"/>
      </xdr:nvSpPr>
      <xdr:spPr>
        <a:xfrm>
          <a:off x="10515600"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87630</xdr:rowOff>
    </xdr:from>
    <xdr:to>
      <xdr:col>55</xdr:col>
      <xdr:colOff>88900</xdr:colOff>
      <xdr:row>107</xdr:row>
      <xdr:rowOff>87630</xdr:rowOff>
    </xdr:to>
    <xdr:cxnSp macro="">
      <xdr:nvCxnSpPr>
        <xdr:cNvPr id="354" name="直線コネクタ 353"/>
        <xdr:cNvCxnSpPr/>
      </xdr:nvCxnSpPr>
      <xdr:spPr>
        <a:xfrm>
          <a:off x="10388600" y="1843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96029</xdr:rowOff>
    </xdr:from>
    <xdr:ext cx="469744" cy="259045"/>
    <xdr:sp macro="" textlink="">
      <xdr:nvSpPr>
        <xdr:cNvPr id="355" name="【市民会館】&#10;一人当たり面積最大値テキスト"/>
        <xdr:cNvSpPr txBox="1"/>
      </xdr:nvSpPr>
      <xdr:spPr>
        <a:xfrm>
          <a:off x="10515600" y="17069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149352</xdr:rowOff>
    </xdr:from>
    <xdr:to>
      <xdr:col>55</xdr:col>
      <xdr:colOff>88900</xdr:colOff>
      <xdr:row>100</xdr:row>
      <xdr:rowOff>149352</xdr:rowOff>
    </xdr:to>
    <xdr:cxnSp macro="">
      <xdr:nvCxnSpPr>
        <xdr:cNvPr id="356" name="直線コネクタ 355"/>
        <xdr:cNvCxnSpPr/>
      </xdr:nvCxnSpPr>
      <xdr:spPr>
        <a:xfrm>
          <a:off x="10388600" y="17294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128288</xdr:rowOff>
    </xdr:from>
    <xdr:ext cx="469744" cy="259045"/>
    <xdr:sp macro="" textlink="">
      <xdr:nvSpPr>
        <xdr:cNvPr id="357" name="【市民会館】&#10;一人当たり面積平均値テキスト"/>
        <xdr:cNvSpPr txBox="1"/>
      </xdr:nvSpPr>
      <xdr:spPr>
        <a:xfrm>
          <a:off x="10515600" y="17959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105411</xdr:rowOff>
    </xdr:from>
    <xdr:to>
      <xdr:col>55</xdr:col>
      <xdr:colOff>50800</xdr:colOff>
      <xdr:row>106</xdr:row>
      <xdr:rowOff>35561</xdr:rowOff>
    </xdr:to>
    <xdr:sp macro="" textlink="">
      <xdr:nvSpPr>
        <xdr:cNvPr id="358" name="フローチャート: 判断 357"/>
        <xdr:cNvSpPr/>
      </xdr:nvSpPr>
      <xdr:spPr>
        <a:xfrm>
          <a:off x="10426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2539</xdr:rowOff>
    </xdr:from>
    <xdr:to>
      <xdr:col>50</xdr:col>
      <xdr:colOff>165100</xdr:colOff>
      <xdr:row>106</xdr:row>
      <xdr:rowOff>104139</xdr:rowOff>
    </xdr:to>
    <xdr:sp macro="" textlink="">
      <xdr:nvSpPr>
        <xdr:cNvPr id="359" name="フローチャート: 判断 358"/>
        <xdr:cNvSpPr/>
      </xdr:nvSpPr>
      <xdr:spPr>
        <a:xfrm>
          <a:off x="9588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7113</xdr:rowOff>
    </xdr:from>
    <xdr:to>
      <xdr:col>46</xdr:col>
      <xdr:colOff>38100</xdr:colOff>
      <xdr:row>106</xdr:row>
      <xdr:rowOff>108713</xdr:rowOff>
    </xdr:to>
    <xdr:sp macro="" textlink="">
      <xdr:nvSpPr>
        <xdr:cNvPr id="360" name="フローチャート: 判断 359"/>
        <xdr:cNvSpPr/>
      </xdr:nvSpPr>
      <xdr:spPr>
        <a:xfrm>
          <a:off x="8699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7113</xdr:rowOff>
    </xdr:from>
    <xdr:to>
      <xdr:col>41</xdr:col>
      <xdr:colOff>101600</xdr:colOff>
      <xdr:row>106</xdr:row>
      <xdr:rowOff>108713</xdr:rowOff>
    </xdr:to>
    <xdr:sp macro="" textlink="">
      <xdr:nvSpPr>
        <xdr:cNvPr id="361" name="フローチャート: 判断 360"/>
        <xdr:cNvSpPr/>
      </xdr:nvSpPr>
      <xdr:spPr>
        <a:xfrm>
          <a:off x="7810500" y="181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29972</xdr:rowOff>
    </xdr:from>
    <xdr:to>
      <xdr:col>36</xdr:col>
      <xdr:colOff>165100</xdr:colOff>
      <xdr:row>106</xdr:row>
      <xdr:rowOff>131572</xdr:rowOff>
    </xdr:to>
    <xdr:sp macro="" textlink="">
      <xdr:nvSpPr>
        <xdr:cNvPr id="362" name="フローチャート: 判断 361"/>
        <xdr:cNvSpPr/>
      </xdr:nvSpPr>
      <xdr:spPr>
        <a:xfrm>
          <a:off x="6921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63" name="テキスト ボックス 36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64" name="テキスト ボックス 36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65" name="テキスト ボックス 36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66" name="テキスト ボックス 36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67" name="テキスト ボックス 36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4826</xdr:rowOff>
    </xdr:from>
    <xdr:to>
      <xdr:col>55</xdr:col>
      <xdr:colOff>50800</xdr:colOff>
      <xdr:row>107</xdr:row>
      <xdr:rowOff>106426</xdr:rowOff>
    </xdr:to>
    <xdr:sp macro="" textlink="">
      <xdr:nvSpPr>
        <xdr:cNvPr id="368" name="楕円 367"/>
        <xdr:cNvSpPr/>
      </xdr:nvSpPr>
      <xdr:spPr>
        <a:xfrm>
          <a:off x="104267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91203</xdr:rowOff>
    </xdr:from>
    <xdr:ext cx="469744" cy="259045"/>
    <xdr:sp macro="" textlink="">
      <xdr:nvSpPr>
        <xdr:cNvPr id="369" name="【市民会館】&#10;一人当たり面積該当値テキスト"/>
        <xdr:cNvSpPr txBox="1"/>
      </xdr:nvSpPr>
      <xdr:spPr>
        <a:xfrm>
          <a:off x="10515600" y="18264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4826</xdr:rowOff>
    </xdr:from>
    <xdr:to>
      <xdr:col>50</xdr:col>
      <xdr:colOff>165100</xdr:colOff>
      <xdr:row>107</xdr:row>
      <xdr:rowOff>106426</xdr:rowOff>
    </xdr:to>
    <xdr:sp macro="" textlink="">
      <xdr:nvSpPr>
        <xdr:cNvPr id="370" name="楕円 369"/>
        <xdr:cNvSpPr/>
      </xdr:nvSpPr>
      <xdr:spPr>
        <a:xfrm>
          <a:off x="9588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55626</xdr:rowOff>
    </xdr:from>
    <xdr:to>
      <xdr:col>55</xdr:col>
      <xdr:colOff>0</xdr:colOff>
      <xdr:row>107</xdr:row>
      <xdr:rowOff>55626</xdr:rowOff>
    </xdr:to>
    <xdr:cxnSp macro="">
      <xdr:nvCxnSpPr>
        <xdr:cNvPr id="371" name="直線コネクタ 370"/>
        <xdr:cNvCxnSpPr/>
      </xdr:nvCxnSpPr>
      <xdr:spPr>
        <a:xfrm>
          <a:off x="9639300" y="1840077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4826</xdr:rowOff>
    </xdr:from>
    <xdr:to>
      <xdr:col>46</xdr:col>
      <xdr:colOff>38100</xdr:colOff>
      <xdr:row>107</xdr:row>
      <xdr:rowOff>106426</xdr:rowOff>
    </xdr:to>
    <xdr:sp macro="" textlink="">
      <xdr:nvSpPr>
        <xdr:cNvPr id="372" name="楕円 371"/>
        <xdr:cNvSpPr/>
      </xdr:nvSpPr>
      <xdr:spPr>
        <a:xfrm>
          <a:off x="8699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55626</xdr:rowOff>
    </xdr:from>
    <xdr:to>
      <xdr:col>50</xdr:col>
      <xdr:colOff>114300</xdr:colOff>
      <xdr:row>107</xdr:row>
      <xdr:rowOff>55626</xdr:rowOff>
    </xdr:to>
    <xdr:cxnSp macro="">
      <xdr:nvCxnSpPr>
        <xdr:cNvPr id="373" name="直線コネクタ 372"/>
        <xdr:cNvCxnSpPr/>
      </xdr:nvCxnSpPr>
      <xdr:spPr>
        <a:xfrm>
          <a:off x="8750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4826</xdr:rowOff>
    </xdr:from>
    <xdr:to>
      <xdr:col>41</xdr:col>
      <xdr:colOff>101600</xdr:colOff>
      <xdr:row>107</xdr:row>
      <xdr:rowOff>106426</xdr:rowOff>
    </xdr:to>
    <xdr:sp macro="" textlink="">
      <xdr:nvSpPr>
        <xdr:cNvPr id="374" name="楕円 373"/>
        <xdr:cNvSpPr/>
      </xdr:nvSpPr>
      <xdr:spPr>
        <a:xfrm>
          <a:off x="7810500" y="1834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55626</xdr:rowOff>
    </xdr:from>
    <xdr:to>
      <xdr:col>45</xdr:col>
      <xdr:colOff>177800</xdr:colOff>
      <xdr:row>107</xdr:row>
      <xdr:rowOff>55626</xdr:rowOff>
    </xdr:to>
    <xdr:cxnSp macro="">
      <xdr:nvCxnSpPr>
        <xdr:cNvPr id="375" name="直線コネクタ 374"/>
        <xdr:cNvCxnSpPr/>
      </xdr:nvCxnSpPr>
      <xdr:spPr>
        <a:xfrm>
          <a:off x="7861300" y="184007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254</xdr:rowOff>
    </xdr:from>
    <xdr:to>
      <xdr:col>36</xdr:col>
      <xdr:colOff>165100</xdr:colOff>
      <xdr:row>107</xdr:row>
      <xdr:rowOff>101854</xdr:rowOff>
    </xdr:to>
    <xdr:sp macro="" textlink="">
      <xdr:nvSpPr>
        <xdr:cNvPr id="376" name="楕円 375"/>
        <xdr:cNvSpPr/>
      </xdr:nvSpPr>
      <xdr:spPr>
        <a:xfrm>
          <a:off x="69215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51054</xdr:rowOff>
    </xdr:from>
    <xdr:to>
      <xdr:col>41</xdr:col>
      <xdr:colOff>50800</xdr:colOff>
      <xdr:row>107</xdr:row>
      <xdr:rowOff>55626</xdr:rowOff>
    </xdr:to>
    <xdr:cxnSp macro="">
      <xdr:nvCxnSpPr>
        <xdr:cNvPr id="377" name="直線コネクタ 376"/>
        <xdr:cNvCxnSpPr/>
      </xdr:nvCxnSpPr>
      <xdr:spPr>
        <a:xfrm>
          <a:off x="6972300" y="183962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120666</xdr:rowOff>
    </xdr:from>
    <xdr:ext cx="469744" cy="259045"/>
    <xdr:sp macro="" textlink="">
      <xdr:nvSpPr>
        <xdr:cNvPr id="378" name="n_1aveValue【市民会館】&#10;一人当たり面積"/>
        <xdr:cNvSpPr txBox="1"/>
      </xdr:nvSpPr>
      <xdr:spPr>
        <a:xfrm>
          <a:off x="93917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125240</xdr:rowOff>
    </xdr:from>
    <xdr:ext cx="469744" cy="259045"/>
    <xdr:sp macro="" textlink="">
      <xdr:nvSpPr>
        <xdr:cNvPr id="379" name="n_2aveValue【市民会館】&#10;一人当たり面積"/>
        <xdr:cNvSpPr txBox="1"/>
      </xdr:nvSpPr>
      <xdr:spPr>
        <a:xfrm>
          <a:off x="8515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125240</xdr:rowOff>
    </xdr:from>
    <xdr:ext cx="469744" cy="259045"/>
    <xdr:sp macro="" textlink="">
      <xdr:nvSpPr>
        <xdr:cNvPr id="380" name="n_3aveValue【市民会館】&#10;一人当たり面積"/>
        <xdr:cNvSpPr txBox="1"/>
      </xdr:nvSpPr>
      <xdr:spPr>
        <a:xfrm>
          <a:off x="7626427" y="179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148099</xdr:rowOff>
    </xdr:from>
    <xdr:ext cx="469744" cy="259045"/>
    <xdr:sp macro="" textlink="">
      <xdr:nvSpPr>
        <xdr:cNvPr id="381" name="n_4aveValue【市民会館】&#10;一人当たり面積"/>
        <xdr:cNvSpPr txBox="1"/>
      </xdr:nvSpPr>
      <xdr:spPr>
        <a:xfrm>
          <a:off x="6737427" y="1797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97553</xdr:rowOff>
    </xdr:from>
    <xdr:ext cx="469744" cy="259045"/>
    <xdr:sp macro="" textlink="">
      <xdr:nvSpPr>
        <xdr:cNvPr id="382" name="n_1mainValue【市民会館】&#10;一人当たり面積"/>
        <xdr:cNvSpPr txBox="1"/>
      </xdr:nvSpPr>
      <xdr:spPr>
        <a:xfrm>
          <a:off x="93917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97553</xdr:rowOff>
    </xdr:from>
    <xdr:ext cx="469744" cy="259045"/>
    <xdr:sp macro="" textlink="">
      <xdr:nvSpPr>
        <xdr:cNvPr id="383" name="n_2mainValue【市民会館】&#10;一人当たり面積"/>
        <xdr:cNvSpPr txBox="1"/>
      </xdr:nvSpPr>
      <xdr:spPr>
        <a:xfrm>
          <a:off x="8515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97553</xdr:rowOff>
    </xdr:from>
    <xdr:ext cx="469744" cy="259045"/>
    <xdr:sp macro="" textlink="">
      <xdr:nvSpPr>
        <xdr:cNvPr id="384" name="n_3mainValue【市民会館】&#10;一人当たり面積"/>
        <xdr:cNvSpPr txBox="1"/>
      </xdr:nvSpPr>
      <xdr:spPr>
        <a:xfrm>
          <a:off x="7626427" y="1844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92981</xdr:rowOff>
    </xdr:from>
    <xdr:ext cx="469744" cy="259045"/>
    <xdr:sp macro="" textlink="">
      <xdr:nvSpPr>
        <xdr:cNvPr id="385" name="n_4mainValue【市民会館】&#10;一人当たり面積"/>
        <xdr:cNvSpPr txBox="1"/>
      </xdr:nvSpPr>
      <xdr:spPr>
        <a:xfrm>
          <a:off x="6737427" y="184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6" name="テキスト ボックス 395"/>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7" name="直線コネクタ 39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8" name="テキスト ボックス 397"/>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99" name="直線コネクタ 39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0" name="テキスト ボックス 39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1" name="直線コネクタ 40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2" name="テキスト ボックス 40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3" name="直線コネクタ 40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4" name="テキスト ボックス 40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5" name="直線コネクタ 40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6" name="テキスト ボックス 405"/>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7" name="直線コネクタ 40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8" name="テキスト ボックス 407"/>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0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135255</xdr:rowOff>
    </xdr:from>
    <xdr:to>
      <xdr:col>85</xdr:col>
      <xdr:colOff>126364</xdr:colOff>
      <xdr:row>41</xdr:row>
      <xdr:rowOff>158115</xdr:rowOff>
    </xdr:to>
    <xdr:cxnSp macro="">
      <xdr:nvCxnSpPr>
        <xdr:cNvPr id="410" name="直線コネクタ 409"/>
        <xdr:cNvCxnSpPr/>
      </xdr:nvCxnSpPr>
      <xdr:spPr>
        <a:xfrm flipV="1">
          <a:off x="16318864" y="5964555"/>
          <a:ext cx="0" cy="1223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161942</xdr:rowOff>
    </xdr:from>
    <xdr:ext cx="405111" cy="259045"/>
    <xdr:sp macro="" textlink="">
      <xdr:nvSpPr>
        <xdr:cNvPr id="411" name="【一般廃棄物処理施設】&#10;有形固定資産減価償却率最小値テキスト"/>
        <xdr:cNvSpPr txBox="1"/>
      </xdr:nvSpPr>
      <xdr:spPr>
        <a:xfrm>
          <a:off x="16357600" y="719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158115</xdr:rowOff>
    </xdr:from>
    <xdr:to>
      <xdr:col>86</xdr:col>
      <xdr:colOff>25400</xdr:colOff>
      <xdr:row>41</xdr:row>
      <xdr:rowOff>158115</xdr:rowOff>
    </xdr:to>
    <xdr:cxnSp macro="">
      <xdr:nvCxnSpPr>
        <xdr:cNvPr id="412" name="直線コネクタ 411"/>
        <xdr:cNvCxnSpPr/>
      </xdr:nvCxnSpPr>
      <xdr:spPr>
        <a:xfrm>
          <a:off x="16230600" y="718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81932</xdr:rowOff>
    </xdr:from>
    <xdr:ext cx="405111" cy="259045"/>
    <xdr:sp macro="" textlink="">
      <xdr:nvSpPr>
        <xdr:cNvPr id="413" name="【一般廃棄物処理施設】&#10;有形固定資産減価償却率最大値テキスト"/>
        <xdr:cNvSpPr txBox="1"/>
      </xdr:nvSpPr>
      <xdr:spPr>
        <a:xfrm>
          <a:off x="16357600" y="573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135255</xdr:rowOff>
    </xdr:from>
    <xdr:to>
      <xdr:col>86</xdr:col>
      <xdr:colOff>25400</xdr:colOff>
      <xdr:row>34</xdr:row>
      <xdr:rowOff>135255</xdr:rowOff>
    </xdr:to>
    <xdr:cxnSp macro="">
      <xdr:nvCxnSpPr>
        <xdr:cNvPr id="414" name="直線コネクタ 413"/>
        <xdr:cNvCxnSpPr/>
      </xdr:nvCxnSpPr>
      <xdr:spPr>
        <a:xfrm>
          <a:off x="16230600" y="596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55897</xdr:rowOff>
    </xdr:from>
    <xdr:ext cx="405111" cy="259045"/>
    <xdr:sp macro="" textlink="">
      <xdr:nvSpPr>
        <xdr:cNvPr id="415" name="【一般廃棄物処理施設】&#10;有形固定資産減価償却率平均値テキスト"/>
        <xdr:cNvSpPr txBox="1"/>
      </xdr:nvSpPr>
      <xdr:spPr>
        <a:xfrm>
          <a:off x="16357600" y="622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416" name="フローチャート: 判断 415"/>
        <xdr:cNvSpPr/>
      </xdr:nvSpPr>
      <xdr:spPr>
        <a:xfrm>
          <a:off x="162687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417" name="フローチャート: 判断 416"/>
        <xdr:cNvSpPr/>
      </xdr:nvSpPr>
      <xdr:spPr>
        <a:xfrm>
          <a:off x="15430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118745</xdr:rowOff>
    </xdr:from>
    <xdr:to>
      <xdr:col>76</xdr:col>
      <xdr:colOff>165100</xdr:colOff>
      <xdr:row>37</xdr:row>
      <xdr:rowOff>48895</xdr:rowOff>
    </xdr:to>
    <xdr:sp macro="" textlink="">
      <xdr:nvSpPr>
        <xdr:cNvPr id="418" name="フローチャート: 判断 417"/>
        <xdr:cNvSpPr/>
      </xdr:nvSpPr>
      <xdr:spPr>
        <a:xfrm>
          <a:off x="14541500" y="62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419" name="フローチャート: 判断 418"/>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95885</xdr:rowOff>
    </xdr:from>
    <xdr:to>
      <xdr:col>67</xdr:col>
      <xdr:colOff>101600</xdr:colOff>
      <xdr:row>37</xdr:row>
      <xdr:rowOff>26035</xdr:rowOff>
    </xdr:to>
    <xdr:sp macro="" textlink="">
      <xdr:nvSpPr>
        <xdr:cNvPr id="420" name="フローチャート: 判断 419"/>
        <xdr:cNvSpPr/>
      </xdr:nvSpPr>
      <xdr:spPr>
        <a:xfrm>
          <a:off x="12763500" y="62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1" name="テキスト ボックス 42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2" name="テキスト ボックス 42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3" name="テキスト ボックス 42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4" name="テキスト ボックス 42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5" name="テキスト ボックス 42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426" name="楕円 425"/>
        <xdr:cNvSpPr/>
      </xdr:nvSpPr>
      <xdr:spPr>
        <a:xfrm>
          <a:off x="1626870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11447</xdr:rowOff>
    </xdr:from>
    <xdr:ext cx="405111" cy="259045"/>
    <xdr:sp macro="" textlink="">
      <xdr:nvSpPr>
        <xdr:cNvPr id="427" name="【一般廃棄物処理施設】&#10;有形固定資産減価償却率該当値テキスト"/>
        <xdr:cNvSpPr txBox="1"/>
      </xdr:nvSpPr>
      <xdr:spPr>
        <a:xfrm>
          <a:off x="16357600" y="635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153035</xdr:rowOff>
    </xdr:from>
    <xdr:to>
      <xdr:col>81</xdr:col>
      <xdr:colOff>101600</xdr:colOff>
      <xdr:row>37</xdr:row>
      <xdr:rowOff>83185</xdr:rowOff>
    </xdr:to>
    <xdr:sp macro="" textlink="">
      <xdr:nvSpPr>
        <xdr:cNvPr id="428" name="楕円 427"/>
        <xdr:cNvSpPr/>
      </xdr:nvSpPr>
      <xdr:spPr>
        <a:xfrm>
          <a:off x="15430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32385</xdr:rowOff>
    </xdr:from>
    <xdr:to>
      <xdr:col>85</xdr:col>
      <xdr:colOff>127000</xdr:colOff>
      <xdr:row>37</xdr:row>
      <xdr:rowOff>83820</xdr:rowOff>
    </xdr:to>
    <xdr:cxnSp macro="">
      <xdr:nvCxnSpPr>
        <xdr:cNvPr id="429" name="直線コネクタ 428"/>
        <xdr:cNvCxnSpPr/>
      </xdr:nvCxnSpPr>
      <xdr:spPr>
        <a:xfrm>
          <a:off x="15481300" y="637603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103505</xdr:rowOff>
    </xdr:from>
    <xdr:to>
      <xdr:col>76</xdr:col>
      <xdr:colOff>165100</xdr:colOff>
      <xdr:row>37</xdr:row>
      <xdr:rowOff>33655</xdr:rowOff>
    </xdr:to>
    <xdr:sp macro="" textlink="">
      <xdr:nvSpPr>
        <xdr:cNvPr id="430" name="楕円 429"/>
        <xdr:cNvSpPr/>
      </xdr:nvSpPr>
      <xdr:spPr>
        <a:xfrm>
          <a:off x="14541500" y="627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154305</xdr:rowOff>
    </xdr:from>
    <xdr:to>
      <xdr:col>81</xdr:col>
      <xdr:colOff>50800</xdr:colOff>
      <xdr:row>37</xdr:row>
      <xdr:rowOff>32385</xdr:rowOff>
    </xdr:to>
    <xdr:cxnSp macro="">
      <xdr:nvCxnSpPr>
        <xdr:cNvPr id="431" name="直線コネクタ 430"/>
        <xdr:cNvCxnSpPr/>
      </xdr:nvCxnSpPr>
      <xdr:spPr>
        <a:xfrm>
          <a:off x="14592300" y="632650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73025</xdr:rowOff>
    </xdr:from>
    <xdr:to>
      <xdr:col>72</xdr:col>
      <xdr:colOff>38100</xdr:colOff>
      <xdr:row>38</xdr:row>
      <xdr:rowOff>3175</xdr:rowOff>
    </xdr:to>
    <xdr:sp macro="" textlink="">
      <xdr:nvSpPr>
        <xdr:cNvPr id="432" name="楕円 431"/>
        <xdr:cNvSpPr/>
      </xdr:nvSpPr>
      <xdr:spPr>
        <a:xfrm>
          <a:off x="13652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154305</xdr:rowOff>
    </xdr:from>
    <xdr:to>
      <xdr:col>76</xdr:col>
      <xdr:colOff>114300</xdr:colOff>
      <xdr:row>37</xdr:row>
      <xdr:rowOff>123825</xdr:rowOff>
    </xdr:to>
    <xdr:cxnSp macro="">
      <xdr:nvCxnSpPr>
        <xdr:cNvPr id="433" name="直線コネクタ 432"/>
        <xdr:cNvCxnSpPr/>
      </xdr:nvCxnSpPr>
      <xdr:spPr>
        <a:xfrm flipV="1">
          <a:off x="13703300" y="6326505"/>
          <a:ext cx="889000"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87647</xdr:rowOff>
    </xdr:from>
    <xdr:ext cx="405111" cy="259045"/>
    <xdr:sp macro="" textlink="">
      <xdr:nvSpPr>
        <xdr:cNvPr id="434" name="n_1aveValue【一般廃棄物処理施設】&#10;有形固定資産減価償却率"/>
        <xdr:cNvSpPr txBox="1"/>
      </xdr:nvSpPr>
      <xdr:spPr>
        <a:xfrm>
          <a:off x="152660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40022</xdr:rowOff>
    </xdr:from>
    <xdr:ext cx="405111" cy="259045"/>
    <xdr:sp macro="" textlink="">
      <xdr:nvSpPr>
        <xdr:cNvPr id="435" name="n_2aveValue【一般廃棄物処理施設】&#10;有形固定資産減価償却率"/>
        <xdr:cNvSpPr txBox="1"/>
      </xdr:nvSpPr>
      <xdr:spPr>
        <a:xfrm>
          <a:off x="14389744"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436" name="n_3aveValue【一般廃棄物処理施設】&#10;有形固定資産減価償却率"/>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42562</xdr:rowOff>
    </xdr:from>
    <xdr:ext cx="405111" cy="259045"/>
    <xdr:sp macro="" textlink="">
      <xdr:nvSpPr>
        <xdr:cNvPr id="437" name="n_4aveValue【一般廃棄物処理施設】&#10;有形固定資産減価償却率"/>
        <xdr:cNvSpPr txBox="1"/>
      </xdr:nvSpPr>
      <xdr:spPr>
        <a:xfrm>
          <a:off x="12611744" y="6043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99712</xdr:rowOff>
    </xdr:from>
    <xdr:ext cx="405111" cy="259045"/>
    <xdr:sp macro="" textlink="">
      <xdr:nvSpPr>
        <xdr:cNvPr id="438" name="n_1mainValue【一般廃棄物処理施設】&#10;有形固定資産減価償却率"/>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50182</xdr:rowOff>
    </xdr:from>
    <xdr:ext cx="405111" cy="259045"/>
    <xdr:sp macro="" textlink="">
      <xdr:nvSpPr>
        <xdr:cNvPr id="439" name="n_2mainValue【一般廃棄物処理施設】&#10;有形固定資産減価償却率"/>
        <xdr:cNvSpPr txBox="1"/>
      </xdr:nvSpPr>
      <xdr:spPr>
        <a:xfrm>
          <a:off x="14389744" y="605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165752</xdr:rowOff>
    </xdr:from>
    <xdr:ext cx="405111" cy="259045"/>
    <xdr:sp macro="" textlink="">
      <xdr:nvSpPr>
        <xdr:cNvPr id="440" name="n_3mainValue【一般廃棄物処理施設】&#10;有形固定資産減価償却率"/>
        <xdr:cNvSpPr txBox="1"/>
      </xdr:nvSpPr>
      <xdr:spPr>
        <a:xfrm>
          <a:off x="13500744" y="6509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1" name="正方形/長方形 44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2" name="正方形/長方形 44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3" name="正方形/長方形 44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4" name="正方形/長方形 44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5" name="正方形/長方形 44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46" name="正方形/長方形 44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47" name="正方形/長方形 44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48" name="正方形/長方形 44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9" name="テキスト ボックス 44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0" name="直線コネクタ 44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51" name="直線コネクタ 45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52" name="テキスト ボックス 45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53" name="直線コネクタ 45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54" name="テキスト ボックス 45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55" name="直線コネクタ 45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56" name="テキスト ボックス 45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57" name="直線コネクタ 45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58" name="テキスト ボックス 45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9" name="直線コネクタ 45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60" name="テキスト ボックス 45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61" name="直線コネクタ 46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62" name="テキスト ボックス 46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3" name="直線コネクタ 46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64" name="テキスト ボックス 46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32233</xdr:rowOff>
    </xdr:from>
    <xdr:to>
      <xdr:col>116</xdr:col>
      <xdr:colOff>62864</xdr:colOff>
      <xdr:row>42</xdr:row>
      <xdr:rowOff>76353</xdr:rowOff>
    </xdr:to>
    <xdr:cxnSp macro="">
      <xdr:nvCxnSpPr>
        <xdr:cNvPr id="466" name="直線コネクタ 465"/>
        <xdr:cNvCxnSpPr/>
      </xdr:nvCxnSpPr>
      <xdr:spPr>
        <a:xfrm flipV="1">
          <a:off x="22160864" y="5690083"/>
          <a:ext cx="0" cy="1587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80180</xdr:rowOff>
    </xdr:from>
    <xdr:ext cx="469744" cy="259045"/>
    <xdr:sp macro="" textlink="">
      <xdr:nvSpPr>
        <xdr:cNvPr id="467" name="【一般廃棄物処理施設】&#10;一人当たり有形固定資産（償却資産）額最小値テキスト"/>
        <xdr:cNvSpPr txBox="1"/>
      </xdr:nvSpPr>
      <xdr:spPr>
        <a:xfrm>
          <a:off x="22199600" y="728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76353</xdr:rowOff>
    </xdr:from>
    <xdr:to>
      <xdr:col>116</xdr:col>
      <xdr:colOff>152400</xdr:colOff>
      <xdr:row>42</xdr:row>
      <xdr:rowOff>76353</xdr:rowOff>
    </xdr:to>
    <xdr:cxnSp macro="">
      <xdr:nvCxnSpPr>
        <xdr:cNvPr id="468" name="直線コネクタ 467"/>
        <xdr:cNvCxnSpPr/>
      </xdr:nvCxnSpPr>
      <xdr:spPr>
        <a:xfrm>
          <a:off x="22072600" y="7277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150360</xdr:rowOff>
    </xdr:from>
    <xdr:ext cx="599010" cy="259045"/>
    <xdr:sp macro="" textlink="">
      <xdr:nvSpPr>
        <xdr:cNvPr id="469" name="【一般廃棄物処理施設】&#10;一人当たり有形固定資産（償却資産）額最大値テキスト"/>
        <xdr:cNvSpPr txBox="1"/>
      </xdr:nvSpPr>
      <xdr:spPr>
        <a:xfrm>
          <a:off x="22199600" y="5465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32233</xdr:rowOff>
    </xdr:from>
    <xdr:to>
      <xdr:col>116</xdr:col>
      <xdr:colOff>152400</xdr:colOff>
      <xdr:row>33</xdr:row>
      <xdr:rowOff>32233</xdr:rowOff>
    </xdr:to>
    <xdr:cxnSp macro="">
      <xdr:nvCxnSpPr>
        <xdr:cNvPr id="470" name="直線コネクタ 469"/>
        <xdr:cNvCxnSpPr/>
      </xdr:nvCxnSpPr>
      <xdr:spPr>
        <a:xfrm>
          <a:off x="22072600" y="5690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77349</xdr:rowOff>
    </xdr:from>
    <xdr:ext cx="534377" cy="259045"/>
    <xdr:sp macro="" textlink="">
      <xdr:nvSpPr>
        <xdr:cNvPr id="471" name="【一般廃棄物処理施設】&#10;一人当たり有形固定資産（償却資産）額平均値テキスト"/>
        <xdr:cNvSpPr txBox="1"/>
      </xdr:nvSpPr>
      <xdr:spPr>
        <a:xfrm>
          <a:off x="22199600" y="64209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98922</xdr:rowOff>
    </xdr:from>
    <xdr:to>
      <xdr:col>116</xdr:col>
      <xdr:colOff>114300</xdr:colOff>
      <xdr:row>38</xdr:row>
      <xdr:rowOff>29073</xdr:rowOff>
    </xdr:to>
    <xdr:sp macro="" textlink="">
      <xdr:nvSpPr>
        <xdr:cNvPr id="472" name="フローチャート: 判断 471"/>
        <xdr:cNvSpPr/>
      </xdr:nvSpPr>
      <xdr:spPr>
        <a:xfrm>
          <a:off x="22110700" y="644257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68094</xdr:rowOff>
    </xdr:from>
    <xdr:to>
      <xdr:col>112</xdr:col>
      <xdr:colOff>38100</xdr:colOff>
      <xdr:row>37</xdr:row>
      <xdr:rowOff>169694</xdr:rowOff>
    </xdr:to>
    <xdr:sp macro="" textlink="">
      <xdr:nvSpPr>
        <xdr:cNvPr id="473" name="フローチャート: 判断 472"/>
        <xdr:cNvSpPr/>
      </xdr:nvSpPr>
      <xdr:spPr>
        <a:xfrm>
          <a:off x="21272500" y="641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83410</xdr:rowOff>
    </xdr:from>
    <xdr:to>
      <xdr:col>107</xdr:col>
      <xdr:colOff>101600</xdr:colOff>
      <xdr:row>38</xdr:row>
      <xdr:rowOff>13560</xdr:rowOff>
    </xdr:to>
    <xdr:sp macro="" textlink="">
      <xdr:nvSpPr>
        <xdr:cNvPr id="474" name="フローチャート: 判断 473"/>
        <xdr:cNvSpPr/>
      </xdr:nvSpPr>
      <xdr:spPr>
        <a:xfrm>
          <a:off x="20383500" y="642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37</xdr:row>
      <xdr:rowOff>113389</xdr:rowOff>
    </xdr:from>
    <xdr:to>
      <xdr:col>102</xdr:col>
      <xdr:colOff>165100</xdr:colOff>
      <xdr:row>38</xdr:row>
      <xdr:rowOff>43539</xdr:rowOff>
    </xdr:to>
    <xdr:sp macro="" textlink="">
      <xdr:nvSpPr>
        <xdr:cNvPr id="475" name="フローチャート: 判断 474"/>
        <xdr:cNvSpPr/>
      </xdr:nvSpPr>
      <xdr:spPr>
        <a:xfrm>
          <a:off x="19494500" y="645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37</xdr:row>
      <xdr:rowOff>143956</xdr:rowOff>
    </xdr:from>
    <xdr:to>
      <xdr:col>98</xdr:col>
      <xdr:colOff>38100</xdr:colOff>
      <xdr:row>38</xdr:row>
      <xdr:rowOff>74106</xdr:rowOff>
    </xdr:to>
    <xdr:sp macro="" textlink="">
      <xdr:nvSpPr>
        <xdr:cNvPr id="476" name="フローチャート: 判断 475"/>
        <xdr:cNvSpPr/>
      </xdr:nvSpPr>
      <xdr:spPr>
        <a:xfrm>
          <a:off x="18605500" y="648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7" name="テキスト ボックス 47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8" name="テキスト ボックス 47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79" name="テキスト ボックス 47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0" name="テキスト ボックス 47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1" name="テキスト ボックス 48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32</xdr:row>
      <xdr:rowOff>152883</xdr:rowOff>
    </xdr:from>
    <xdr:to>
      <xdr:col>116</xdr:col>
      <xdr:colOff>114300</xdr:colOff>
      <xdr:row>33</xdr:row>
      <xdr:rowOff>83033</xdr:rowOff>
    </xdr:to>
    <xdr:sp macro="" textlink="">
      <xdr:nvSpPr>
        <xdr:cNvPr id="482" name="楕円 481"/>
        <xdr:cNvSpPr/>
      </xdr:nvSpPr>
      <xdr:spPr>
        <a:xfrm>
          <a:off x="22110700" y="5639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32</xdr:row>
      <xdr:rowOff>105910</xdr:rowOff>
    </xdr:from>
    <xdr:ext cx="599010" cy="259045"/>
    <xdr:sp macro="" textlink="">
      <xdr:nvSpPr>
        <xdr:cNvPr id="483" name="【一般廃棄物処理施設】&#10;一人当たり有形固定資産（償却資産）額該当値テキスト"/>
        <xdr:cNvSpPr txBox="1"/>
      </xdr:nvSpPr>
      <xdr:spPr>
        <a:xfrm>
          <a:off x="22199600" y="55923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160753</xdr:rowOff>
    </xdr:from>
    <xdr:to>
      <xdr:col>112</xdr:col>
      <xdr:colOff>38100</xdr:colOff>
      <xdr:row>35</xdr:row>
      <xdr:rowOff>90903</xdr:rowOff>
    </xdr:to>
    <xdr:sp macro="" textlink="">
      <xdr:nvSpPr>
        <xdr:cNvPr id="484" name="楕円 483"/>
        <xdr:cNvSpPr/>
      </xdr:nvSpPr>
      <xdr:spPr>
        <a:xfrm>
          <a:off x="21272500" y="599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33</xdr:row>
      <xdr:rowOff>32233</xdr:rowOff>
    </xdr:from>
    <xdr:to>
      <xdr:col>116</xdr:col>
      <xdr:colOff>63500</xdr:colOff>
      <xdr:row>35</xdr:row>
      <xdr:rowOff>40103</xdr:rowOff>
    </xdr:to>
    <xdr:cxnSp macro="">
      <xdr:nvCxnSpPr>
        <xdr:cNvPr id="485" name="直線コネクタ 484"/>
        <xdr:cNvCxnSpPr/>
      </xdr:nvCxnSpPr>
      <xdr:spPr>
        <a:xfrm flipV="1">
          <a:off x="21323300" y="5690083"/>
          <a:ext cx="838200" cy="35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63467</xdr:rowOff>
    </xdr:from>
    <xdr:to>
      <xdr:col>107</xdr:col>
      <xdr:colOff>101600</xdr:colOff>
      <xdr:row>34</xdr:row>
      <xdr:rowOff>165067</xdr:rowOff>
    </xdr:to>
    <xdr:sp macro="" textlink="">
      <xdr:nvSpPr>
        <xdr:cNvPr id="486" name="楕円 485"/>
        <xdr:cNvSpPr/>
      </xdr:nvSpPr>
      <xdr:spPr>
        <a:xfrm>
          <a:off x="20383500" y="589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114267</xdr:rowOff>
    </xdr:from>
    <xdr:to>
      <xdr:col>111</xdr:col>
      <xdr:colOff>177800</xdr:colOff>
      <xdr:row>35</xdr:row>
      <xdr:rowOff>40103</xdr:rowOff>
    </xdr:to>
    <xdr:cxnSp macro="">
      <xdr:nvCxnSpPr>
        <xdr:cNvPr id="487" name="直線コネクタ 486"/>
        <xdr:cNvCxnSpPr/>
      </xdr:nvCxnSpPr>
      <xdr:spPr>
        <a:xfrm>
          <a:off x="20434300" y="5943567"/>
          <a:ext cx="889000" cy="97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91172</xdr:rowOff>
    </xdr:from>
    <xdr:to>
      <xdr:col>102</xdr:col>
      <xdr:colOff>165100</xdr:colOff>
      <xdr:row>37</xdr:row>
      <xdr:rowOff>21322</xdr:rowOff>
    </xdr:to>
    <xdr:sp macro="" textlink="">
      <xdr:nvSpPr>
        <xdr:cNvPr id="488" name="楕円 487"/>
        <xdr:cNvSpPr/>
      </xdr:nvSpPr>
      <xdr:spPr>
        <a:xfrm>
          <a:off x="19494500" y="62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114267</xdr:rowOff>
    </xdr:from>
    <xdr:to>
      <xdr:col>107</xdr:col>
      <xdr:colOff>50800</xdr:colOff>
      <xdr:row>36</xdr:row>
      <xdr:rowOff>141972</xdr:rowOff>
    </xdr:to>
    <xdr:cxnSp macro="">
      <xdr:nvCxnSpPr>
        <xdr:cNvPr id="489" name="直線コネクタ 488"/>
        <xdr:cNvCxnSpPr/>
      </xdr:nvCxnSpPr>
      <xdr:spPr>
        <a:xfrm flipV="1">
          <a:off x="19545300" y="5943567"/>
          <a:ext cx="889000" cy="370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160821</xdr:rowOff>
    </xdr:from>
    <xdr:ext cx="534377" cy="259045"/>
    <xdr:sp macro="" textlink="">
      <xdr:nvSpPr>
        <xdr:cNvPr id="490" name="n_1aveValue【一般廃棄物処理施設】&#10;一人当たり有形固定資産（償却資産）額"/>
        <xdr:cNvSpPr txBox="1"/>
      </xdr:nvSpPr>
      <xdr:spPr>
        <a:xfrm>
          <a:off x="21043411" y="650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4687</xdr:rowOff>
    </xdr:from>
    <xdr:ext cx="534377" cy="259045"/>
    <xdr:sp macro="" textlink="">
      <xdr:nvSpPr>
        <xdr:cNvPr id="491" name="n_2aveValue【一般廃棄物処理施設】&#10;一人当たり有形固定資産（償却資産）額"/>
        <xdr:cNvSpPr txBox="1"/>
      </xdr:nvSpPr>
      <xdr:spPr>
        <a:xfrm>
          <a:off x="20167111" y="6519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34666</xdr:rowOff>
    </xdr:from>
    <xdr:ext cx="534377" cy="259045"/>
    <xdr:sp macro="" textlink="">
      <xdr:nvSpPr>
        <xdr:cNvPr id="492" name="n_3aveValue【一般廃棄物処理施設】&#10;一人当たり有形固定資産（償却資産）額"/>
        <xdr:cNvSpPr txBox="1"/>
      </xdr:nvSpPr>
      <xdr:spPr>
        <a:xfrm>
          <a:off x="19278111" y="654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90633</xdr:rowOff>
    </xdr:from>
    <xdr:ext cx="534377" cy="259045"/>
    <xdr:sp macro="" textlink="">
      <xdr:nvSpPr>
        <xdr:cNvPr id="493" name="n_4aveValue【一般廃棄物処理施設】&#10;一人当たり有形固定資産（償却資産）額"/>
        <xdr:cNvSpPr txBox="1"/>
      </xdr:nvSpPr>
      <xdr:spPr>
        <a:xfrm>
          <a:off x="18389111" y="6262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33</xdr:row>
      <xdr:rowOff>107430</xdr:rowOff>
    </xdr:from>
    <xdr:ext cx="599010" cy="259045"/>
    <xdr:sp macro="" textlink="">
      <xdr:nvSpPr>
        <xdr:cNvPr id="494" name="n_1mainValue【一般廃棄物処理施設】&#10;一人当たり有形固定資産（償却資産）額"/>
        <xdr:cNvSpPr txBox="1"/>
      </xdr:nvSpPr>
      <xdr:spPr>
        <a:xfrm>
          <a:off x="21011095" y="5765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33</xdr:row>
      <xdr:rowOff>10144</xdr:rowOff>
    </xdr:from>
    <xdr:ext cx="599010" cy="259045"/>
    <xdr:sp macro="" textlink="">
      <xdr:nvSpPr>
        <xdr:cNvPr id="495" name="n_2mainValue【一般廃棄物処理施設】&#10;一人当たり有形固定資産（償却資産）額"/>
        <xdr:cNvSpPr txBox="1"/>
      </xdr:nvSpPr>
      <xdr:spPr>
        <a:xfrm>
          <a:off x="20134795" y="5667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35</xdr:row>
      <xdr:rowOff>37849</xdr:rowOff>
    </xdr:from>
    <xdr:ext cx="534377" cy="259045"/>
    <xdr:sp macro="" textlink="">
      <xdr:nvSpPr>
        <xdr:cNvPr id="496" name="n_3mainValue【一般廃棄物処理施設】&#10;一人当たり有形固定資産（償却資産）額"/>
        <xdr:cNvSpPr txBox="1"/>
      </xdr:nvSpPr>
      <xdr:spPr>
        <a:xfrm>
          <a:off x="19278111" y="603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7" name="正方形/長方形 4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8" name="正方形/長方形 4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9" name="正方形/長方形 4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0" name="正方形/長方形 4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1" name="正方形/長方形 5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2" name="正方形/長方形 5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3" name="正方形/長方形 5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4" name="正方形/長方形 5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5" name="テキスト ボックス 5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6" name="直線コネクタ 5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07" name="テキスト ボックス 506"/>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08" name="直線コネクタ 5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09" name="テキスト ボックス 508"/>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0" name="直線コネクタ 5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1" name="テキスト ボックス 5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2" name="直線コネクタ 5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3" name="テキスト ボックス 5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4" name="直線コネクタ 5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5" name="テキスト ボックス 5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6" name="直線コネクタ 5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17" name="テキスト ボックス 516"/>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19" name="テキスト ボックス 518"/>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120015</xdr:rowOff>
    </xdr:from>
    <xdr:to>
      <xdr:col>85</xdr:col>
      <xdr:colOff>126364</xdr:colOff>
      <xdr:row>61</xdr:row>
      <xdr:rowOff>133350</xdr:rowOff>
    </xdr:to>
    <xdr:cxnSp macro="">
      <xdr:nvCxnSpPr>
        <xdr:cNvPr id="521" name="直線コネクタ 520"/>
        <xdr:cNvCxnSpPr/>
      </xdr:nvCxnSpPr>
      <xdr:spPr>
        <a:xfrm flipV="1">
          <a:off x="16318864" y="9721215"/>
          <a:ext cx="0" cy="87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61</xdr:row>
      <xdr:rowOff>137177</xdr:rowOff>
    </xdr:from>
    <xdr:ext cx="405111" cy="259045"/>
    <xdr:sp macro="" textlink="">
      <xdr:nvSpPr>
        <xdr:cNvPr id="522" name="【保健センター・保健所】&#10;有形固定資産減価償却率最小値テキスト"/>
        <xdr:cNvSpPr txBox="1"/>
      </xdr:nvSpPr>
      <xdr:spPr>
        <a:xfrm>
          <a:off x="16357600" y="10595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61</xdr:row>
      <xdr:rowOff>133350</xdr:rowOff>
    </xdr:from>
    <xdr:to>
      <xdr:col>86</xdr:col>
      <xdr:colOff>25400</xdr:colOff>
      <xdr:row>61</xdr:row>
      <xdr:rowOff>133350</xdr:rowOff>
    </xdr:to>
    <xdr:cxnSp macro="">
      <xdr:nvCxnSpPr>
        <xdr:cNvPr id="523" name="直線コネクタ 522"/>
        <xdr:cNvCxnSpPr/>
      </xdr:nvCxnSpPr>
      <xdr:spPr>
        <a:xfrm>
          <a:off x="162306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66692</xdr:rowOff>
    </xdr:from>
    <xdr:ext cx="405111" cy="259045"/>
    <xdr:sp macro="" textlink="">
      <xdr:nvSpPr>
        <xdr:cNvPr id="524" name="【保健センター・保健所】&#10;有形固定資産減価償却率最大値テキスト"/>
        <xdr:cNvSpPr txBox="1"/>
      </xdr:nvSpPr>
      <xdr:spPr>
        <a:xfrm>
          <a:off x="16357600" y="9496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120015</xdr:rowOff>
    </xdr:from>
    <xdr:to>
      <xdr:col>86</xdr:col>
      <xdr:colOff>25400</xdr:colOff>
      <xdr:row>56</xdr:row>
      <xdr:rowOff>120015</xdr:rowOff>
    </xdr:to>
    <xdr:cxnSp macro="">
      <xdr:nvCxnSpPr>
        <xdr:cNvPr id="525" name="直線コネクタ 524"/>
        <xdr:cNvCxnSpPr/>
      </xdr:nvCxnSpPr>
      <xdr:spPr>
        <a:xfrm>
          <a:off x="16230600" y="9721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50182</xdr:rowOff>
    </xdr:from>
    <xdr:ext cx="405111" cy="259045"/>
    <xdr:sp macro="" textlink="">
      <xdr:nvSpPr>
        <xdr:cNvPr id="526" name="【保健センター・保健所】&#10;有形固定資産減価償却率平均値テキスト"/>
        <xdr:cNvSpPr txBox="1"/>
      </xdr:nvSpPr>
      <xdr:spPr>
        <a:xfrm>
          <a:off x="16357600" y="9822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27305</xdr:rowOff>
    </xdr:from>
    <xdr:to>
      <xdr:col>85</xdr:col>
      <xdr:colOff>177800</xdr:colOff>
      <xdr:row>58</xdr:row>
      <xdr:rowOff>128905</xdr:rowOff>
    </xdr:to>
    <xdr:sp macro="" textlink="">
      <xdr:nvSpPr>
        <xdr:cNvPr id="527" name="フローチャート: 判断 526"/>
        <xdr:cNvSpPr/>
      </xdr:nvSpPr>
      <xdr:spPr>
        <a:xfrm>
          <a:off x="162687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635</xdr:rowOff>
    </xdr:from>
    <xdr:to>
      <xdr:col>81</xdr:col>
      <xdr:colOff>101600</xdr:colOff>
      <xdr:row>58</xdr:row>
      <xdr:rowOff>102235</xdr:rowOff>
    </xdr:to>
    <xdr:sp macro="" textlink="">
      <xdr:nvSpPr>
        <xdr:cNvPr id="528" name="フローチャート: 判断 527"/>
        <xdr:cNvSpPr/>
      </xdr:nvSpPr>
      <xdr:spPr>
        <a:xfrm>
          <a:off x="15430500" y="994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21590</xdr:rowOff>
    </xdr:from>
    <xdr:to>
      <xdr:col>76</xdr:col>
      <xdr:colOff>165100</xdr:colOff>
      <xdr:row>58</xdr:row>
      <xdr:rowOff>123190</xdr:rowOff>
    </xdr:to>
    <xdr:sp macro="" textlink="">
      <xdr:nvSpPr>
        <xdr:cNvPr id="529" name="フローチャート: 判断 528"/>
        <xdr:cNvSpPr/>
      </xdr:nvSpPr>
      <xdr:spPr>
        <a:xfrm>
          <a:off x="14541500" y="996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153035</xdr:rowOff>
    </xdr:from>
    <xdr:to>
      <xdr:col>72</xdr:col>
      <xdr:colOff>38100</xdr:colOff>
      <xdr:row>58</xdr:row>
      <xdr:rowOff>83185</xdr:rowOff>
    </xdr:to>
    <xdr:sp macro="" textlink="">
      <xdr:nvSpPr>
        <xdr:cNvPr id="530" name="フローチャート: 判断 529"/>
        <xdr:cNvSpPr/>
      </xdr:nvSpPr>
      <xdr:spPr>
        <a:xfrm>
          <a:off x="136525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158750</xdr:rowOff>
    </xdr:from>
    <xdr:to>
      <xdr:col>67</xdr:col>
      <xdr:colOff>101600</xdr:colOff>
      <xdr:row>58</xdr:row>
      <xdr:rowOff>88900</xdr:rowOff>
    </xdr:to>
    <xdr:sp macro="" textlink="">
      <xdr:nvSpPr>
        <xdr:cNvPr id="531" name="フローチャート: 判断 530"/>
        <xdr:cNvSpPr/>
      </xdr:nvSpPr>
      <xdr:spPr>
        <a:xfrm>
          <a:off x="127635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2" name="テキスト ボックス 53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3" name="テキスト ボックス 53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4" name="テキスト ボックス 53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5" name="テキスト ボックス 53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6" name="テキスト ボックス 53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82550</xdr:rowOff>
    </xdr:from>
    <xdr:to>
      <xdr:col>85</xdr:col>
      <xdr:colOff>177800</xdr:colOff>
      <xdr:row>62</xdr:row>
      <xdr:rowOff>12700</xdr:rowOff>
    </xdr:to>
    <xdr:sp macro="" textlink="">
      <xdr:nvSpPr>
        <xdr:cNvPr id="537" name="楕円 536"/>
        <xdr:cNvSpPr/>
      </xdr:nvSpPr>
      <xdr:spPr>
        <a:xfrm>
          <a:off x="16268700" y="1054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168927</xdr:rowOff>
    </xdr:from>
    <xdr:ext cx="405111" cy="259045"/>
    <xdr:sp macro="" textlink="">
      <xdr:nvSpPr>
        <xdr:cNvPr id="538" name="【保健センター・保健所】&#10;有形固定資産減価償却率該当値テキスト"/>
        <xdr:cNvSpPr txBox="1"/>
      </xdr:nvSpPr>
      <xdr:spPr>
        <a:xfrm>
          <a:off x="16357600" y="10455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93980</xdr:rowOff>
    </xdr:from>
    <xdr:to>
      <xdr:col>81</xdr:col>
      <xdr:colOff>101600</xdr:colOff>
      <xdr:row>64</xdr:row>
      <xdr:rowOff>24130</xdr:rowOff>
    </xdr:to>
    <xdr:sp macro="" textlink="">
      <xdr:nvSpPr>
        <xdr:cNvPr id="539" name="楕円 538"/>
        <xdr:cNvSpPr/>
      </xdr:nvSpPr>
      <xdr:spPr>
        <a:xfrm>
          <a:off x="15430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133350</xdr:rowOff>
    </xdr:from>
    <xdr:to>
      <xdr:col>85</xdr:col>
      <xdr:colOff>127000</xdr:colOff>
      <xdr:row>63</xdr:row>
      <xdr:rowOff>144780</xdr:rowOff>
    </xdr:to>
    <xdr:cxnSp macro="">
      <xdr:nvCxnSpPr>
        <xdr:cNvPr id="540" name="直線コネクタ 539"/>
        <xdr:cNvCxnSpPr/>
      </xdr:nvCxnSpPr>
      <xdr:spPr>
        <a:xfrm flipV="1">
          <a:off x="15481300" y="10591800"/>
          <a:ext cx="838200" cy="3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93980</xdr:rowOff>
    </xdr:from>
    <xdr:to>
      <xdr:col>76</xdr:col>
      <xdr:colOff>165100</xdr:colOff>
      <xdr:row>64</xdr:row>
      <xdr:rowOff>24130</xdr:rowOff>
    </xdr:to>
    <xdr:sp macro="" textlink="">
      <xdr:nvSpPr>
        <xdr:cNvPr id="541" name="楕円 540"/>
        <xdr:cNvSpPr/>
      </xdr:nvSpPr>
      <xdr:spPr>
        <a:xfrm>
          <a:off x="14541500" y="1089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144780</xdr:rowOff>
    </xdr:from>
    <xdr:to>
      <xdr:col>81</xdr:col>
      <xdr:colOff>50800</xdr:colOff>
      <xdr:row>63</xdr:row>
      <xdr:rowOff>144780</xdr:rowOff>
    </xdr:to>
    <xdr:cxnSp macro="">
      <xdr:nvCxnSpPr>
        <xdr:cNvPr id="542" name="直線コネクタ 541"/>
        <xdr:cNvCxnSpPr/>
      </xdr:nvCxnSpPr>
      <xdr:spPr>
        <a:xfrm>
          <a:off x="14592300" y="109461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137795</xdr:rowOff>
    </xdr:from>
    <xdr:to>
      <xdr:col>72</xdr:col>
      <xdr:colOff>38100</xdr:colOff>
      <xdr:row>61</xdr:row>
      <xdr:rowOff>67945</xdr:rowOff>
    </xdr:to>
    <xdr:sp macro="" textlink="">
      <xdr:nvSpPr>
        <xdr:cNvPr id="543" name="楕円 542"/>
        <xdr:cNvSpPr/>
      </xdr:nvSpPr>
      <xdr:spPr>
        <a:xfrm>
          <a:off x="13652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17145</xdr:rowOff>
    </xdr:from>
    <xdr:to>
      <xdr:col>76</xdr:col>
      <xdr:colOff>114300</xdr:colOff>
      <xdr:row>63</xdr:row>
      <xdr:rowOff>144780</xdr:rowOff>
    </xdr:to>
    <xdr:cxnSp macro="">
      <xdr:nvCxnSpPr>
        <xdr:cNvPr id="544" name="直線コネクタ 543"/>
        <xdr:cNvCxnSpPr/>
      </xdr:nvCxnSpPr>
      <xdr:spPr>
        <a:xfrm>
          <a:off x="13703300" y="10475595"/>
          <a:ext cx="889000" cy="47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101600</xdr:rowOff>
    </xdr:from>
    <xdr:to>
      <xdr:col>67</xdr:col>
      <xdr:colOff>101600</xdr:colOff>
      <xdr:row>61</xdr:row>
      <xdr:rowOff>31750</xdr:rowOff>
    </xdr:to>
    <xdr:sp macro="" textlink="">
      <xdr:nvSpPr>
        <xdr:cNvPr id="545" name="楕円 544"/>
        <xdr:cNvSpPr/>
      </xdr:nvSpPr>
      <xdr:spPr>
        <a:xfrm>
          <a:off x="12763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152400</xdr:rowOff>
    </xdr:from>
    <xdr:to>
      <xdr:col>71</xdr:col>
      <xdr:colOff>177800</xdr:colOff>
      <xdr:row>61</xdr:row>
      <xdr:rowOff>17145</xdr:rowOff>
    </xdr:to>
    <xdr:cxnSp macro="">
      <xdr:nvCxnSpPr>
        <xdr:cNvPr id="546" name="直線コネクタ 545"/>
        <xdr:cNvCxnSpPr/>
      </xdr:nvCxnSpPr>
      <xdr:spPr>
        <a:xfrm>
          <a:off x="12814300" y="1043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56</xdr:row>
      <xdr:rowOff>118762</xdr:rowOff>
    </xdr:from>
    <xdr:ext cx="405111" cy="259045"/>
    <xdr:sp macro="" textlink="">
      <xdr:nvSpPr>
        <xdr:cNvPr id="547" name="n_1aveValue【保健センター・保健所】&#10;有形固定資産減価償却率"/>
        <xdr:cNvSpPr txBox="1"/>
      </xdr:nvSpPr>
      <xdr:spPr>
        <a:xfrm>
          <a:off x="15266044"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139717</xdr:rowOff>
    </xdr:from>
    <xdr:ext cx="405111" cy="259045"/>
    <xdr:sp macro="" textlink="">
      <xdr:nvSpPr>
        <xdr:cNvPr id="548" name="n_2aveValue【保健センター・保健所】&#10;有形固定資産減価償却率"/>
        <xdr:cNvSpPr txBox="1"/>
      </xdr:nvSpPr>
      <xdr:spPr>
        <a:xfrm>
          <a:off x="14389744"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99712</xdr:rowOff>
    </xdr:from>
    <xdr:ext cx="405111" cy="259045"/>
    <xdr:sp macro="" textlink="">
      <xdr:nvSpPr>
        <xdr:cNvPr id="549" name="n_3aveValue【保健センター・保健所】&#10;有形固定資産減価償却率"/>
        <xdr:cNvSpPr txBox="1"/>
      </xdr:nvSpPr>
      <xdr:spPr>
        <a:xfrm>
          <a:off x="13500744" y="970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105427</xdr:rowOff>
    </xdr:from>
    <xdr:ext cx="405111" cy="259045"/>
    <xdr:sp macro="" textlink="">
      <xdr:nvSpPr>
        <xdr:cNvPr id="550" name="n_4aveValue【保健センター・保健所】&#10;有形固定資産減価償却率"/>
        <xdr:cNvSpPr txBox="1"/>
      </xdr:nvSpPr>
      <xdr:spPr>
        <a:xfrm>
          <a:off x="12611744" y="970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15257</xdr:rowOff>
    </xdr:from>
    <xdr:ext cx="405111" cy="259045"/>
    <xdr:sp macro="" textlink="">
      <xdr:nvSpPr>
        <xdr:cNvPr id="551" name="n_1mainValue【保健センター・保健所】&#10;有形固定資産減価償却率"/>
        <xdr:cNvSpPr txBox="1"/>
      </xdr:nvSpPr>
      <xdr:spPr>
        <a:xfrm>
          <a:off x="152660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15257</xdr:rowOff>
    </xdr:from>
    <xdr:ext cx="405111" cy="259045"/>
    <xdr:sp macro="" textlink="">
      <xdr:nvSpPr>
        <xdr:cNvPr id="552" name="n_2mainValue【保健センター・保健所】&#10;有形固定資産減価償却率"/>
        <xdr:cNvSpPr txBox="1"/>
      </xdr:nvSpPr>
      <xdr:spPr>
        <a:xfrm>
          <a:off x="14389744" y="1098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59072</xdr:rowOff>
    </xdr:from>
    <xdr:ext cx="405111" cy="259045"/>
    <xdr:sp macro="" textlink="">
      <xdr:nvSpPr>
        <xdr:cNvPr id="553" name="n_3mainValue【保健センター・保健所】&#10;有形固定資産減価償却率"/>
        <xdr:cNvSpPr txBox="1"/>
      </xdr:nvSpPr>
      <xdr:spPr>
        <a:xfrm>
          <a:off x="13500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22877</xdr:rowOff>
    </xdr:from>
    <xdr:ext cx="405111" cy="259045"/>
    <xdr:sp macro="" textlink="">
      <xdr:nvSpPr>
        <xdr:cNvPr id="554" name="n_4mainValue【保健センター・保健所】&#10;有形固定資産減価償却率"/>
        <xdr:cNvSpPr txBox="1"/>
      </xdr:nvSpPr>
      <xdr:spPr>
        <a:xfrm>
          <a:off x="12611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5" name="正方形/長方形 5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6" name="正方形/長方形 5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7" name="正方形/長方形 5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8" name="正方形/長方形 5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9" name="正方形/長方形 5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0" name="正方形/長方形 5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1" name="正方形/長方形 5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2" name="正方形/長方形 5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3" name="テキスト ボックス 5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4" name="直線コネクタ 5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5" name="直線コネクタ 56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6" name="テキスト ボックス 56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7" name="直線コネクタ 56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8" name="テキスト ボックス 56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9" name="直線コネクタ 56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0" name="テキスト ボックス 56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1" name="直線コネクタ 57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2" name="テキスト ボックス 57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3" name="直線コネクタ 57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4" name="テキスト ボックス 57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5" name="直線コネクタ 57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6" name="テキスト ボックス 57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7" name="直線コネクタ 57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8" name="テキスト ボックス 57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76200</xdr:rowOff>
    </xdr:from>
    <xdr:to>
      <xdr:col>116</xdr:col>
      <xdr:colOff>62864</xdr:colOff>
      <xdr:row>64</xdr:row>
      <xdr:rowOff>108857</xdr:rowOff>
    </xdr:to>
    <xdr:cxnSp macro="">
      <xdr:nvCxnSpPr>
        <xdr:cNvPr id="580" name="直線コネクタ 579"/>
        <xdr:cNvCxnSpPr/>
      </xdr:nvCxnSpPr>
      <xdr:spPr>
        <a:xfrm flipV="1">
          <a:off x="22160864" y="96774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81" name="【保健センター・保健所】&#10;一人当たり面積最小値テキスト"/>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82" name="直線コネクタ 581"/>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22877</xdr:rowOff>
    </xdr:from>
    <xdr:ext cx="469744" cy="259045"/>
    <xdr:sp macro="" textlink="">
      <xdr:nvSpPr>
        <xdr:cNvPr id="583" name="【保健センター・保健所】&#10;一人当たり面積最大値テキスト"/>
        <xdr:cNvSpPr txBox="1"/>
      </xdr:nvSpPr>
      <xdr:spPr>
        <a:xfrm>
          <a:off x="22199600" y="945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76200</xdr:rowOff>
    </xdr:from>
    <xdr:to>
      <xdr:col>116</xdr:col>
      <xdr:colOff>152400</xdr:colOff>
      <xdr:row>56</xdr:row>
      <xdr:rowOff>76200</xdr:rowOff>
    </xdr:to>
    <xdr:cxnSp macro="">
      <xdr:nvCxnSpPr>
        <xdr:cNvPr id="584" name="直線コネクタ 583"/>
        <xdr:cNvCxnSpPr/>
      </xdr:nvCxnSpPr>
      <xdr:spPr>
        <a:xfrm>
          <a:off x="22072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140805</xdr:rowOff>
    </xdr:from>
    <xdr:ext cx="469744" cy="259045"/>
    <xdr:sp macro="" textlink="">
      <xdr:nvSpPr>
        <xdr:cNvPr id="585" name="【保健センター・保健所】&#10;一人当たり面積平均値テキスト"/>
        <xdr:cNvSpPr txBox="1"/>
      </xdr:nvSpPr>
      <xdr:spPr>
        <a:xfrm>
          <a:off x="22199600" y="10599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117928</xdr:rowOff>
    </xdr:from>
    <xdr:to>
      <xdr:col>116</xdr:col>
      <xdr:colOff>114300</xdr:colOff>
      <xdr:row>63</xdr:row>
      <xdr:rowOff>48078</xdr:rowOff>
    </xdr:to>
    <xdr:sp macro="" textlink="">
      <xdr:nvSpPr>
        <xdr:cNvPr id="586" name="フローチャート: 判断 585"/>
        <xdr:cNvSpPr/>
      </xdr:nvSpPr>
      <xdr:spPr>
        <a:xfrm>
          <a:off x="221107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117928</xdr:rowOff>
    </xdr:from>
    <xdr:to>
      <xdr:col>112</xdr:col>
      <xdr:colOff>38100</xdr:colOff>
      <xdr:row>63</xdr:row>
      <xdr:rowOff>48078</xdr:rowOff>
    </xdr:to>
    <xdr:sp macro="" textlink="">
      <xdr:nvSpPr>
        <xdr:cNvPr id="587" name="フローチャート: 判断 586"/>
        <xdr:cNvSpPr/>
      </xdr:nvSpPr>
      <xdr:spPr>
        <a:xfrm>
          <a:off x="21272500" y="10747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128815</xdr:rowOff>
    </xdr:from>
    <xdr:to>
      <xdr:col>107</xdr:col>
      <xdr:colOff>101600</xdr:colOff>
      <xdr:row>63</xdr:row>
      <xdr:rowOff>58965</xdr:rowOff>
    </xdr:to>
    <xdr:sp macro="" textlink="">
      <xdr:nvSpPr>
        <xdr:cNvPr id="588" name="フローチャート: 判断 587"/>
        <xdr:cNvSpPr/>
      </xdr:nvSpPr>
      <xdr:spPr>
        <a:xfrm>
          <a:off x="20383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128815</xdr:rowOff>
    </xdr:from>
    <xdr:to>
      <xdr:col>102</xdr:col>
      <xdr:colOff>165100</xdr:colOff>
      <xdr:row>63</xdr:row>
      <xdr:rowOff>58965</xdr:rowOff>
    </xdr:to>
    <xdr:sp macro="" textlink="">
      <xdr:nvSpPr>
        <xdr:cNvPr id="589" name="フローチャート: 判断 588"/>
        <xdr:cNvSpPr/>
      </xdr:nvSpPr>
      <xdr:spPr>
        <a:xfrm>
          <a:off x="19494500" y="1075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907</xdr:rowOff>
    </xdr:from>
    <xdr:to>
      <xdr:col>98</xdr:col>
      <xdr:colOff>38100</xdr:colOff>
      <xdr:row>63</xdr:row>
      <xdr:rowOff>102507</xdr:rowOff>
    </xdr:to>
    <xdr:sp macro="" textlink="">
      <xdr:nvSpPr>
        <xdr:cNvPr id="590" name="フローチャート: 判断 589"/>
        <xdr:cNvSpPr/>
      </xdr:nvSpPr>
      <xdr:spPr>
        <a:xfrm>
          <a:off x="18605500" y="108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1" name="テキスト ボックス 59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2" name="テキスト ボックス 59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3" name="テキスト ボックス 59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4" name="テキスト ボックス 59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5" name="テキスト ボックス 59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44450</xdr:rowOff>
    </xdr:from>
    <xdr:to>
      <xdr:col>116</xdr:col>
      <xdr:colOff>114300</xdr:colOff>
      <xdr:row>63</xdr:row>
      <xdr:rowOff>146050</xdr:rowOff>
    </xdr:to>
    <xdr:sp macro="" textlink="">
      <xdr:nvSpPr>
        <xdr:cNvPr id="596" name="楕円 595"/>
        <xdr:cNvSpPr/>
      </xdr:nvSpPr>
      <xdr:spPr>
        <a:xfrm>
          <a:off x="221107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22877</xdr:rowOff>
    </xdr:from>
    <xdr:ext cx="469744" cy="259045"/>
    <xdr:sp macro="" textlink="">
      <xdr:nvSpPr>
        <xdr:cNvPr id="597" name="【保健センター・保健所】&#10;一人当たり面積該当値テキスト"/>
        <xdr:cNvSpPr txBox="1"/>
      </xdr:nvSpPr>
      <xdr:spPr>
        <a:xfrm>
          <a:off x="22199600"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33565</xdr:rowOff>
    </xdr:from>
    <xdr:to>
      <xdr:col>112</xdr:col>
      <xdr:colOff>38100</xdr:colOff>
      <xdr:row>63</xdr:row>
      <xdr:rowOff>135165</xdr:rowOff>
    </xdr:to>
    <xdr:sp macro="" textlink="">
      <xdr:nvSpPr>
        <xdr:cNvPr id="598" name="楕円 597"/>
        <xdr:cNvSpPr/>
      </xdr:nvSpPr>
      <xdr:spPr>
        <a:xfrm>
          <a:off x="21272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84365</xdr:rowOff>
    </xdr:from>
    <xdr:to>
      <xdr:col>116</xdr:col>
      <xdr:colOff>63500</xdr:colOff>
      <xdr:row>63</xdr:row>
      <xdr:rowOff>95250</xdr:rowOff>
    </xdr:to>
    <xdr:cxnSp macro="">
      <xdr:nvCxnSpPr>
        <xdr:cNvPr id="599" name="直線コネクタ 598"/>
        <xdr:cNvCxnSpPr/>
      </xdr:nvCxnSpPr>
      <xdr:spPr>
        <a:xfrm>
          <a:off x="21323300" y="10885715"/>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33565</xdr:rowOff>
    </xdr:from>
    <xdr:to>
      <xdr:col>107</xdr:col>
      <xdr:colOff>101600</xdr:colOff>
      <xdr:row>63</xdr:row>
      <xdr:rowOff>135165</xdr:rowOff>
    </xdr:to>
    <xdr:sp macro="" textlink="">
      <xdr:nvSpPr>
        <xdr:cNvPr id="600" name="楕円 599"/>
        <xdr:cNvSpPr/>
      </xdr:nvSpPr>
      <xdr:spPr>
        <a:xfrm>
          <a:off x="20383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84365</xdr:rowOff>
    </xdr:from>
    <xdr:to>
      <xdr:col>111</xdr:col>
      <xdr:colOff>177800</xdr:colOff>
      <xdr:row>63</xdr:row>
      <xdr:rowOff>84365</xdr:rowOff>
    </xdr:to>
    <xdr:cxnSp macro="">
      <xdr:nvCxnSpPr>
        <xdr:cNvPr id="601" name="直線コネクタ 600"/>
        <xdr:cNvCxnSpPr/>
      </xdr:nvCxnSpPr>
      <xdr:spPr>
        <a:xfrm>
          <a:off x="20434300" y="1088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33565</xdr:rowOff>
    </xdr:from>
    <xdr:to>
      <xdr:col>102</xdr:col>
      <xdr:colOff>165100</xdr:colOff>
      <xdr:row>63</xdr:row>
      <xdr:rowOff>135165</xdr:rowOff>
    </xdr:to>
    <xdr:sp macro="" textlink="">
      <xdr:nvSpPr>
        <xdr:cNvPr id="602" name="楕円 601"/>
        <xdr:cNvSpPr/>
      </xdr:nvSpPr>
      <xdr:spPr>
        <a:xfrm>
          <a:off x="19494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84365</xdr:rowOff>
    </xdr:from>
    <xdr:to>
      <xdr:col>107</xdr:col>
      <xdr:colOff>50800</xdr:colOff>
      <xdr:row>63</xdr:row>
      <xdr:rowOff>84365</xdr:rowOff>
    </xdr:to>
    <xdr:cxnSp macro="">
      <xdr:nvCxnSpPr>
        <xdr:cNvPr id="603" name="直線コネクタ 602"/>
        <xdr:cNvCxnSpPr/>
      </xdr:nvCxnSpPr>
      <xdr:spPr>
        <a:xfrm>
          <a:off x="19545300" y="1088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33565</xdr:rowOff>
    </xdr:from>
    <xdr:to>
      <xdr:col>98</xdr:col>
      <xdr:colOff>38100</xdr:colOff>
      <xdr:row>63</xdr:row>
      <xdr:rowOff>135165</xdr:rowOff>
    </xdr:to>
    <xdr:sp macro="" textlink="">
      <xdr:nvSpPr>
        <xdr:cNvPr id="604" name="楕円 603"/>
        <xdr:cNvSpPr/>
      </xdr:nvSpPr>
      <xdr:spPr>
        <a:xfrm>
          <a:off x="18605500" y="1083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84365</xdr:rowOff>
    </xdr:from>
    <xdr:to>
      <xdr:col>102</xdr:col>
      <xdr:colOff>114300</xdr:colOff>
      <xdr:row>63</xdr:row>
      <xdr:rowOff>84365</xdr:rowOff>
    </xdr:to>
    <xdr:cxnSp macro="">
      <xdr:nvCxnSpPr>
        <xdr:cNvPr id="605" name="直線コネクタ 604"/>
        <xdr:cNvCxnSpPr/>
      </xdr:nvCxnSpPr>
      <xdr:spPr>
        <a:xfrm>
          <a:off x="18656300" y="108857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64605</xdr:rowOff>
    </xdr:from>
    <xdr:ext cx="469744" cy="259045"/>
    <xdr:sp macro="" textlink="">
      <xdr:nvSpPr>
        <xdr:cNvPr id="606" name="n_1aveValue【保健センター・保健所】&#10;一人当たり面積"/>
        <xdr:cNvSpPr txBox="1"/>
      </xdr:nvSpPr>
      <xdr:spPr>
        <a:xfrm>
          <a:off x="21075727" y="10523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75492</xdr:rowOff>
    </xdr:from>
    <xdr:ext cx="469744" cy="259045"/>
    <xdr:sp macro="" textlink="">
      <xdr:nvSpPr>
        <xdr:cNvPr id="607" name="n_2aveValue【保健センター・保健所】&#10;一人当たり面積"/>
        <xdr:cNvSpPr txBox="1"/>
      </xdr:nvSpPr>
      <xdr:spPr>
        <a:xfrm>
          <a:off x="20199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75492</xdr:rowOff>
    </xdr:from>
    <xdr:ext cx="469744" cy="259045"/>
    <xdr:sp macro="" textlink="">
      <xdr:nvSpPr>
        <xdr:cNvPr id="608" name="n_3aveValue【保健センター・保健所】&#10;一人当たり面積"/>
        <xdr:cNvSpPr txBox="1"/>
      </xdr:nvSpPr>
      <xdr:spPr>
        <a:xfrm>
          <a:off x="19310427" y="1053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119034</xdr:rowOff>
    </xdr:from>
    <xdr:ext cx="469744" cy="259045"/>
    <xdr:sp macro="" textlink="">
      <xdr:nvSpPr>
        <xdr:cNvPr id="609" name="n_4aveValue【保健センター・保健所】&#10;一人当たり面積"/>
        <xdr:cNvSpPr txBox="1"/>
      </xdr:nvSpPr>
      <xdr:spPr>
        <a:xfrm>
          <a:off x="18421427" y="1057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126292</xdr:rowOff>
    </xdr:from>
    <xdr:ext cx="469744" cy="259045"/>
    <xdr:sp macro="" textlink="">
      <xdr:nvSpPr>
        <xdr:cNvPr id="610" name="n_1mainValue【保健センター・保健所】&#10;一人当たり面積"/>
        <xdr:cNvSpPr txBox="1"/>
      </xdr:nvSpPr>
      <xdr:spPr>
        <a:xfrm>
          <a:off x="210757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126292</xdr:rowOff>
    </xdr:from>
    <xdr:ext cx="469744" cy="259045"/>
    <xdr:sp macro="" textlink="">
      <xdr:nvSpPr>
        <xdr:cNvPr id="611" name="n_2mainValue【保健センター・保健所】&#10;一人当たり面積"/>
        <xdr:cNvSpPr txBox="1"/>
      </xdr:nvSpPr>
      <xdr:spPr>
        <a:xfrm>
          <a:off x="20199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126292</xdr:rowOff>
    </xdr:from>
    <xdr:ext cx="469744" cy="259045"/>
    <xdr:sp macro="" textlink="">
      <xdr:nvSpPr>
        <xdr:cNvPr id="612" name="n_3mainValue【保健センター・保健所】&#10;一人当たり面積"/>
        <xdr:cNvSpPr txBox="1"/>
      </xdr:nvSpPr>
      <xdr:spPr>
        <a:xfrm>
          <a:off x="19310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126292</xdr:rowOff>
    </xdr:from>
    <xdr:ext cx="469744" cy="259045"/>
    <xdr:sp macro="" textlink="">
      <xdr:nvSpPr>
        <xdr:cNvPr id="613" name="n_4mainValue【保健センター・保健所】&#10;一人当たり面積"/>
        <xdr:cNvSpPr txBox="1"/>
      </xdr:nvSpPr>
      <xdr:spPr>
        <a:xfrm>
          <a:off x="18421427" y="1092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4" name="正方形/長方形 6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5" name="正方形/長方形 6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6" name="正方形/長方形 6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17" name="正方形/長方形 6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18" name="正方形/長方形 6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19" name="正方形/長方形 6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0" name="正方形/長方形 6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1" name="正方形/長方形 62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2" name="テキスト ボックス 62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3" name="直線コネクタ 62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4" name="テキスト ボックス 623"/>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25" name="直線コネクタ 624"/>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626" name="テキスト ボックス 625"/>
        <xdr:cNvSpPr txBox="1"/>
      </xdr:nvSpPr>
      <xdr:spPr>
        <a:xfrm>
          <a:off x="11978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27" name="直線コネクタ 626"/>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28" name="テキスト ボックス 627"/>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29" name="直線コネクタ 628"/>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0" name="テキスト ボックス 629"/>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31" name="直線コネクタ 630"/>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32" name="テキスト ボックス 631"/>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3" name="直線コネクタ 63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34" name="テキスト ボックス 633"/>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35"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129539</xdr:rowOff>
    </xdr:from>
    <xdr:to>
      <xdr:col>85</xdr:col>
      <xdr:colOff>126364</xdr:colOff>
      <xdr:row>85</xdr:row>
      <xdr:rowOff>8382</xdr:rowOff>
    </xdr:to>
    <xdr:cxnSp macro="">
      <xdr:nvCxnSpPr>
        <xdr:cNvPr id="636" name="直線コネクタ 635"/>
        <xdr:cNvCxnSpPr/>
      </xdr:nvCxnSpPr>
      <xdr:spPr>
        <a:xfrm flipV="1">
          <a:off x="16318864" y="13331189"/>
          <a:ext cx="0" cy="1250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12209</xdr:rowOff>
    </xdr:from>
    <xdr:ext cx="405111" cy="259045"/>
    <xdr:sp macro="" textlink="">
      <xdr:nvSpPr>
        <xdr:cNvPr id="637" name="【消防施設】&#10;有形固定資産減価償却率最小値テキスト"/>
        <xdr:cNvSpPr txBox="1"/>
      </xdr:nvSpPr>
      <xdr:spPr>
        <a:xfrm>
          <a:off x="16357600" y="14585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8382</xdr:rowOff>
    </xdr:from>
    <xdr:to>
      <xdr:col>86</xdr:col>
      <xdr:colOff>25400</xdr:colOff>
      <xdr:row>85</xdr:row>
      <xdr:rowOff>8382</xdr:rowOff>
    </xdr:to>
    <xdr:cxnSp macro="">
      <xdr:nvCxnSpPr>
        <xdr:cNvPr id="638" name="直線コネクタ 637"/>
        <xdr:cNvCxnSpPr/>
      </xdr:nvCxnSpPr>
      <xdr:spPr>
        <a:xfrm>
          <a:off x="16230600" y="1458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76216</xdr:rowOff>
    </xdr:from>
    <xdr:ext cx="405111" cy="259045"/>
    <xdr:sp macro="" textlink="">
      <xdr:nvSpPr>
        <xdr:cNvPr id="639" name="【消防施設】&#10;有形固定資産減価償却率最大値テキスト"/>
        <xdr:cNvSpPr txBox="1"/>
      </xdr:nvSpPr>
      <xdr:spPr>
        <a:xfrm>
          <a:off x="16357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129539</xdr:rowOff>
    </xdr:from>
    <xdr:to>
      <xdr:col>86</xdr:col>
      <xdr:colOff>25400</xdr:colOff>
      <xdr:row>77</xdr:row>
      <xdr:rowOff>129539</xdr:rowOff>
    </xdr:to>
    <xdr:cxnSp macro="">
      <xdr:nvCxnSpPr>
        <xdr:cNvPr id="640" name="直線コネクタ 639"/>
        <xdr:cNvCxnSpPr/>
      </xdr:nvCxnSpPr>
      <xdr:spPr>
        <a:xfrm>
          <a:off x="16230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xdr:rowOff>
    </xdr:from>
    <xdr:ext cx="405111" cy="259045"/>
    <xdr:sp macro="" textlink="">
      <xdr:nvSpPr>
        <xdr:cNvPr id="641" name="【消防施設】&#10;有形固定資産減価償却率平均値テキスト"/>
        <xdr:cNvSpPr txBox="1"/>
      </xdr:nvSpPr>
      <xdr:spPr>
        <a:xfrm>
          <a:off x="16357600" y="138874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21589</xdr:rowOff>
    </xdr:from>
    <xdr:to>
      <xdr:col>85</xdr:col>
      <xdr:colOff>177800</xdr:colOff>
      <xdr:row>81</xdr:row>
      <xdr:rowOff>123189</xdr:rowOff>
    </xdr:to>
    <xdr:sp macro="" textlink="">
      <xdr:nvSpPr>
        <xdr:cNvPr id="642" name="フローチャート: 判断 641"/>
        <xdr:cNvSpPr/>
      </xdr:nvSpPr>
      <xdr:spPr>
        <a:xfrm>
          <a:off x="16268700" y="13909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1015</xdr:rowOff>
    </xdr:from>
    <xdr:to>
      <xdr:col>81</xdr:col>
      <xdr:colOff>101600</xdr:colOff>
      <xdr:row>81</xdr:row>
      <xdr:rowOff>102615</xdr:rowOff>
    </xdr:to>
    <xdr:sp macro="" textlink="">
      <xdr:nvSpPr>
        <xdr:cNvPr id="643" name="フローチャート: 判断 642"/>
        <xdr:cNvSpPr/>
      </xdr:nvSpPr>
      <xdr:spPr>
        <a:xfrm>
          <a:off x="15430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1015</xdr:rowOff>
    </xdr:from>
    <xdr:to>
      <xdr:col>76</xdr:col>
      <xdr:colOff>165100</xdr:colOff>
      <xdr:row>81</xdr:row>
      <xdr:rowOff>102615</xdr:rowOff>
    </xdr:to>
    <xdr:sp macro="" textlink="">
      <xdr:nvSpPr>
        <xdr:cNvPr id="644" name="フローチャート: 判断 643"/>
        <xdr:cNvSpPr/>
      </xdr:nvSpPr>
      <xdr:spPr>
        <a:xfrm>
          <a:off x="14541500" y="1388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135889</xdr:rowOff>
    </xdr:from>
    <xdr:to>
      <xdr:col>72</xdr:col>
      <xdr:colOff>38100</xdr:colOff>
      <xdr:row>81</xdr:row>
      <xdr:rowOff>66039</xdr:rowOff>
    </xdr:to>
    <xdr:sp macro="" textlink="">
      <xdr:nvSpPr>
        <xdr:cNvPr id="645" name="フローチャート: 判断 644"/>
        <xdr:cNvSpPr/>
      </xdr:nvSpPr>
      <xdr:spPr>
        <a:xfrm>
          <a:off x="1365250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92456</xdr:rowOff>
    </xdr:from>
    <xdr:to>
      <xdr:col>67</xdr:col>
      <xdr:colOff>101600</xdr:colOff>
      <xdr:row>81</xdr:row>
      <xdr:rowOff>22606</xdr:rowOff>
    </xdr:to>
    <xdr:sp macro="" textlink="">
      <xdr:nvSpPr>
        <xdr:cNvPr id="646" name="フローチャート: 判断 645"/>
        <xdr:cNvSpPr/>
      </xdr:nvSpPr>
      <xdr:spPr>
        <a:xfrm>
          <a:off x="12763500" y="1380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47" name="テキスト ボックス 64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48" name="テキスト ボックス 64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49" name="テキスト ボックス 64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0" name="テキスト ボックス 64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1" name="テキスト ボックス 65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142748</xdr:rowOff>
    </xdr:from>
    <xdr:to>
      <xdr:col>85</xdr:col>
      <xdr:colOff>177800</xdr:colOff>
      <xdr:row>80</xdr:row>
      <xdr:rowOff>72898</xdr:rowOff>
    </xdr:to>
    <xdr:sp macro="" textlink="">
      <xdr:nvSpPr>
        <xdr:cNvPr id="652" name="楕円 651"/>
        <xdr:cNvSpPr/>
      </xdr:nvSpPr>
      <xdr:spPr>
        <a:xfrm>
          <a:off x="16268700" y="1368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165625</xdr:rowOff>
    </xdr:from>
    <xdr:ext cx="405111" cy="259045"/>
    <xdr:sp macro="" textlink="">
      <xdr:nvSpPr>
        <xdr:cNvPr id="653" name="【消防施設】&#10;有形固定資産減価償却率該当値テキスト"/>
        <xdr:cNvSpPr txBox="1"/>
      </xdr:nvSpPr>
      <xdr:spPr>
        <a:xfrm>
          <a:off x="16357600" y="1353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76454</xdr:rowOff>
    </xdr:from>
    <xdr:to>
      <xdr:col>81</xdr:col>
      <xdr:colOff>101600</xdr:colOff>
      <xdr:row>80</xdr:row>
      <xdr:rowOff>6604</xdr:rowOff>
    </xdr:to>
    <xdr:sp macro="" textlink="">
      <xdr:nvSpPr>
        <xdr:cNvPr id="654" name="楕円 653"/>
        <xdr:cNvSpPr/>
      </xdr:nvSpPr>
      <xdr:spPr>
        <a:xfrm>
          <a:off x="15430500" y="1362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127254</xdr:rowOff>
    </xdr:from>
    <xdr:to>
      <xdr:col>85</xdr:col>
      <xdr:colOff>127000</xdr:colOff>
      <xdr:row>80</xdr:row>
      <xdr:rowOff>22098</xdr:rowOff>
    </xdr:to>
    <xdr:cxnSp macro="">
      <xdr:nvCxnSpPr>
        <xdr:cNvPr id="655" name="直線コネクタ 654"/>
        <xdr:cNvCxnSpPr/>
      </xdr:nvCxnSpPr>
      <xdr:spPr>
        <a:xfrm>
          <a:off x="15481300" y="13671804"/>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3302</xdr:rowOff>
    </xdr:from>
    <xdr:to>
      <xdr:col>76</xdr:col>
      <xdr:colOff>165100</xdr:colOff>
      <xdr:row>79</xdr:row>
      <xdr:rowOff>104902</xdr:rowOff>
    </xdr:to>
    <xdr:sp macro="" textlink="">
      <xdr:nvSpPr>
        <xdr:cNvPr id="656" name="楕円 655"/>
        <xdr:cNvSpPr/>
      </xdr:nvSpPr>
      <xdr:spPr>
        <a:xfrm>
          <a:off x="14541500" y="13547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54102</xdr:rowOff>
    </xdr:from>
    <xdr:to>
      <xdr:col>81</xdr:col>
      <xdr:colOff>50800</xdr:colOff>
      <xdr:row>79</xdr:row>
      <xdr:rowOff>127254</xdr:rowOff>
    </xdr:to>
    <xdr:cxnSp macro="">
      <xdr:nvCxnSpPr>
        <xdr:cNvPr id="657" name="直線コネクタ 656"/>
        <xdr:cNvCxnSpPr/>
      </xdr:nvCxnSpPr>
      <xdr:spPr>
        <a:xfrm>
          <a:off x="14592300" y="1359865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103887</xdr:rowOff>
    </xdr:from>
    <xdr:to>
      <xdr:col>72</xdr:col>
      <xdr:colOff>38100</xdr:colOff>
      <xdr:row>79</xdr:row>
      <xdr:rowOff>34037</xdr:rowOff>
    </xdr:to>
    <xdr:sp macro="" textlink="">
      <xdr:nvSpPr>
        <xdr:cNvPr id="658" name="楕円 657"/>
        <xdr:cNvSpPr/>
      </xdr:nvSpPr>
      <xdr:spPr>
        <a:xfrm>
          <a:off x="13652500" y="13476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154687</xdr:rowOff>
    </xdr:from>
    <xdr:to>
      <xdr:col>76</xdr:col>
      <xdr:colOff>114300</xdr:colOff>
      <xdr:row>79</xdr:row>
      <xdr:rowOff>54102</xdr:rowOff>
    </xdr:to>
    <xdr:cxnSp macro="">
      <xdr:nvCxnSpPr>
        <xdr:cNvPr id="659" name="直線コネクタ 658"/>
        <xdr:cNvCxnSpPr/>
      </xdr:nvCxnSpPr>
      <xdr:spPr>
        <a:xfrm>
          <a:off x="13703300" y="13527787"/>
          <a:ext cx="8890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78</xdr:row>
      <xdr:rowOff>35306</xdr:rowOff>
    </xdr:from>
    <xdr:to>
      <xdr:col>67</xdr:col>
      <xdr:colOff>101600</xdr:colOff>
      <xdr:row>78</xdr:row>
      <xdr:rowOff>136906</xdr:rowOff>
    </xdr:to>
    <xdr:sp macro="" textlink="">
      <xdr:nvSpPr>
        <xdr:cNvPr id="660" name="楕円 659"/>
        <xdr:cNvSpPr/>
      </xdr:nvSpPr>
      <xdr:spPr>
        <a:xfrm>
          <a:off x="12763500" y="13408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78</xdr:row>
      <xdr:rowOff>86106</xdr:rowOff>
    </xdr:from>
    <xdr:to>
      <xdr:col>71</xdr:col>
      <xdr:colOff>177800</xdr:colOff>
      <xdr:row>78</xdr:row>
      <xdr:rowOff>154687</xdr:rowOff>
    </xdr:to>
    <xdr:cxnSp macro="">
      <xdr:nvCxnSpPr>
        <xdr:cNvPr id="661" name="直線コネクタ 660"/>
        <xdr:cNvCxnSpPr/>
      </xdr:nvCxnSpPr>
      <xdr:spPr>
        <a:xfrm>
          <a:off x="12814300" y="13459206"/>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93742</xdr:rowOff>
    </xdr:from>
    <xdr:ext cx="405111" cy="259045"/>
    <xdr:sp macro="" textlink="">
      <xdr:nvSpPr>
        <xdr:cNvPr id="662" name="n_1aveValue【消防施設】&#10;有形固定資産減価償却率"/>
        <xdr:cNvSpPr txBox="1"/>
      </xdr:nvSpPr>
      <xdr:spPr>
        <a:xfrm>
          <a:off x="152660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93742</xdr:rowOff>
    </xdr:from>
    <xdr:ext cx="405111" cy="259045"/>
    <xdr:sp macro="" textlink="">
      <xdr:nvSpPr>
        <xdr:cNvPr id="663" name="n_2aveValue【消防施設】&#10;有形固定資産減価償却率"/>
        <xdr:cNvSpPr txBox="1"/>
      </xdr:nvSpPr>
      <xdr:spPr>
        <a:xfrm>
          <a:off x="14389744" y="1398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57166</xdr:rowOff>
    </xdr:from>
    <xdr:ext cx="405111" cy="259045"/>
    <xdr:sp macro="" textlink="">
      <xdr:nvSpPr>
        <xdr:cNvPr id="664" name="n_3aveValue【消防施設】&#10;有形固定資産減価償却率"/>
        <xdr:cNvSpPr txBox="1"/>
      </xdr:nvSpPr>
      <xdr:spPr>
        <a:xfrm>
          <a:off x="13500744" y="13944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13733</xdr:rowOff>
    </xdr:from>
    <xdr:ext cx="405111" cy="259045"/>
    <xdr:sp macro="" textlink="">
      <xdr:nvSpPr>
        <xdr:cNvPr id="665" name="n_4aveValue【消防施設】&#10;有形固定資産減価償却率"/>
        <xdr:cNvSpPr txBox="1"/>
      </xdr:nvSpPr>
      <xdr:spPr>
        <a:xfrm>
          <a:off x="12611744" y="13901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23131</xdr:rowOff>
    </xdr:from>
    <xdr:ext cx="405111" cy="259045"/>
    <xdr:sp macro="" textlink="">
      <xdr:nvSpPr>
        <xdr:cNvPr id="666" name="n_1mainValue【消防施設】&#10;有形固定資産減価償却率"/>
        <xdr:cNvSpPr txBox="1"/>
      </xdr:nvSpPr>
      <xdr:spPr>
        <a:xfrm>
          <a:off x="15266044" y="1339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121429</xdr:rowOff>
    </xdr:from>
    <xdr:ext cx="405111" cy="259045"/>
    <xdr:sp macro="" textlink="">
      <xdr:nvSpPr>
        <xdr:cNvPr id="667" name="n_2mainValue【消防施設】&#10;有形固定資産減価償却率"/>
        <xdr:cNvSpPr txBox="1"/>
      </xdr:nvSpPr>
      <xdr:spPr>
        <a:xfrm>
          <a:off x="14389744" y="1332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50564</xdr:rowOff>
    </xdr:from>
    <xdr:ext cx="405111" cy="259045"/>
    <xdr:sp macro="" textlink="">
      <xdr:nvSpPr>
        <xdr:cNvPr id="668" name="n_3mainValue【消防施設】&#10;有形固定資産減価償却率"/>
        <xdr:cNvSpPr txBox="1"/>
      </xdr:nvSpPr>
      <xdr:spPr>
        <a:xfrm>
          <a:off x="13500744" y="13252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76</xdr:row>
      <xdr:rowOff>153433</xdr:rowOff>
    </xdr:from>
    <xdr:ext cx="405111" cy="259045"/>
    <xdr:sp macro="" textlink="">
      <xdr:nvSpPr>
        <xdr:cNvPr id="669" name="n_4mainValue【消防施設】&#10;有形固定資産減価償却率"/>
        <xdr:cNvSpPr txBox="1"/>
      </xdr:nvSpPr>
      <xdr:spPr>
        <a:xfrm>
          <a:off x="12611744" y="1318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0" name="正方形/長方形 66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1" name="正方形/長方形 67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2" name="正方形/長方形 67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3" name="正方形/長方形 67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4" name="正方形/長方形 67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5" name="正方形/長方形 67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6" name="正方形/長方形 67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7" name="正方形/長方形 67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8" name="テキスト ボックス 67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79" name="直線コネクタ 67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0" name="直線コネクタ 679"/>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1" name="テキスト ボックス 680"/>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2" name="直線コネクタ 681"/>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3" name="テキスト ボックス 682"/>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4" name="直線コネクタ 683"/>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5" name="テキスト ボックス 684"/>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6" name="直線コネクタ 685"/>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7" name="テキスト ボックス 686"/>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8" name="直線コネクタ 68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89" name="テキスト ボックス 68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104394</xdr:rowOff>
    </xdr:from>
    <xdr:to>
      <xdr:col>116</xdr:col>
      <xdr:colOff>62864</xdr:colOff>
      <xdr:row>85</xdr:row>
      <xdr:rowOff>35813</xdr:rowOff>
    </xdr:to>
    <xdr:cxnSp macro="">
      <xdr:nvCxnSpPr>
        <xdr:cNvPr id="691" name="直線コネクタ 690"/>
        <xdr:cNvCxnSpPr/>
      </xdr:nvCxnSpPr>
      <xdr:spPr>
        <a:xfrm flipV="1">
          <a:off x="22160864" y="13648944"/>
          <a:ext cx="0" cy="960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39640</xdr:rowOff>
    </xdr:from>
    <xdr:ext cx="469744" cy="259045"/>
    <xdr:sp macro="" textlink="">
      <xdr:nvSpPr>
        <xdr:cNvPr id="692" name="【消防施設】&#10;一人当たり面積最小値テキスト"/>
        <xdr:cNvSpPr txBox="1"/>
      </xdr:nvSpPr>
      <xdr:spPr>
        <a:xfrm>
          <a:off x="22199600"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35813</xdr:rowOff>
    </xdr:from>
    <xdr:to>
      <xdr:col>116</xdr:col>
      <xdr:colOff>152400</xdr:colOff>
      <xdr:row>85</xdr:row>
      <xdr:rowOff>35813</xdr:rowOff>
    </xdr:to>
    <xdr:cxnSp macro="">
      <xdr:nvCxnSpPr>
        <xdr:cNvPr id="693" name="直線コネクタ 692"/>
        <xdr:cNvCxnSpPr/>
      </xdr:nvCxnSpPr>
      <xdr:spPr>
        <a:xfrm>
          <a:off x="22072600" y="1460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51071</xdr:rowOff>
    </xdr:from>
    <xdr:ext cx="469744" cy="259045"/>
    <xdr:sp macro="" textlink="">
      <xdr:nvSpPr>
        <xdr:cNvPr id="694" name="【消防施設】&#10;一人当たり面積最大値テキスト"/>
        <xdr:cNvSpPr txBox="1"/>
      </xdr:nvSpPr>
      <xdr:spPr>
        <a:xfrm>
          <a:off x="22199600" y="13424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104394</xdr:rowOff>
    </xdr:from>
    <xdr:to>
      <xdr:col>116</xdr:col>
      <xdr:colOff>152400</xdr:colOff>
      <xdr:row>79</xdr:row>
      <xdr:rowOff>104394</xdr:rowOff>
    </xdr:to>
    <xdr:cxnSp macro="">
      <xdr:nvCxnSpPr>
        <xdr:cNvPr id="695" name="直線コネクタ 694"/>
        <xdr:cNvCxnSpPr/>
      </xdr:nvCxnSpPr>
      <xdr:spPr>
        <a:xfrm>
          <a:off x="22072600" y="13648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145051</xdr:rowOff>
    </xdr:from>
    <xdr:ext cx="469744" cy="259045"/>
    <xdr:sp macro="" textlink="">
      <xdr:nvSpPr>
        <xdr:cNvPr id="696" name="【消防施設】&#10;一人当たり面積平均値テキスト"/>
        <xdr:cNvSpPr txBox="1"/>
      </xdr:nvSpPr>
      <xdr:spPr>
        <a:xfrm>
          <a:off x="22199600" y="142039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122174</xdr:rowOff>
    </xdr:from>
    <xdr:to>
      <xdr:col>116</xdr:col>
      <xdr:colOff>114300</xdr:colOff>
      <xdr:row>84</xdr:row>
      <xdr:rowOff>52324</xdr:rowOff>
    </xdr:to>
    <xdr:sp macro="" textlink="">
      <xdr:nvSpPr>
        <xdr:cNvPr id="697" name="フローチャート: 判断 696"/>
        <xdr:cNvSpPr/>
      </xdr:nvSpPr>
      <xdr:spPr>
        <a:xfrm>
          <a:off x="221107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113030</xdr:rowOff>
    </xdr:from>
    <xdr:to>
      <xdr:col>112</xdr:col>
      <xdr:colOff>38100</xdr:colOff>
      <xdr:row>84</xdr:row>
      <xdr:rowOff>43180</xdr:rowOff>
    </xdr:to>
    <xdr:sp macro="" textlink="">
      <xdr:nvSpPr>
        <xdr:cNvPr id="698" name="フローチャート: 判断 697"/>
        <xdr:cNvSpPr/>
      </xdr:nvSpPr>
      <xdr:spPr>
        <a:xfrm>
          <a:off x="212725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117602</xdr:rowOff>
    </xdr:from>
    <xdr:to>
      <xdr:col>107</xdr:col>
      <xdr:colOff>101600</xdr:colOff>
      <xdr:row>84</xdr:row>
      <xdr:rowOff>47752</xdr:rowOff>
    </xdr:to>
    <xdr:sp macro="" textlink="">
      <xdr:nvSpPr>
        <xdr:cNvPr id="699" name="フローチャート: 判断 698"/>
        <xdr:cNvSpPr/>
      </xdr:nvSpPr>
      <xdr:spPr>
        <a:xfrm>
          <a:off x="20383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122174</xdr:rowOff>
    </xdr:from>
    <xdr:to>
      <xdr:col>102</xdr:col>
      <xdr:colOff>165100</xdr:colOff>
      <xdr:row>84</xdr:row>
      <xdr:rowOff>52324</xdr:rowOff>
    </xdr:to>
    <xdr:sp macro="" textlink="">
      <xdr:nvSpPr>
        <xdr:cNvPr id="700" name="フローチャート: 判断 699"/>
        <xdr:cNvSpPr/>
      </xdr:nvSpPr>
      <xdr:spPr>
        <a:xfrm>
          <a:off x="19494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154178</xdr:rowOff>
    </xdr:from>
    <xdr:to>
      <xdr:col>98</xdr:col>
      <xdr:colOff>38100</xdr:colOff>
      <xdr:row>84</xdr:row>
      <xdr:rowOff>84328</xdr:rowOff>
    </xdr:to>
    <xdr:sp macro="" textlink="">
      <xdr:nvSpPr>
        <xdr:cNvPr id="701" name="フローチャート: 判断 700"/>
        <xdr:cNvSpPr/>
      </xdr:nvSpPr>
      <xdr:spPr>
        <a:xfrm>
          <a:off x="18605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51308</xdr:rowOff>
    </xdr:from>
    <xdr:to>
      <xdr:col>116</xdr:col>
      <xdr:colOff>114300</xdr:colOff>
      <xdr:row>84</xdr:row>
      <xdr:rowOff>152908</xdr:rowOff>
    </xdr:to>
    <xdr:sp macro="" textlink="">
      <xdr:nvSpPr>
        <xdr:cNvPr id="707" name="楕円 706"/>
        <xdr:cNvSpPr/>
      </xdr:nvSpPr>
      <xdr:spPr>
        <a:xfrm>
          <a:off x="22110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137685</xdr:rowOff>
    </xdr:from>
    <xdr:ext cx="469744" cy="259045"/>
    <xdr:sp macro="" textlink="">
      <xdr:nvSpPr>
        <xdr:cNvPr id="708" name="【消防施設】&#10;一人当たり面積該当値テキスト"/>
        <xdr:cNvSpPr txBox="1"/>
      </xdr:nvSpPr>
      <xdr:spPr>
        <a:xfrm>
          <a:off x="22199600" y="1436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37592</xdr:rowOff>
    </xdr:from>
    <xdr:to>
      <xdr:col>112</xdr:col>
      <xdr:colOff>38100</xdr:colOff>
      <xdr:row>84</xdr:row>
      <xdr:rowOff>139192</xdr:rowOff>
    </xdr:to>
    <xdr:sp macro="" textlink="">
      <xdr:nvSpPr>
        <xdr:cNvPr id="709" name="楕円 708"/>
        <xdr:cNvSpPr/>
      </xdr:nvSpPr>
      <xdr:spPr>
        <a:xfrm>
          <a:off x="21272500" y="1443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88392</xdr:rowOff>
    </xdr:from>
    <xdr:to>
      <xdr:col>116</xdr:col>
      <xdr:colOff>63500</xdr:colOff>
      <xdr:row>84</xdr:row>
      <xdr:rowOff>102108</xdr:rowOff>
    </xdr:to>
    <xdr:cxnSp macro="">
      <xdr:nvCxnSpPr>
        <xdr:cNvPr id="710" name="直線コネクタ 709"/>
        <xdr:cNvCxnSpPr/>
      </xdr:nvCxnSpPr>
      <xdr:spPr>
        <a:xfrm>
          <a:off x="21323300" y="1449019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11" name="楕円 710"/>
        <xdr:cNvSpPr/>
      </xdr:nvSpPr>
      <xdr:spPr>
        <a:xfrm>
          <a:off x="20383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88392</xdr:rowOff>
    </xdr:from>
    <xdr:to>
      <xdr:col>111</xdr:col>
      <xdr:colOff>177800</xdr:colOff>
      <xdr:row>84</xdr:row>
      <xdr:rowOff>106680</xdr:rowOff>
    </xdr:to>
    <xdr:cxnSp macro="">
      <xdr:nvCxnSpPr>
        <xdr:cNvPr id="712" name="直線コネクタ 711"/>
        <xdr:cNvCxnSpPr/>
      </xdr:nvCxnSpPr>
      <xdr:spPr>
        <a:xfrm flipV="1">
          <a:off x="20434300" y="1449019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13" name="楕円 712"/>
        <xdr:cNvSpPr/>
      </xdr:nvSpPr>
      <xdr:spPr>
        <a:xfrm>
          <a:off x="19494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714" name="直線コネクタ 713"/>
        <xdr:cNvCxnSpPr/>
      </xdr:nvCxnSpPr>
      <xdr:spPr>
        <a:xfrm>
          <a:off x="19545300" y="1450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51308</xdr:rowOff>
    </xdr:from>
    <xdr:to>
      <xdr:col>98</xdr:col>
      <xdr:colOff>38100</xdr:colOff>
      <xdr:row>84</xdr:row>
      <xdr:rowOff>152908</xdr:rowOff>
    </xdr:to>
    <xdr:sp macro="" textlink="">
      <xdr:nvSpPr>
        <xdr:cNvPr id="715" name="楕円 714"/>
        <xdr:cNvSpPr/>
      </xdr:nvSpPr>
      <xdr:spPr>
        <a:xfrm>
          <a:off x="186055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102108</xdr:rowOff>
    </xdr:from>
    <xdr:to>
      <xdr:col>102</xdr:col>
      <xdr:colOff>114300</xdr:colOff>
      <xdr:row>84</xdr:row>
      <xdr:rowOff>106680</xdr:rowOff>
    </xdr:to>
    <xdr:cxnSp macro="">
      <xdr:nvCxnSpPr>
        <xdr:cNvPr id="716" name="直線コネクタ 715"/>
        <xdr:cNvCxnSpPr/>
      </xdr:nvCxnSpPr>
      <xdr:spPr>
        <a:xfrm>
          <a:off x="18656300" y="14503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59707</xdr:rowOff>
    </xdr:from>
    <xdr:ext cx="469744" cy="259045"/>
    <xdr:sp macro="" textlink="">
      <xdr:nvSpPr>
        <xdr:cNvPr id="717" name="n_1aveValue【消防施設】&#10;一人当たり面積"/>
        <xdr:cNvSpPr txBox="1"/>
      </xdr:nvSpPr>
      <xdr:spPr>
        <a:xfrm>
          <a:off x="21075727" y="1411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64279</xdr:rowOff>
    </xdr:from>
    <xdr:ext cx="469744" cy="259045"/>
    <xdr:sp macro="" textlink="">
      <xdr:nvSpPr>
        <xdr:cNvPr id="718" name="n_2aveValue【消防施設】&#10;一人当たり面積"/>
        <xdr:cNvSpPr txBox="1"/>
      </xdr:nvSpPr>
      <xdr:spPr>
        <a:xfrm>
          <a:off x="20199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68851</xdr:rowOff>
    </xdr:from>
    <xdr:ext cx="469744" cy="259045"/>
    <xdr:sp macro="" textlink="">
      <xdr:nvSpPr>
        <xdr:cNvPr id="719" name="n_3aveValue【消防施設】&#10;一人当たり面積"/>
        <xdr:cNvSpPr txBox="1"/>
      </xdr:nvSpPr>
      <xdr:spPr>
        <a:xfrm>
          <a:off x="19310427" y="1412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100855</xdr:rowOff>
    </xdr:from>
    <xdr:ext cx="469744" cy="259045"/>
    <xdr:sp macro="" textlink="">
      <xdr:nvSpPr>
        <xdr:cNvPr id="720" name="n_4aveValue【消防施設】&#10;一人当たり面積"/>
        <xdr:cNvSpPr txBox="1"/>
      </xdr:nvSpPr>
      <xdr:spPr>
        <a:xfrm>
          <a:off x="18421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130319</xdr:rowOff>
    </xdr:from>
    <xdr:ext cx="469744" cy="259045"/>
    <xdr:sp macro="" textlink="">
      <xdr:nvSpPr>
        <xdr:cNvPr id="721" name="n_1mainValue【消防施設】&#10;一人当たり面積"/>
        <xdr:cNvSpPr txBox="1"/>
      </xdr:nvSpPr>
      <xdr:spPr>
        <a:xfrm>
          <a:off x="21075727" y="1453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22" name="n_2mainValue【消防施設】&#10;一人当たり面積"/>
        <xdr:cNvSpPr txBox="1"/>
      </xdr:nvSpPr>
      <xdr:spPr>
        <a:xfrm>
          <a:off x="20199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23" name="n_3mainValue【消防施設】&#10;一人当たり面積"/>
        <xdr:cNvSpPr txBox="1"/>
      </xdr:nvSpPr>
      <xdr:spPr>
        <a:xfrm>
          <a:off x="19310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144035</xdr:rowOff>
    </xdr:from>
    <xdr:ext cx="469744" cy="259045"/>
    <xdr:sp macro="" textlink="">
      <xdr:nvSpPr>
        <xdr:cNvPr id="724" name="n_4mainValue【消防施設】&#10;一人当たり面積"/>
        <xdr:cNvSpPr txBox="1"/>
      </xdr:nvSpPr>
      <xdr:spPr>
        <a:xfrm>
          <a:off x="18421427"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5" name="正方形/長方形 72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6" name="正方形/長方形 72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7" name="正方形/長方形 72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8" name="正方形/長方形 72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9" name="正方形/長方形 72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0" name="正方形/長方形 72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1" name="正方形/長方形 73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2" name="正方形/長方形 73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33" name="テキスト ボックス 73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4" name="直線コネクタ 73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35" name="テキスト ボックス 734"/>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36" name="直線コネクタ 73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37" name="テキスト ボックス 736"/>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8" name="直線コネクタ 73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9" name="テキスト ボックス 73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0" name="直線コネクタ 73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1" name="テキスト ボックス 74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42" name="直線コネクタ 74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43" name="テキスト ボックス 74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44" name="直線コネクタ 74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45" name="テキスト ボックス 744"/>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6" name="直線コネクタ 74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47" name="テキスト ボックス 746"/>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106</xdr:row>
      <xdr:rowOff>15239</xdr:rowOff>
    </xdr:to>
    <xdr:cxnSp macro="">
      <xdr:nvCxnSpPr>
        <xdr:cNvPr id="749" name="直線コネクタ 748"/>
        <xdr:cNvCxnSpPr/>
      </xdr:nvCxnSpPr>
      <xdr:spPr>
        <a:xfrm flipV="1">
          <a:off x="16318864" y="17057370"/>
          <a:ext cx="0" cy="1131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19066</xdr:rowOff>
    </xdr:from>
    <xdr:ext cx="405111" cy="259045"/>
    <xdr:sp macro="" textlink="">
      <xdr:nvSpPr>
        <xdr:cNvPr id="750" name="【庁舎】&#10;有形固定資産減価償却率最小値テキスト"/>
        <xdr:cNvSpPr txBox="1"/>
      </xdr:nvSpPr>
      <xdr:spPr>
        <a:xfrm>
          <a:off x="16357600" y="1819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15239</xdr:rowOff>
    </xdr:from>
    <xdr:to>
      <xdr:col>86</xdr:col>
      <xdr:colOff>25400</xdr:colOff>
      <xdr:row>106</xdr:row>
      <xdr:rowOff>15239</xdr:rowOff>
    </xdr:to>
    <xdr:cxnSp macro="">
      <xdr:nvCxnSpPr>
        <xdr:cNvPr id="751" name="直線コネクタ 750"/>
        <xdr:cNvCxnSpPr/>
      </xdr:nvCxnSpPr>
      <xdr:spPr>
        <a:xfrm>
          <a:off x="16230600" y="18188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752" name="【庁舎】&#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753" name="直線コネクタ 752"/>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101</xdr:row>
      <xdr:rowOff>71138</xdr:rowOff>
    </xdr:from>
    <xdr:ext cx="405111" cy="259045"/>
    <xdr:sp macro="" textlink="">
      <xdr:nvSpPr>
        <xdr:cNvPr id="754" name="【庁舎】&#10;有形固定資産減価償却率平均値テキスト"/>
        <xdr:cNvSpPr txBox="1"/>
      </xdr:nvSpPr>
      <xdr:spPr>
        <a:xfrm>
          <a:off x="16357600" y="17387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48261</xdr:rowOff>
    </xdr:from>
    <xdr:to>
      <xdr:col>85</xdr:col>
      <xdr:colOff>177800</xdr:colOff>
      <xdr:row>102</xdr:row>
      <xdr:rowOff>149861</xdr:rowOff>
    </xdr:to>
    <xdr:sp macro="" textlink="">
      <xdr:nvSpPr>
        <xdr:cNvPr id="755" name="フローチャート: 判断 754"/>
        <xdr:cNvSpPr/>
      </xdr:nvSpPr>
      <xdr:spPr>
        <a:xfrm>
          <a:off x="16268700" y="175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168275</xdr:rowOff>
    </xdr:from>
    <xdr:to>
      <xdr:col>81</xdr:col>
      <xdr:colOff>101600</xdr:colOff>
      <xdr:row>103</xdr:row>
      <xdr:rowOff>98425</xdr:rowOff>
    </xdr:to>
    <xdr:sp macro="" textlink="">
      <xdr:nvSpPr>
        <xdr:cNvPr id="756" name="フローチャート: 判断 755"/>
        <xdr:cNvSpPr/>
      </xdr:nvSpPr>
      <xdr:spPr>
        <a:xfrm>
          <a:off x="15430500" y="17656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12064</xdr:rowOff>
    </xdr:from>
    <xdr:to>
      <xdr:col>76</xdr:col>
      <xdr:colOff>165100</xdr:colOff>
      <xdr:row>103</xdr:row>
      <xdr:rowOff>113664</xdr:rowOff>
    </xdr:to>
    <xdr:sp macro="" textlink="">
      <xdr:nvSpPr>
        <xdr:cNvPr id="757" name="フローチャート: 判断 756"/>
        <xdr:cNvSpPr/>
      </xdr:nvSpPr>
      <xdr:spPr>
        <a:xfrm>
          <a:off x="14541500" y="1767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126364</xdr:rowOff>
    </xdr:from>
    <xdr:to>
      <xdr:col>72</xdr:col>
      <xdr:colOff>38100</xdr:colOff>
      <xdr:row>103</xdr:row>
      <xdr:rowOff>56514</xdr:rowOff>
    </xdr:to>
    <xdr:sp macro="" textlink="">
      <xdr:nvSpPr>
        <xdr:cNvPr id="758" name="フローチャート: 判断 757"/>
        <xdr:cNvSpPr/>
      </xdr:nvSpPr>
      <xdr:spPr>
        <a:xfrm>
          <a:off x="13652500" y="1761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113030</xdr:rowOff>
    </xdr:from>
    <xdr:to>
      <xdr:col>67</xdr:col>
      <xdr:colOff>101600</xdr:colOff>
      <xdr:row>104</xdr:row>
      <xdr:rowOff>43180</xdr:rowOff>
    </xdr:to>
    <xdr:sp macro="" textlink="">
      <xdr:nvSpPr>
        <xdr:cNvPr id="759" name="フローチャート: 判断 758"/>
        <xdr:cNvSpPr/>
      </xdr:nvSpPr>
      <xdr:spPr>
        <a:xfrm>
          <a:off x="12763500" y="1777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0" name="テキスト ボックス 75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1" name="テキスト ボックス 76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2" name="テキスト ボックス 76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3" name="テキスト ボックス 76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4" name="テキスト ボックス 76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21589</xdr:rowOff>
    </xdr:from>
    <xdr:to>
      <xdr:col>85</xdr:col>
      <xdr:colOff>177800</xdr:colOff>
      <xdr:row>105</xdr:row>
      <xdr:rowOff>123189</xdr:rowOff>
    </xdr:to>
    <xdr:sp macro="" textlink="">
      <xdr:nvSpPr>
        <xdr:cNvPr id="765" name="楕円 764"/>
        <xdr:cNvSpPr/>
      </xdr:nvSpPr>
      <xdr:spPr>
        <a:xfrm>
          <a:off x="16268700" y="1802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107966</xdr:rowOff>
    </xdr:from>
    <xdr:ext cx="405111" cy="259045"/>
    <xdr:sp macro="" textlink="">
      <xdr:nvSpPr>
        <xdr:cNvPr id="766" name="【庁舎】&#10;有形固定資産減価償却率該当値テキスト"/>
        <xdr:cNvSpPr txBox="1"/>
      </xdr:nvSpPr>
      <xdr:spPr>
        <a:xfrm>
          <a:off x="16357600" y="17938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113030</xdr:rowOff>
    </xdr:from>
    <xdr:to>
      <xdr:col>81</xdr:col>
      <xdr:colOff>101600</xdr:colOff>
      <xdr:row>108</xdr:row>
      <xdr:rowOff>43180</xdr:rowOff>
    </xdr:to>
    <xdr:sp macro="" textlink="">
      <xdr:nvSpPr>
        <xdr:cNvPr id="767" name="楕円 766"/>
        <xdr:cNvSpPr/>
      </xdr:nvSpPr>
      <xdr:spPr>
        <a:xfrm>
          <a:off x="15430500" y="184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72389</xdr:rowOff>
    </xdr:from>
    <xdr:to>
      <xdr:col>85</xdr:col>
      <xdr:colOff>127000</xdr:colOff>
      <xdr:row>107</xdr:row>
      <xdr:rowOff>163830</xdr:rowOff>
    </xdr:to>
    <xdr:cxnSp macro="">
      <xdr:nvCxnSpPr>
        <xdr:cNvPr id="768" name="直線コネクタ 767"/>
        <xdr:cNvCxnSpPr/>
      </xdr:nvCxnSpPr>
      <xdr:spPr>
        <a:xfrm flipV="1">
          <a:off x="15481300" y="18074639"/>
          <a:ext cx="838200" cy="434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105411</xdr:rowOff>
    </xdr:from>
    <xdr:to>
      <xdr:col>76</xdr:col>
      <xdr:colOff>165100</xdr:colOff>
      <xdr:row>108</xdr:row>
      <xdr:rowOff>35561</xdr:rowOff>
    </xdr:to>
    <xdr:sp macro="" textlink="">
      <xdr:nvSpPr>
        <xdr:cNvPr id="769" name="楕円 768"/>
        <xdr:cNvSpPr/>
      </xdr:nvSpPr>
      <xdr:spPr>
        <a:xfrm>
          <a:off x="14541500" y="1845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156211</xdr:rowOff>
    </xdr:from>
    <xdr:to>
      <xdr:col>81</xdr:col>
      <xdr:colOff>50800</xdr:colOff>
      <xdr:row>107</xdr:row>
      <xdr:rowOff>163830</xdr:rowOff>
    </xdr:to>
    <xdr:cxnSp macro="">
      <xdr:nvCxnSpPr>
        <xdr:cNvPr id="770" name="直線コネクタ 769"/>
        <xdr:cNvCxnSpPr/>
      </xdr:nvCxnSpPr>
      <xdr:spPr>
        <a:xfrm>
          <a:off x="14592300" y="185013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88264</xdr:rowOff>
    </xdr:from>
    <xdr:to>
      <xdr:col>72</xdr:col>
      <xdr:colOff>38100</xdr:colOff>
      <xdr:row>108</xdr:row>
      <xdr:rowOff>18414</xdr:rowOff>
    </xdr:to>
    <xdr:sp macro="" textlink="">
      <xdr:nvSpPr>
        <xdr:cNvPr id="771" name="楕円 770"/>
        <xdr:cNvSpPr/>
      </xdr:nvSpPr>
      <xdr:spPr>
        <a:xfrm>
          <a:off x="13652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139064</xdr:rowOff>
    </xdr:from>
    <xdr:to>
      <xdr:col>76</xdr:col>
      <xdr:colOff>114300</xdr:colOff>
      <xdr:row>107</xdr:row>
      <xdr:rowOff>156211</xdr:rowOff>
    </xdr:to>
    <xdr:cxnSp macro="">
      <xdr:nvCxnSpPr>
        <xdr:cNvPr id="772" name="直線コネクタ 771"/>
        <xdr:cNvCxnSpPr/>
      </xdr:nvCxnSpPr>
      <xdr:spPr>
        <a:xfrm>
          <a:off x="13703300" y="18484214"/>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29211</xdr:rowOff>
    </xdr:from>
    <xdr:to>
      <xdr:col>67</xdr:col>
      <xdr:colOff>101600</xdr:colOff>
      <xdr:row>105</xdr:row>
      <xdr:rowOff>130811</xdr:rowOff>
    </xdr:to>
    <xdr:sp macro="" textlink="">
      <xdr:nvSpPr>
        <xdr:cNvPr id="773" name="楕円 772"/>
        <xdr:cNvSpPr/>
      </xdr:nvSpPr>
      <xdr:spPr>
        <a:xfrm>
          <a:off x="12763500" y="1803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80011</xdr:rowOff>
    </xdr:from>
    <xdr:to>
      <xdr:col>71</xdr:col>
      <xdr:colOff>177800</xdr:colOff>
      <xdr:row>107</xdr:row>
      <xdr:rowOff>139064</xdr:rowOff>
    </xdr:to>
    <xdr:cxnSp macro="">
      <xdr:nvCxnSpPr>
        <xdr:cNvPr id="774" name="直線コネクタ 773"/>
        <xdr:cNvCxnSpPr/>
      </xdr:nvCxnSpPr>
      <xdr:spPr>
        <a:xfrm>
          <a:off x="12814300" y="18082261"/>
          <a:ext cx="889000" cy="401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101</xdr:row>
      <xdr:rowOff>114952</xdr:rowOff>
    </xdr:from>
    <xdr:ext cx="405111" cy="259045"/>
    <xdr:sp macro="" textlink="">
      <xdr:nvSpPr>
        <xdr:cNvPr id="775" name="n_1aveValue【庁舎】&#10;有形固定資産減価償却率"/>
        <xdr:cNvSpPr txBox="1"/>
      </xdr:nvSpPr>
      <xdr:spPr>
        <a:xfrm>
          <a:off x="15266044" y="1743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130191</xdr:rowOff>
    </xdr:from>
    <xdr:ext cx="405111" cy="259045"/>
    <xdr:sp macro="" textlink="">
      <xdr:nvSpPr>
        <xdr:cNvPr id="776" name="n_2aveValue【庁舎】&#10;有形固定資産減価償却率"/>
        <xdr:cNvSpPr txBox="1"/>
      </xdr:nvSpPr>
      <xdr:spPr>
        <a:xfrm>
          <a:off x="14389744" y="17446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73041</xdr:rowOff>
    </xdr:from>
    <xdr:ext cx="405111" cy="259045"/>
    <xdr:sp macro="" textlink="">
      <xdr:nvSpPr>
        <xdr:cNvPr id="777" name="n_3aveValue【庁舎】&#10;有形固定資産減価償却率"/>
        <xdr:cNvSpPr txBox="1"/>
      </xdr:nvSpPr>
      <xdr:spPr>
        <a:xfrm>
          <a:off x="13500744" y="17389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59707</xdr:rowOff>
    </xdr:from>
    <xdr:ext cx="405111" cy="259045"/>
    <xdr:sp macro="" textlink="">
      <xdr:nvSpPr>
        <xdr:cNvPr id="778" name="n_4aveValue【庁舎】&#10;有形固定資産減価償却率"/>
        <xdr:cNvSpPr txBox="1"/>
      </xdr:nvSpPr>
      <xdr:spPr>
        <a:xfrm>
          <a:off x="12611744"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34307</xdr:rowOff>
    </xdr:from>
    <xdr:ext cx="405111" cy="259045"/>
    <xdr:sp macro="" textlink="">
      <xdr:nvSpPr>
        <xdr:cNvPr id="779" name="n_1mainValue【庁舎】&#10;有形固定資産減価償却率"/>
        <xdr:cNvSpPr txBox="1"/>
      </xdr:nvSpPr>
      <xdr:spPr>
        <a:xfrm>
          <a:off x="15266044"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26688</xdr:rowOff>
    </xdr:from>
    <xdr:ext cx="405111" cy="259045"/>
    <xdr:sp macro="" textlink="">
      <xdr:nvSpPr>
        <xdr:cNvPr id="780" name="n_2mainValue【庁舎】&#10;有形固定資産減価償却率"/>
        <xdr:cNvSpPr txBox="1"/>
      </xdr:nvSpPr>
      <xdr:spPr>
        <a:xfrm>
          <a:off x="14389744" y="18543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9541</xdr:rowOff>
    </xdr:from>
    <xdr:ext cx="405111" cy="259045"/>
    <xdr:sp macro="" textlink="">
      <xdr:nvSpPr>
        <xdr:cNvPr id="781" name="n_3mainValue【庁舎】&#10;有形固定資産減価償却率"/>
        <xdr:cNvSpPr txBox="1"/>
      </xdr:nvSpPr>
      <xdr:spPr>
        <a:xfrm>
          <a:off x="13500744"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121938</xdr:rowOff>
    </xdr:from>
    <xdr:ext cx="405111" cy="259045"/>
    <xdr:sp macro="" textlink="">
      <xdr:nvSpPr>
        <xdr:cNvPr id="782" name="n_4mainValue【庁舎】&#10;有形固定資産減価償却率"/>
        <xdr:cNvSpPr txBox="1"/>
      </xdr:nvSpPr>
      <xdr:spPr>
        <a:xfrm>
          <a:off x="12611744" y="1812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84" name="正方形/長方形 7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85" name="正方形/長方形 7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86" name="正方形/長方形 7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87" name="正方形/長方形 7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88" name="正方形/長方形 7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89" name="正方形/長方形 7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0" name="正方形/長方形 7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1" name="テキスト ボックス 7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2" name="直線コネクタ 7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93" name="直線コネクタ 792"/>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4" name="テキスト ボックス 793"/>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5" name="直線コネクタ 794"/>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6" name="テキスト ボックス 795"/>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7" name="直線コネクタ 79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8" name="テキスト ボックス 79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9" name="直線コネクタ 798"/>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800" name="テキスト ボックス 799"/>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1" name="直線コネクタ 800"/>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2" name="テキスト ボックス 801"/>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3" name="直線コネクタ 80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4" name="テキスト ボックス 80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129539</xdr:rowOff>
    </xdr:from>
    <xdr:to>
      <xdr:col>116</xdr:col>
      <xdr:colOff>62864</xdr:colOff>
      <xdr:row>106</xdr:row>
      <xdr:rowOff>114300</xdr:rowOff>
    </xdr:to>
    <xdr:cxnSp macro="">
      <xdr:nvCxnSpPr>
        <xdr:cNvPr id="806" name="直線コネクタ 805"/>
        <xdr:cNvCxnSpPr/>
      </xdr:nvCxnSpPr>
      <xdr:spPr>
        <a:xfrm flipV="1">
          <a:off x="22160864" y="17103089"/>
          <a:ext cx="0" cy="1184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807" name="【庁舎】&#10;一人当たり面積最小値テキスト"/>
        <xdr:cNvSpPr txBox="1"/>
      </xdr:nvSpPr>
      <xdr:spPr>
        <a:xfrm>
          <a:off x="22199600" y="1829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106</xdr:row>
      <xdr:rowOff>114300</xdr:rowOff>
    </xdr:from>
    <xdr:to>
      <xdr:col>116</xdr:col>
      <xdr:colOff>152400</xdr:colOff>
      <xdr:row>106</xdr:row>
      <xdr:rowOff>114300</xdr:rowOff>
    </xdr:to>
    <xdr:cxnSp macro="">
      <xdr:nvCxnSpPr>
        <xdr:cNvPr id="808" name="直線コネクタ 807"/>
        <xdr:cNvCxnSpPr/>
      </xdr:nvCxnSpPr>
      <xdr:spPr>
        <a:xfrm>
          <a:off x="22072600" y="1828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76216</xdr:rowOff>
    </xdr:from>
    <xdr:ext cx="469744" cy="259045"/>
    <xdr:sp macro="" textlink="">
      <xdr:nvSpPr>
        <xdr:cNvPr id="809" name="【庁舎】&#10;一人当たり面積最大値テキスト"/>
        <xdr:cNvSpPr txBox="1"/>
      </xdr:nvSpPr>
      <xdr:spPr>
        <a:xfrm>
          <a:off x="22199600" y="1687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129539</xdr:rowOff>
    </xdr:from>
    <xdr:to>
      <xdr:col>116</xdr:col>
      <xdr:colOff>152400</xdr:colOff>
      <xdr:row>99</xdr:row>
      <xdr:rowOff>129539</xdr:rowOff>
    </xdr:to>
    <xdr:cxnSp macro="">
      <xdr:nvCxnSpPr>
        <xdr:cNvPr id="810" name="直線コネクタ 809"/>
        <xdr:cNvCxnSpPr/>
      </xdr:nvCxnSpPr>
      <xdr:spPr>
        <a:xfrm>
          <a:off x="22072600" y="17103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103</xdr:row>
      <xdr:rowOff>13988</xdr:rowOff>
    </xdr:from>
    <xdr:ext cx="469744" cy="259045"/>
    <xdr:sp macro="" textlink="">
      <xdr:nvSpPr>
        <xdr:cNvPr id="811" name="【庁舎】&#10;一人当たり面積平均値テキスト"/>
        <xdr:cNvSpPr txBox="1"/>
      </xdr:nvSpPr>
      <xdr:spPr>
        <a:xfrm>
          <a:off x="22199600" y="176733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162561</xdr:rowOff>
    </xdr:from>
    <xdr:to>
      <xdr:col>116</xdr:col>
      <xdr:colOff>114300</xdr:colOff>
      <xdr:row>104</xdr:row>
      <xdr:rowOff>92711</xdr:rowOff>
    </xdr:to>
    <xdr:sp macro="" textlink="">
      <xdr:nvSpPr>
        <xdr:cNvPr id="812" name="フローチャート: 判断 811"/>
        <xdr:cNvSpPr/>
      </xdr:nvSpPr>
      <xdr:spPr>
        <a:xfrm>
          <a:off x="22110700" y="178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10161</xdr:rowOff>
    </xdr:from>
    <xdr:to>
      <xdr:col>112</xdr:col>
      <xdr:colOff>38100</xdr:colOff>
      <xdr:row>104</xdr:row>
      <xdr:rowOff>111761</xdr:rowOff>
    </xdr:to>
    <xdr:sp macro="" textlink="">
      <xdr:nvSpPr>
        <xdr:cNvPr id="813" name="フローチャート: 判断 812"/>
        <xdr:cNvSpPr/>
      </xdr:nvSpPr>
      <xdr:spPr>
        <a:xfrm>
          <a:off x="21272500" y="1784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86361</xdr:rowOff>
    </xdr:from>
    <xdr:to>
      <xdr:col>107</xdr:col>
      <xdr:colOff>101600</xdr:colOff>
      <xdr:row>105</xdr:row>
      <xdr:rowOff>16511</xdr:rowOff>
    </xdr:to>
    <xdr:sp macro="" textlink="">
      <xdr:nvSpPr>
        <xdr:cNvPr id="814" name="フローチャート: 判断 813"/>
        <xdr:cNvSpPr/>
      </xdr:nvSpPr>
      <xdr:spPr>
        <a:xfrm>
          <a:off x="20383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815" name="フローチャート: 判断 814"/>
        <xdr:cNvSpPr/>
      </xdr:nvSpPr>
      <xdr:spPr>
        <a:xfrm>
          <a:off x="194945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120650</xdr:rowOff>
    </xdr:from>
    <xdr:to>
      <xdr:col>98</xdr:col>
      <xdr:colOff>38100</xdr:colOff>
      <xdr:row>105</xdr:row>
      <xdr:rowOff>50800</xdr:rowOff>
    </xdr:to>
    <xdr:sp macro="" textlink="">
      <xdr:nvSpPr>
        <xdr:cNvPr id="816" name="フローチャート: 判断 815"/>
        <xdr:cNvSpPr/>
      </xdr:nvSpPr>
      <xdr:spPr>
        <a:xfrm>
          <a:off x="18605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7" name="テキスト ボックス 8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8" name="テキスト ボックス 8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9" name="テキスト ボックス 8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0" name="テキスト ボックス 8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1" name="テキスト ボックス 8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109220</xdr:rowOff>
    </xdr:from>
    <xdr:to>
      <xdr:col>116</xdr:col>
      <xdr:colOff>114300</xdr:colOff>
      <xdr:row>105</xdr:row>
      <xdr:rowOff>39370</xdr:rowOff>
    </xdr:to>
    <xdr:sp macro="" textlink="">
      <xdr:nvSpPr>
        <xdr:cNvPr id="822" name="楕円 821"/>
        <xdr:cNvSpPr/>
      </xdr:nvSpPr>
      <xdr:spPr>
        <a:xfrm>
          <a:off x="22110700" y="1794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87647</xdr:rowOff>
    </xdr:from>
    <xdr:ext cx="469744" cy="259045"/>
    <xdr:sp macro="" textlink="">
      <xdr:nvSpPr>
        <xdr:cNvPr id="823" name="【庁舎】&#10;一人当たり面積該当値テキスト"/>
        <xdr:cNvSpPr txBox="1"/>
      </xdr:nvSpPr>
      <xdr:spPr>
        <a:xfrm>
          <a:off x="22199600" y="179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40639</xdr:rowOff>
    </xdr:from>
    <xdr:to>
      <xdr:col>112</xdr:col>
      <xdr:colOff>38100</xdr:colOff>
      <xdr:row>107</xdr:row>
      <xdr:rowOff>142239</xdr:rowOff>
    </xdr:to>
    <xdr:sp macro="" textlink="">
      <xdr:nvSpPr>
        <xdr:cNvPr id="824" name="楕円 823"/>
        <xdr:cNvSpPr/>
      </xdr:nvSpPr>
      <xdr:spPr>
        <a:xfrm>
          <a:off x="21272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160020</xdr:rowOff>
    </xdr:from>
    <xdr:to>
      <xdr:col>116</xdr:col>
      <xdr:colOff>63500</xdr:colOff>
      <xdr:row>107</xdr:row>
      <xdr:rowOff>91439</xdr:rowOff>
    </xdr:to>
    <xdr:cxnSp macro="">
      <xdr:nvCxnSpPr>
        <xdr:cNvPr id="825" name="直線コネクタ 824"/>
        <xdr:cNvCxnSpPr/>
      </xdr:nvCxnSpPr>
      <xdr:spPr>
        <a:xfrm flipV="1">
          <a:off x="21323300" y="17990820"/>
          <a:ext cx="838200" cy="445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40639</xdr:rowOff>
    </xdr:from>
    <xdr:to>
      <xdr:col>107</xdr:col>
      <xdr:colOff>101600</xdr:colOff>
      <xdr:row>107</xdr:row>
      <xdr:rowOff>142239</xdr:rowOff>
    </xdr:to>
    <xdr:sp macro="" textlink="">
      <xdr:nvSpPr>
        <xdr:cNvPr id="826" name="楕円 825"/>
        <xdr:cNvSpPr/>
      </xdr:nvSpPr>
      <xdr:spPr>
        <a:xfrm>
          <a:off x="20383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91439</xdr:rowOff>
    </xdr:from>
    <xdr:to>
      <xdr:col>111</xdr:col>
      <xdr:colOff>177800</xdr:colOff>
      <xdr:row>107</xdr:row>
      <xdr:rowOff>91439</xdr:rowOff>
    </xdr:to>
    <xdr:cxnSp macro="">
      <xdr:nvCxnSpPr>
        <xdr:cNvPr id="827" name="直線コネクタ 826"/>
        <xdr:cNvCxnSpPr/>
      </xdr:nvCxnSpPr>
      <xdr:spPr>
        <a:xfrm>
          <a:off x="20434300" y="18436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40639</xdr:rowOff>
    </xdr:from>
    <xdr:to>
      <xdr:col>102</xdr:col>
      <xdr:colOff>165100</xdr:colOff>
      <xdr:row>107</xdr:row>
      <xdr:rowOff>142239</xdr:rowOff>
    </xdr:to>
    <xdr:sp macro="" textlink="">
      <xdr:nvSpPr>
        <xdr:cNvPr id="828" name="楕円 827"/>
        <xdr:cNvSpPr/>
      </xdr:nvSpPr>
      <xdr:spPr>
        <a:xfrm>
          <a:off x="19494500" y="1838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91439</xdr:rowOff>
    </xdr:from>
    <xdr:to>
      <xdr:col>107</xdr:col>
      <xdr:colOff>50800</xdr:colOff>
      <xdr:row>107</xdr:row>
      <xdr:rowOff>91439</xdr:rowOff>
    </xdr:to>
    <xdr:cxnSp macro="">
      <xdr:nvCxnSpPr>
        <xdr:cNvPr id="829" name="直線コネクタ 828"/>
        <xdr:cNvCxnSpPr/>
      </xdr:nvCxnSpPr>
      <xdr:spPr>
        <a:xfrm>
          <a:off x="19545300" y="184365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2539</xdr:rowOff>
    </xdr:from>
    <xdr:to>
      <xdr:col>98</xdr:col>
      <xdr:colOff>38100</xdr:colOff>
      <xdr:row>107</xdr:row>
      <xdr:rowOff>104139</xdr:rowOff>
    </xdr:to>
    <xdr:sp macro="" textlink="">
      <xdr:nvSpPr>
        <xdr:cNvPr id="830" name="楕円 829"/>
        <xdr:cNvSpPr/>
      </xdr:nvSpPr>
      <xdr:spPr>
        <a:xfrm>
          <a:off x="18605500" y="183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53339</xdr:rowOff>
    </xdr:from>
    <xdr:to>
      <xdr:col>102</xdr:col>
      <xdr:colOff>114300</xdr:colOff>
      <xdr:row>107</xdr:row>
      <xdr:rowOff>91439</xdr:rowOff>
    </xdr:to>
    <xdr:cxnSp macro="">
      <xdr:nvCxnSpPr>
        <xdr:cNvPr id="831" name="直線コネクタ 830"/>
        <xdr:cNvCxnSpPr/>
      </xdr:nvCxnSpPr>
      <xdr:spPr>
        <a:xfrm>
          <a:off x="18656300" y="183984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128288</xdr:rowOff>
    </xdr:from>
    <xdr:ext cx="469744" cy="259045"/>
    <xdr:sp macro="" textlink="">
      <xdr:nvSpPr>
        <xdr:cNvPr id="832" name="n_1aveValue【庁舎】&#10;一人当たり面積"/>
        <xdr:cNvSpPr txBox="1"/>
      </xdr:nvSpPr>
      <xdr:spPr>
        <a:xfrm>
          <a:off x="210757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833" name="n_2aveValue【庁舎】&#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834" name="n_3aveValue【庁舎】&#10;一人当たり面積"/>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67327</xdr:rowOff>
    </xdr:from>
    <xdr:ext cx="469744" cy="259045"/>
    <xdr:sp macro="" textlink="">
      <xdr:nvSpPr>
        <xdr:cNvPr id="835" name="n_4aveValue【庁舎】&#10;一人当たり面積"/>
        <xdr:cNvSpPr txBox="1"/>
      </xdr:nvSpPr>
      <xdr:spPr>
        <a:xfrm>
          <a:off x="18421427" y="1772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133366</xdr:rowOff>
    </xdr:from>
    <xdr:ext cx="469744" cy="259045"/>
    <xdr:sp macro="" textlink="">
      <xdr:nvSpPr>
        <xdr:cNvPr id="836" name="n_1mainValue【庁舎】&#10;一人当たり面積"/>
        <xdr:cNvSpPr txBox="1"/>
      </xdr:nvSpPr>
      <xdr:spPr>
        <a:xfrm>
          <a:off x="210757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133366</xdr:rowOff>
    </xdr:from>
    <xdr:ext cx="469744" cy="259045"/>
    <xdr:sp macro="" textlink="">
      <xdr:nvSpPr>
        <xdr:cNvPr id="837" name="n_2mainValue【庁舎】&#10;一人当たり面積"/>
        <xdr:cNvSpPr txBox="1"/>
      </xdr:nvSpPr>
      <xdr:spPr>
        <a:xfrm>
          <a:off x="20199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133366</xdr:rowOff>
    </xdr:from>
    <xdr:ext cx="469744" cy="259045"/>
    <xdr:sp macro="" textlink="">
      <xdr:nvSpPr>
        <xdr:cNvPr id="838" name="n_3mainValue【庁舎】&#10;一人当たり面積"/>
        <xdr:cNvSpPr txBox="1"/>
      </xdr:nvSpPr>
      <xdr:spPr>
        <a:xfrm>
          <a:off x="19310427" y="1847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95266</xdr:rowOff>
    </xdr:from>
    <xdr:ext cx="469744" cy="259045"/>
    <xdr:sp macro="" textlink="">
      <xdr:nvSpPr>
        <xdr:cNvPr id="839" name="n_4mainValue【庁舎】&#10;一人当たり面積"/>
        <xdr:cNvSpPr txBox="1"/>
      </xdr:nvSpPr>
      <xdr:spPr>
        <a:xfrm>
          <a:off x="18421427" y="1844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0" name="正方形/長方形 83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1" name="正方形/長方形 84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2" name="テキスト ボックス 84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本表中で類似する地方公共団体との有形固定資産の減価償却率の比較において、</a:t>
          </a:r>
          <a:r>
            <a:rPr kumimoji="1" lang="ja-JP" altLang="en-US" sz="1100">
              <a:solidFill>
                <a:schemeClr val="dk1"/>
              </a:solidFill>
              <a:effectLst/>
              <a:latin typeface="+mn-lt"/>
              <a:ea typeface="+mn-ea"/>
              <a:cs typeface="+mn-cs"/>
            </a:rPr>
            <a:t>消防施設以外の</a:t>
          </a:r>
          <a:r>
            <a:rPr kumimoji="1" lang="ja-JP" altLang="ja-JP" sz="1100">
              <a:solidFill>
                <a:schemeClr val="dk1"/>
              </a:solidFill>
              <a:effectLst/>
              <a:latin typeface="+mn-lt"/>
              <a:ea typeface="+mn-ea"/>
              <a:cs typeface="+mn-cs"/>
            </a:rPr>
            <a:t>施設で減価償却が進んでいる。</a:t>
          </a:r>
          <a:endParaRPr lang="ja-JP" altLang="ja-JP" sz="1400">
            <a:effectLst/>
          </a:endParaRPr>
        </a:p>
        <a:p>
          <a:r>
            <a:rPr kumimoji="1" lang="ja-JP" altLang="ja-JP" sz="1100">
              <a:solidFill>
                <a:schemeClr val="dk1"/>
              </a:solidFill>
              <a:effectLst/>
              <a:latin typeface="+mn-lt"/>
              <a:ea typeface="+mn-ea"/>
              <a:cs typeface="+mn-cs"/>
            </a:rPr>
            <a:t>特に、「体育館・プール」「保健センター・保健所」「市民会館」の減価償却率は高い数値を示している。</a:t>
          </a:r>
          <a:endParaRPr lang="ja-JP" altLang="ja-JP" sz="1400">
            <a:effectLst/>
          </a:endParaRPr>
        </a:p>
        <a:p>
          <a:r>
            <a:rPr kumimoji="1" lang="ja-JP" altLang="ja-JP" sz="1100">
              <a:solidFill>
                <a:schemeClr val="dk1"/>
              </a:solidFill>
              <a:effectLst/>
              <a:latin typeface="+mn-lt"/>
              <a:ea typeface="+mn-ea"/>
              <a:cs typeface="+mn-cs"/>
            </a:rPr>
            <a:t>「庁舎」については、令和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年度に新庁舎</a:t>
          </a:r>
          <a:r>
            <a:rPr kumimoji="1" lang="ja-JP" altLang="en-US" sz="1100">
              <a:solidFill>
                <a:schemeClr val="dk1"/>
              </a:solidFill>
              <a:effectLst/>
              <a:latin typeface="+mn-lt"/>
              <a:ea typeface="+mn-ea"/>
              <a:cs typeface="+mn-cs"/>
            </a:rPr>
            <a:t>が竣工した為、数値が改善した。令和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年度に旧庁舎を解体した為、更なる</a:t>
          </a:r>
          <a:r>
            <a:rPr kumimoji="1" lang="ja-JP" altLang="ja-JP" sz="1100">
              <a:solidFill>
                <a:schemeClr val="dk1"/>
              </a:solidFill>
              <a:effectLst/>
              <a:latin typeface="+mn-lt"/>
              <a:ea typeface="+mn-ea"/>
              <a:cs typeface="+mn-cs"/>
            </a:rPr>
            <a:t>数値の改善が見込める。</a:t>
          </a:r>
          <a:endParaRPr lang="ja-JP" altLang="ja-JP" sz="1400">
            <a:effectLst/>
          </a:endParaRPr>
        </a:p>
        <a:p>
          <a:r>
            <a:rPr kumimoji="1" lang="ja-JP" altLang="ja-JP" sz="1100">
              <a:solidFill>
                <a:schemeClr val="dk1"/>
              </a:solidFill>
              <a:effectLst/>
              <a:latin typeface="+mn-lt"/>
              <a:ea typeface="+mn-ea"/>
              <a:cs typeface="+mn-cs"/>
            </a:rPr>
            <a:t>一方で、「保健センター・保健所」「市民会館」については、公共施設総合管理計画を始めとした計画に基づき、施設の更新、統廃合、長寿命化等を進めていく。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89088290</v>
      </c>
      <c r="BO4" s="433"/>
      <c r="BP4" s="433"/>
      <c r="BQ4" s="433"/>
      <c r="BR4" s="433"/>
      <c r="BS4" s="433"/>
      <c r="BT4" s="433"/>
      <c r="BU4" s="434"/>
      <c r="BV4" s="432">
        <v>59504015</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6.2</v>
      </c>
      <c r="CU4" s="439"/>
      <c r="CV4" s="439"/>
      <c r="CW4" s="439"/>
      <c r="CX4" s="439"/>
      <c r="CY4" s="439"/>
      <c r="CZ4" s="439"/>
      <c r="DA4" s="440"/>
      <c r="DB4" s="438">
        <v>2.5</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86832142</v>
      </c>
      <c r="BO5" s="470"/>
      <c r="BP5" s="470"/>
      <c r="BQ5" s="470"/>
      <c r="BR5" s="470"/>
      <c r="BS5" s="470"/>
      <c r="BT5" s="470"/>
      <c r="BU5" s="471"/>
      <c r="BV5" s="469">
        <v>58051823</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90.4</v>
      </c>
      <c r="CU5" s="467"/>
      <c r="CV5" s="467"/>
      <c r="CW5" s="467"/>
      <c r="CX5" s="467"/>
      <c r="CY5" s="467"/>
      <c r="CZ5" s="467"/>
      <c r="DA5" s="468"/>
      <c r="DB5" s="466">
        <v>88.7</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2256148</v>
      </c>
      <c r="BO6" s="470"/>
      <c r="BP6" s="470"/>
      <c r="BQ6" s="470"/>
      <c r="BR6" s="470"/>
      <c r="BS6" s="470"/>
      <c r="BT6" s="470"/>
      <c r="BU6" s="471"/>
      <c r="BV6" s="469">
        <v>1452192</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94.1</v>
      </c>
      <c r="CU6" s="507"/>
      <c r="CV6" s="507"/>
      <c r="CW6" s="507"/>
      <c r="CX6" s="507"/>
      <c r="CY6" s="507"/>
      <c r="CZ6" s="507"/>
      <c r="DA6" s="508"/>
      <c r="DB6" s="506">
        <v>90.6</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238612</v>
      </c>
      <c r="BO7" s="470"/>
      <c r="BP7" s="470"/>
      <c r="BQ7" s="470"/>
      <c r="BR7" s="470"/>
      <c r="BS7" s="470"/>
      <c r="BT7" s="470"/>
      <c r="BU7" s="471"/>
      <c r="BV7" s="469">
        <v>648437</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32695426</v>
      </c>
      <c r="CU7" s="470"/>
      <c r="CV7" s="470"/>
      <c r="CW7" s="470"/>
      <c r="CX7" s="470"/>
      <c r="CY7" s="470"/>
      <c r="CZ7" s="470"/>
      <c r="DA7" s="471"/>
      <c r="DB7" s="469">
        <v>32297473</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101</v>
      </c>
      <c r="AV8" s="502"/>
      <c r="AW8" s="502"/>
      <c r="AX8" s="502"/>
      <c r="AY8" s="503" t="s">
        <v>109</v>
      </c>
      <c r="AZ8" s="504"/>
      <c r="BA8" s="504"/>
      <c r="BB8" s="504"/>
      <c r="BC8" s="504"/>
      <c r="BD8" s="504"/>
      <c r="BE8" s="504"/>
      <c r="BF8" s="504"/>
      <c r="BG8" s="504"/>
      <c r="BH8" s="504"/>
      <c r="BI8" s="504"/>
      <c r="BJ8" s="504"/>
      <c r="BK8" s="504"/>
      <c r="BL8" s="504"/>
      <c r="BM8" s="505"/>
      <c r="BN8" s="469">
        <v>2017536</v>
      </c>
      <c r="BO8" s="470"/>
      <c r="BP8" s="470"/>
      <c r="BQ8" s="470"/>
      <c r="BR8" s="470"/>
      <c r="BS8" s="470"/>
      <c r="BT8" s="470"/>
      <c r="BU8" s="471"/>
      <c r="BV8" s="469">
        <v>803755</v>
      </c>
      <c r="BW8" s="470"/>
      <c r="BX8" s="470"/>
      <c r="BY8" s="470"/>
      <c r="BZ8" s="470"/>
      <c r="CA8" s="470"/>
      <c r="CB8" s="470"/>
      <c r="CC8" s="471"/>
      <c r="CD8" s="472" t="s">
        <v>110</v>
      </c>
      <c r="CE8" s="473"/>
      <c r="CF8" s="473"/>
      <c r="CG8" s="473"/>
      <c r="CH8" s="473"/>
      <c r="CI8" s="473"/>
      <c r="CJ8" s="473"/>
      <c r="CK8" s="473"/>
      <c r="CL8" s="473"/>
      <c r="CM8" s="473"/>
      <c r="CN8" s="473"/>
      <c r="CO8" s="473"/>
      <c r="CP8" s="473"/>
      <c r="CQ8" s="473"/>
      <c r="CR8" s="473"/>
      <c r="CS8" s="474"/>
      <c r="CT8" s="509">
        <v>0.98</v>
      </c>
      <c r="CU8" s="510"/>
      <c r="CV8" s="510"/>
      <c r="CW8" s="510"/>
      <c r="CX8" s="510"/>
      <c r="CY8" s="510"/>
      <c r="CZ8" s="510"/>
      <c r="DA8" s="511"/>
      <c r="DB8" s="509">
        <v>0.98</v>
      </c>
      <c r="DC8" s="510"/>
      <c r="DD8" s="510"/>
      <c r="DE8" s="510"/>
      <c r="DF8" s="510"/>
      <c r="DG8" s="510"/>
      <c r="DH8" s="510"/>
      <c r="DI8" s="511"/>
      <c r="DJ8" s="186"/>
      <c r="DK8" s="186"/>
      <c r="DL8" s="186"/>
      <c r="DM8" s="186"/>
      <c r="DN8" s="186"/>
      <c r="DO8" s="186"/>
    </row>
    <row r="9" spans="1:119" ht="18.75" customHeight="1" thickBot="1" x14ac:dyDescent="0.2">
      <c r="A9" s="187"/>
      <c r="B9" s="463" t="s">
        <v>111</v>
      </c>
      <c r="C9" s="464"/>
      <c r="D9" s="464"/>
      <c r="E9" s="464"/>
      <c r="F9" s="464"/>
      <c r="G9" s="464"/>
      <c r="H9" s="464"/>
      <c r="I9" s="464"/>
      <c r="J9" s="464"/>
      <c r="K9" s="512"/>
      <c r="L9" s="513" t="s">
        <v>112</v>
      </c>
      <c r="M9" s="514"/>
      <c r="N9" s="514"/>
      <c r="O9" s="514"/>
      <c r="P9" s="514"/>
      <c r="Q9" s="515"/>
      <c r="R9" s="516">
        <v>166666</v>
      </c>
      <c r="S9" s="517"/>
      <c r="T9" s="517"/>
      <c r="U9" s="517"/>
      <c r="V9" s="518"/>
      <c r="W9" s="426" t="s">
        <v>113</v>
      </c>
      <c r="X9" s="427"/>
      <c r="Y9" s="427"/>
      <c r="Z9" s="427"/>
      <c r="AA9" s="427"/>
      <c r="AB9" s="427"/>
      <c r="AC9" s="427"/>
      <c r="AD9" s="427"/>
      <c r="AE9" s="427"/>
      <c r="AF9" s="427"/>
      <c r="AG9" s="427"/>
      <c r="AH9" s="427"/>
      <c r="AI9" s="427"/>
      <c r="AJ9" s="427"/>
      <c r="AK9" s="427"/>
      <c r="AL9" s="428"/>
      <c r="AM9" s="498" t="s">
        <v>114</v>
      </c>
      <c r="AN9" s="499"/>
      <c r="AO9" s="499"/>
      <c r="AP9" s="499"/>
      <c r="AQ9" s="499"/>
      <c r="AR9" s="499"/>
      <c r="AS9" s="499"/>
      <c r="AT9" s="500"/>
      <c r="AU9" s="501" t="s">
        <v>93</v>
      </c>
      <c r="AV9" s="502"/>
      <c r="AW9" s="502"/>
      <c r="AX9" s="502"/>
      <c r="AY9" s="503" t="s">
        <v>115</v>
      </c>
      <c r="AZ9" s="504"/>
      <c r="BA9" s="504"/>
      <c r="BB9" s="504"/>
      <c r="BC9" s="504"/>
      <c r="BD9" s="504"/>
      <c r="BE9" s="504"/>
      <c r="BF9" s="504"/>
      <c r="BG9" s="504"/>
      <c r="BH9" s="504"/>
      <c r="BI9" s="504"/>
      <c r="BJ9" s="504"/>
      <c r="BK9" s="504"/>
      <c r="BL9" s="504"/>
      <c r="BM9" s="505"/>
      <c r="BN9" s="469">
        <v>1213781</v>
      </c>
      <c r="BO9" s="470"/>
      <c r="BP9" s="470"/>
      <c r="BQ9" s="470"/>
      <c r="BR9" s="470"/>
      <c r="BS9" s="470"/>
      <c r="BT9" s="470"/>
      <c r="BU9" s="471"/>
      <c r="BV9" s="469">
        <v>-648048</v>
      </c>
      <c r="BW9" s="470"/>
      <c r="BX9" s="470"/>
      <c r="BY9" s="470"/>
      <c r="BZ9" s="470"/>
      <c r="CA9" s="470"/>
      <c r="CB9" s="470"/>
      <c r="CC9" s="471"/>
      <c r="CD9" s="472" t="s">
        <v>116</v>
      </c>
      <c r="CE9" s="473"/>
      <c r="CF9" s="473"/>
      <c r="CG9" s="473"/>
      <c r="CH9" s="473"/>
      <c r="CI9" s="473"/>
      <c r="CJ9" s="473"/>
      <c r="CK9" s="473"/>
      <c r="CL9" s="473"/>
      <c r="CM9" s="473"/>
      <c r="CN9" s="473"/>
      <c r="CO9" s="473"/>
      <c r="CP9" s="473"/>
      <c r="CQ9" s="473"/>
      <c r="CR9" s="473"/>
      <c r="CS9" s="474"/>
      <c r="CT9" s="466">
        <v>11.9</v>
      </c>
      <c r="CU9" s="467"/>
      <c r="CV9" s="467"/>
      <c r="CW9" s="467"/>
      <c r="CX9" s="467"/>
      <c r="CY9" s="467"/>
      <c r="CZ9" s="467"/>
      <c r="DA9" s="468"/>
      <c r="DB9" s="466">
        <v>12.3</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117</v>
      </c>
      <c r="M10" s="499"/>
      <c r="N10" s="499"/>
      <c r="O10" s="499"/>
      <c r="P10" s="499"/>
      <c r="Q10" s="500"/>
      <c r="R10" s="520">
        <v>166760</v>
      </c>
      <c r="S10" s="521"/>
      <c r="T10" s="521"/>
      <c r="U10" s="521"/>
      <c r="V10" s="522"/>
      <c r="W10" s="457"/>
      <c r="X10" s="458"/>
      <c r="Y10" s="458"/>
      <c r="Z10" s="458"/>
      <c r="AA10" s="458"/>
      <c r="AB10" s="458"/>
      <c r="AC10" s="458"/>
      <c r="AD10" s="458"/>
      <c r="AE10" s="458"/>
      <c r="AF10" s="458"/>
      <c r="AG10" s="458"/>
      <c r="AH10" s="458"/>
      <c r="AI10" s="458"/>
      <c r="AJ10" s="458"/>
      <c r="AK10" s="458"/>
      <c r="AL10" s="461"/>
      <c r="AM10" s="498" t="s">
        <v>118</v>
      </c>
      <c r="AN10" s="499"/>
      <c r="AO10" s="499"/>
      <c r="AP10" s="499"/>
      <c r="AQ10" s="499"/>
      <c r="AR10" s="499"/>
      <c r="AS10" s="499"/>
      <c r="AT10" s="500"/>
      <c r="AU10" s="501" t="s">
        <v>119</v>
      </c>
      <c r="AV10" s="502"/>
      <c r="AW10" s="502"/>
      <c r="AX10" s="502"/>
      <c r="AY10" s="503" t="s">
        <v>120</v>
      </c>
      <c r="AZ10" s="504"/>
      <c r="BA10" s="504"/>
      <c r="BB10" s="504"/>
      <c r="BC10" s="504"/>
      <c r="BD10" s="504"/>
      <c r="BE10" s="504"/>
      <c r="BF10" s="504"/>
      <c r="BG10" s="504"/>
      <c r="BH10" s="504"/>
      <c r="BI10" s="504"/>
      <c r="BJ10" s="504"/>
      <c r="BK10" s="504"/>
      <c r="BL10" s="504"/>
      <c r="BM10" s="505"/>
      <c r="BN10" s="469">
        <v>137048</v>
      </c>
      <c r="BO10" s="470"/>
      <c r="BP10" s="470"/>
      <c r="BQ10" s="470"/>
      <c r="BR10" s="470"/>
      <c r="BS10" s="470"/>
      <c r="BT10" s="470"/>
      <c r="BU10" s="471"/>
      <c r="BV10" s="469">
        <v>1811</v>
      </c>
      <c r="BW10" s="470"/>
      <c r="BX10" s="470"/>
      <c r="BY10" s="470"/>
      <c r="BZ10" s="470"/>
      <c r="CA10" s="470"/>
      <c r="CB10" s="470"/>
      <c r="CC10" s="471"/>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122</v>
      </c>
      <c r="M11" s="524"/>
      <c r="N11" s="524"/>
      <c r="O11" s="524"/>
      <c r="P11" s="524"/>
      <c r="Q11" s="525"/>
      <c r="R11" s="526" t="s">
        <v>123</v>
      </c>
      <c r="S11" s="527"/>
      <c r="T11" s="527"/>
      <c r="U11" s="527"/>
      <c r="V11" s="528"/>
      <c r="W11" s="457"/>
      <c r="X11" s="458"/>
      <c r="Y11" s="458"/>
      <c r="Z11" s="458"/>
      <c r="AA11" s="458"/>
      <c r="AB11" s="458"/>
      <c r="AC11" s="458"/>
      <c r="AD11" s="458"/>
      <c r="AE11" s="458"/>
      <c r="AF11" s="458"/>
      <c r="AG11" s="458"/>
      <c r="AH11" s="458"/>
      <c r="AI11" s="458"/>
      <c r="AJ11" s="458"/>
      <c r="AK11" s="458"/>
      <c r="AL11" s="461"/>
      <c r="AM11" s="498" t="s">
        <v>124</v>
      </c>
      <c r="AN11" s="499"/>
      <c r="AO11" s="499"/>
      <c r="AP11" s="499"/>
      <c r="AQ11" s="499"/>
      <c r="AR11" s="499"/>
      <c r="AS11" s="499"/>
      <c r="AT11" s="500"/>
      <c r="AU11" s="501" t="s">
        <v>125</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167888</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134</v>
      </c>
      <c r="AV12" s="502"/>
      <c r="AW12" s="502"/>
      <c r="AX12" s="502"/>
      <c r="AY12" s="503" t="s">
        <v>135</v>
      </c>
      <c r="AZ12" s="504"/>
      <c r="BA12" s="504"/>
      <c r="BB12" s="504"/>
      <c r="BC12" s="504"/>
      <c r="BD12" s="504"/>
      <c r="BE12" s="504"/>
      <c r="BF12" s="504"/>
      <c r="BG12" s="504"/>
      <c r="BH12" s="504"/>
      <c r="BI12" s="504"/>
      <c r="BJ12" s="504"/>
      <c r="BK12" s="504"/>
      <c r="BL12" s="504"/>
      <c r="BM12" s="505"/>
      <c r="BN12" s="469">
        <v>160588</v>
      </c>
      <c r="BO12" s="470"/>
      <c r="BP12" s="470"/>
      <c r="BQ12" s="470"/>
      <c r="BR12" s="470"/>
      <c r="BS12" s="470"/>
      <c r="BT12" s="470"/>
      <c r="BU12" s="471"/>
      <c r="BV12" s="469">
        <v>300</v>
      </c>
      <c r="BW12" s="470"/>
      <c r="BX12" s="470"/>
      <c r="BY12" s="470"/>
      <c r="BZ12" s="470"/>
      <c r="CA12" s="470"/>
      <c r="CB12" s="470"/>
      <c r="CC12" s="471"/>
      <c r="CD12" s="472" t="s">
        <v>136</v>
      </c>
      <c r="CE12" s="473"/>
      <c r="CF12" s="473"/>
      <c r="CG12" s="473"/>
      <c r="CH12" s="473"/>
      <c r="CI12" s="473"/>
      <c r="CJ12" s="473"/>
      <c r="CK12" s="473"/>
      <c r="CL12" s="473"/>
      <c r="CM12" s="473"/>
      <c r="CN12" s="473"/>
      <c r="CO12" s="473"/>
      <c r="CP12" s="473"/>
      <c r="CQ12" s="473"/>
      <c r="CR12" s="473"/>
      <c r="CS12" s="474"/>
      <c r="CT12" s="509" t="s">
        <v>137</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138</v>
      </c>
      <c r="N13" s="561"/>
      <c r="O13" s="561"/>
      <c r="P13" s="561"/>
      <c r="Q13" s="562"/>
      <c r="R13" s="553">
        <v>160754</v>
      </c>
      <c r="S13" s="554"/>
      <c r="T13" s="554"/>
      <c r="U13" s="554"/>
      <c r="V13" s="555"/>
      <c r="W13" s="485" t="s">
        <v>139</v>
      </c>
      <c r="X13" s="486"/>
      <c r="Y13" s="486"/>
      <c r="Z13" s="486"/>
      <c r="AA13" s="486"/>
      <c r="AB13" s="476"/>
      <c r="AC13" s="520">
        <v>3142</v>
      </c>
      <c r="AD13" s="521"/>
      <c r="AE13" s="521"/>
      <c r="AF13" s="521"/>
      <c r="AG13" s="563"/>
      <c r="AH13" s="520">
        <v>3087</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1190241</v>
      </c>
      <c r="BO13" s="470"/>
      <c r="BP13" s="470"/>
      <c r="BQ13" s="470"/>
      <c r="BR13" s="470"/>
      <c r="BS13" s="470"/>
      <c r="BT13" s="470"/>
      <c r="BU13" s="471"/>
      <c r="BV13" s="469">
        <v>-646537</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5.7</v>
      </c>
      <c r="CU13" s="467"/>
      <c r="CV13" s="467"/>
      <c r="CW13" s="467"/>
      <c r="CX13" s="467"/>
      <c r="CY13" s="467"/>
      <c r="CZ13" s="467"/>
      <c r="DA13" s="468"/>
      <c r="DB13" s="466">
        <v>5.7</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144</v>
      </c>
      <c r="M14" s="551"/>
      <c r="N14" s="551"/>
      <c r="O14" s="551"/>
      <c r="P14" s="551"/>
      <c r="Q14" s="552"/>
      <c r="R14" s="553">
        <v>167505</v>
      </c>
      <c r="S14" s="554"/>
      <c r="T14" s="554"/>
      <c r="U14" s="554"/>
      <c r="V14" s="555"/>
      <c r="W14" s="459"/>
      <c r="X14" s="460"/>
      <c r="Y14" s="460"/>
      <c r="Z14" s="460"/>
      <c r="AA14" s="460"/>
      <c r="AB14" s="449"/>
      <c r="AC14" s="556">
        <v>4.0999999999999996</v>
      </c>
      <c r="AD14" s="557"/>
      <c r="AE14" s="557"/>
      <c r="AF14" s="557"/>
      <c r="AG14" s="558"/>
      <c r="AH14" s="556">
        <v>4.0999999999999996</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81.2</v>
      </c>
      <c r="CU14" s="568"/>
      <c r="CV14" s="568"/>
      <c r="CW14" s="568"/>
      <c r="CX14" s="568"/>
      <c r="CY14" s="568"/>
      <c r="CZ14" s="568"/>
      <c r="DA14" s="569"/>
      <c r="DB14" s="567">
        <v>60.2</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146</v>
      </c>
      <c r="N15" s="561"/>
      <c r="O15" s="561"/>
      <c r="P15" s="561"/>
      <c r="Q15" s="562"/>
      <c r="R15" s="553">
        <v>160421</v>
      </c>
      <c r="S15" s="554"/>
      <c r="T15" s="554"/>
      <c r="U15" s="554"/>
      <c r="V15" s="555"/>
      <c r="W15" s="485" t="s">
        <v>147</v>
      </c>
      <c r="X15" s="486"/>
      <c r="Y15" s="486"/>
      <c r="Z15" s="486"/>
      <c r="AA15" s="486"/>
      <c r="AB15" s="476"/>
      <c r="AC15" s="520">
        <v>25951</v>
      </c>
      <c r="AD15" s="521"/>
      <c r="AE15" s="521"/>
      <c r="AF15" s="521"/>
      <c r="AG15" s="563"/>
      <c r="AH15" s="520">
        <v>24868</v>
      </c>
      <c r="AI15" s="521"/>
      <c r="AJ15" s="521"/>
      <c r="AK15" s="521"/>
      <c r="AL15" s="522"/>
      <c r="AM15" s="498"/>
      <c r="AN15" s="499"/>
      <c r="AO15" s="499"/>
      <c r="AP15" s="499"/>
      <c r="AQ15" s="499"/>
      <c r="AR15" s="499"/>
      <c r="AS15" s="499"/>
      <c r="AT15" s="500"/>
      <c r="AU15" s="501"/>
      <c r="AV15" s="502"/>
      <c r="AW15" s="502"/>
      <c r="AX15" s="502"/>
      <c r="AY15" s="429" t="s">
        <v>148</v>
      </c>
      <c r="AZ15" s="430"/>
      <c r="BA15" s="430"/>
      <c r="BB15" s="430"/>
      <c r="BC15" s="430"/>
      <c r="BD15" s="430"/>
      <c r="BE15" s="430"/>
      <c r="BF15" s="430"/>
      <c r="BG15" s="430"/>
      <c r="BH15" s="430"/>
      <c r="BI15" s="430"/>
      <c r="BJ15" s="430"/>
      <c r="BK15" s="430"/>
      <c r="BL15" s="430"/>
      <c r="BM15" s="431"/>
      <c r="BN15" s="432">
        <v>25028887</v>
      </c>
      <c r="BO15" s="433"/>
      <c r="BP15" s="433"/>
      <c r="BQ15" s="433"/>
      <c r="BR15" s="433"/>
      <c r="BS15" s="433"/>
      <c r="BT15" s="433"/>
      <c r="BU15" s="434"/>
      <c r="BV15" s="432">
        <v>24231654</v>
      </c>
      <c r="BW15" s="433"/>
      <c r="BX15" s="433"/>
      <c r="BY15" s="433"/>
      <c r="BZ15" s="433"/>
      <c r="CA15" s="433"/>
      <c r="CB15" s="433"/>
      <c r="CC15" s="434"/>
      <c r="CD15" s="570" t="s">
        <v>149</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150</v>
      </c>
      <c r="M16" s="581"/>
      <c r="N16" s="581"/>
      <c r="O16" s="581"/>
      <c r="P16" s="581"/>
      <c r="Q16" s="582"/>
      <c r="R16" s="573" t="s">
        <v>151</v>
      </c>
      <c r="S16" s="574"/>
      <c r="T16" s="574"/>
      <c r="U16" s="574"/>
      <c r="V16" s="575"/>
      <c r="W16" s="459"/>
      <c r="X16" s="460"/>
      <c r="Y16" s="460"/>
      <c r="Z16" s="460"/>
      <c r="AA16" s="460"/>
      <c r="AB16" s="449"/>
      <c r="AC16" s="556">
        <v>33.9</v>
      </c>
      <c r="AD16" s="557"/>
      <c r="AE16" s="557"/>
      <c r="AF16" s="557"/>
      <c r="AG16" s="558"/>
      <c r="AH16" s="556">
        <v>33.299999999999997</v>
      </c>
      <c r="AI16" s="557"/>
      <c r="AJ16" s="557"/>
      <c r="AK16" s="557"/>
      <c r="AL16" s="559"/>
      <c r="AM16" s="498"/>
      <c r="AN16" s="499"/>
      <c r="AO16" s="499"/>
      <c r="AP16" s="499"/>
      <c r="AQ16" s="499"/>
      <c r="AR16" s="499"/>
      <c r="AS16" s="499"/>
      <c r="AT16" s="500"/>
      <c r="AU16" s="501"/>
      <c r="AV16" s="502"/>
      <c r="AW16" s="502"/>
      <c r="AX16" s="502"/>
      <c r="AY16" s="503" t="s">
        <v>152</v>
      </c>
      <c r="AZ16" s="504"/>
      <c r="BA16" s="504"/>
      <c r="BB16" s="504"/>
      <c r="BC16" s="504"/>
      <c r="BD16" s="504"/>
      <c r="BE16" s="504"/>
      <c r="BF16" s="504"/>
      <c r="BG16" s="504"/>
      <c r="BH16" s="504"/>
      <c r="BI16" s="504"/>
      <c r="BJ16" s="504"/>
      <c r="BK16" s="504"/>
      <c r="BL16" s="504"/>
      <c r="BM16" s="505"/>
      <c r="BN16" s="469">
        <v>25332016</v>
      </c>
      <c r="BO16" s="470"/>
      <c r="BP16" s="470"/>
      <c r="BQ16" s="470"/>
      <c r="BR16" s="470"/>
      <c r="BS16" s="470"/>
      <c r="BT16" s="470"/>
      <c r="BU16" s="471"/>
      <c r="BV16" s="469">
        <v>24689494</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153</v>
      </c>
      <c r="N17" s="577"/>
      <c r="O17" s="577"/>
      <c r="P17" s="577"/>
      <c r="Q17" s="578"/>
      <c r="R17" s="573" t="s">
        <v>154</v>
      </c>
      <c r="S17" s="574"/>
      <c r="T17" s="574"/>
      <c r="U17" s="574"/>
      <c r="V17" s="575"/>
      <c r="W17" s="485" t="s">
        <v>155</v>
      </c>
      <c r="X17" s="486"/>
      <c r="Y17" s="486"/>
      <c r="Z17" s="486"/>
      <c r="AA17" s="486"/>
      <c r="AB17" s="476"/>
      <c r="AC17" s="520">
        <v>47496</v>
      </c>
      <c r="AD17" s="521"/>
      <c r="AE17" s="521"/>
      <c r="AF17" s="521"/>
      <c r="AG17" s="563"/>
      <c r="AH17" s="520">
        <v>46715</v>
      </c>
      <c r="AI17" s="521"/>
      <c r="AJ17" s="521"/>
      <c r="AK17" s="521"/>
      <c r="AL17" s="522"/>
      <c r="AM17" s="498"/>
      <c r="AN17" s="499"/>
      <c r="AO17" s="499"/>
      <c r="AP17" s="499"/>
      <c r="AQ17" s="499"/>
      <c r="AR17" s="499"/>
      <c r="AS17" s="499"/>
      <c r="AT17" s="500"/>
      <c r="AU17" s="501"/>
      <c r="AV17" s="502"/>
      <c r="AW17" s="502"/>
      <c r="AX17" s="502"/>
      <c r="AY17" s="503" t="s">
        <v>156</v>
      </c>
      <c r="AZ17" s="504"/>
      <c r="BA17" s="504"/>
      <c r="BB17" s="504"/>
      <c r="BC17" s="504"/>
      <c r="BD17" s="504"/>
      <c r="BE17" s="504"/>
      <c r="BF17" s="504"/>
      <c r="BG17" s="504"/>
      <c r="BH17" s="504"/>
      <c r="BI17" s="504"/>
      <c r="BJ17" s="504"/>
      <c r="BK17" s="504"/>
      <c r="BL17" s="504"/>
      <c r="BM17" s="505"/>
      <c r="BN17" s="469">
        <v>31977422</v>
      </c>
      <c r="BO17" s="470"/>
      <c r="BP17" s="470"/>
      <c r="BQ17" s="470"/>
      <c r="BR17" s="470"/>
      <c r="BS17" s="470"/>
      <c r="BT17" s="470"/>
      <c r="BU17" s="471"/>
      <c r="BV17" s="469">
        <v>31171831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157</v>
      </c>
      <c r="C18" s="512"/>
      <c r="D18" s="512"/>
      <c r="E18" s="584"/>
      <c r="F18" s="584"/>
      <c r="G18" s="584"/>
      <c r="H18" s="584"/>
      <c r="I18" s="584"/>
      <c r="J18" s="584"/>
      <c r="K18" s="584"/>
      <c r="L18" s="585">
        <v>171.75</v>
      </c>
      <c r="M18" s="585"/>
      <c r="N18" s="585"/>
      <c r="O18" s="585"/>
      <c r="P18" s="585"/>
      <c r="Q18" s="585"/>
      <c r="R18" s="586"/>
      <c r="S18" s="586"/>
      <c r="T18" s="586"/>
      <c r="U18" s="586"/>
      <c r="V18" s="587"/>
      <c r="W18" s="487"/>
      <c r="X18" s="488"/>
      <c r="Y18" s="488"/>
      <c r="Z18" s="488"/>
      <c r="AA18" s="488"/>
      <c r="AB18" s="479"/>
      <c r="AC18" s="588">
        <v>62</v>
      </c>
      <c r="AD18" s="589"/>
      <c r="AE18" s="589"/>
      <c r="AF18" s="589"/>
      <c r="AG18" s="590"/>
      <c r="AH18" s="588">
        <v>62.6</v>
      </c>
      <c r="AI18" s="589"/>
      <c r="AJ18" s="589"/>
      <c r="AK18" s="589"/>
      <c r="AL18" s="591"/>
      <c r="AM18" s="498"/>
      <c r="AN18" s="499"/>
      <c r="AO18" s="499"/>
      <c r="AP18" s="499"/>
      <c r="AQ18" s="499"/>
      <c r="AR18" s="499"/>
      <c r="AS18" s="499"/>
      <c r="AT18" s="500"/>
      <c r="AU18" s="501"/>
      <c r="AV18" s="502"/>
      <c r="AW18" s="502"/>
      <c r="AX18" s="502"/>
      <c r="AY18" s="503" t="s">
        <v>158</v>
      </c>
      <c r="AZ18" s="504"/>
      <c r="BA18" s="504"/>
      <c r="BB18" s="504"/>
      <c r="BC18" s="504"/>
      <c r="BD18" s="504"/>
      <c r="BE18" s="504"/>
      <c r="BF18" s="504"/>
      <c r="BG18" s="504"/>
      <c r="BH18" s="504"/>
      <c r="BI18" s="504"/>
      <c r="BJ18" s="504"/>
      <c r="BK18" s="504"/>
      <c r="BL18" s="504"/>
      <c r="BM18" s="505"/>
      <c r="BN18" s="469">
        <v>30122203</v>
      </c>
      <c r="BO18" s="470"/>
      <c r="BP18" s="470"/>
      <c r="BQ18" s="470"/>
      <c r="BR18" s="470"/>
      <c r="BS18" s="470"/>
      <c r="BT18" s="470"/>
      <c r="BU18" s="471"/>
      <c r="BV18" s="469">
        <v>29449454</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159</v>
      </c>
      <c r="C19" s="512"/>
      <c r="D19" s="512"/>
      <c r="E19" s="584"/>
      <c r="F19" s="584"/>
      <c r="G19" s="584"/>
      <c r="H19" s="584"/>
      <c r="I19" s="584"/>
      <c r="J19" s="584"/>
      <c r="K19" s="584"/>
      <c r="L19" s="592">
        <v>970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160</v>
      </c>
      <c r="AZ19" s="504"/>
      <c r="BA19" s="504"/>
      <c r="BB19" s="504"/>
      <c r="BC19" s="504"/>
      <c r="BD19" s="504"/>
      <c r="BE19" s="504"/>
      <c r="BF19" s="504"/>
      <c r="BG19" s="504"/>
      <c r="BH19" s="504"/>
      <c r="BI19" s="504"/>
      <c r="BJ19" s="504"/>
      <c r="BK19" s="504"/>
      <c r="BL19" s="504"/>
      <c r="BM19" s="505"/>
      <c r="BN19" s="469">
        <v>38519414</v>
      </c>
      <c r="BO19" s="470"/>
      <c r="BP19" s="470"/>
      <c r="BQ19" s="470"/>
      <c r="BR19" s="470"/>
      <c r="BS19" s="470"/>
      <c r="BT19" s="470"/>
      <c r="BU19" s="471"/>
      <c r="BV19" s="469">
        <v>37446443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161</v>
      </c>
      <c r="C20" s="512"/>
      <c r="D20" s="512"/>
      <c r="E20" s="584"/>
      <c r="F20" s="584"/>
      <c r="G20" s="584"/>
      <c r="H20" s="584"/>
      <c r="I20" s="584"/>
      <c r="J20" s="584"/>
      <c r="K20" s="584"/>
      <c r="L20" s="592">
        <v>69624</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162</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163</v>
      </c>
      <c r="C22" s="607"/>
      <c r="D22" s="608"/>
      <c r="E22" s="481" t="s">
        <v>1</v>
      </c>
      <c r="F22" s="486"/>
      <c r="G22" s="486"/>
      <c r="H22" s="486"/>
      <c r="I22" s="486"/>
      <c r="J22" s="486"/>
      <c r="K22" s="476"/>
      <c r="L22" s="481" t="s">
        <v>164</v>
      </c>
      <c r="M22" s="486"/>
      <c r="N22" s="486"/>
      <c r="O22" s="486"/>
      <c r="P22" s="476"/>
      <c r="Q22" s="615" t="s">
        <v>165</v>
      </c>
      <c r="R22" s="616"/>
      <c r="S22" s="616"/>
      <c r="T22" s="616"/>
      <c r="U22" s="616"/>
      <c r="V22" s="617"/>
      <c r="W22" s="621" t="s">
        <v>166</v>
      </c>
      <c r="X22" s="607"/>
      <c r="Y22" s="608"/>
      <c r="Z22" s="481" t="s">
        <v>1</v>
      </c>
      <c r="AA22" s="486"/>
      <c r="AB22" s="486"/>
      <c r="AC22" s="486"/>
      <c r="AD22" s="486"/>
      <c r="AE22" s="486"/>
      <c r="AF22" s="486"/>
      <c r="AG22" s="476"/>
      <c r="AH22" s="634" t="s">
        <v>167</v>
      </c>
      <c r="AI22" s="486"/>
      <c r="AJ22" s="486"/>
      <c r="AK22" s="486"/>
      <c r="AL22" s="476"/>
      <c r="AM22" s="634" t="s">
        <v>168</v>
      </c>
      <c r="AN22" s="635"/>
      <c r="AO22" s="635"/>
      <c r="AP22" s="635"/>
      <c r="AQ22" s="635"/>
      <c r="AR22" s="636"/>
      <c r="AS22" s="615" t="s">
        <v>165</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169</v>
      </c>
      <c r="AZ23" s="430"/>
      <c r="BA23" s="430"/>
      <c r="BB23" s="430"/>
      <c r="BC23" s="430"/>
      <c r="BD23" s="430"/>
      <c r="BE23" s="430"/>
      <c r="BF23" s="430"/>
      <c r="BG23" s="430"/>
      <c r="BH23" s="430"/>
      <c r="BI23" s="430"/>
      <c r="BJ23" s="430"/>
      <c r="BK23" s="430"/>
      <c r="BL23" s="430"/>
      <c r="BM23" s="431"/>
      <c r="BN23" s="469">
        <v>57783843</v>
      </c>
      <c r="BO23" s="470"/>
      <c r="BP23" s="470"/>
      <c r="BQ23" s="470"/>
      <c r="BR23" s="470"/>
      <c r="BS23" s="470"/>
      <c r="BT23" s="470"/>
      <c r="BU23" s="471"/>
      <c r="BV23" s="469">
        <v>49403520</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170</v>
      </c>
      <c r="F24" s="499"/>
      <c r="G24" s="499"/>
      <c r="H24" s="499"/>
      <c r="I24" s="499"/>
      <c r="J24" s="499"/>
      <c r="K24" s="500"/>
      <c r="L24" s="520">
        <v>1</v>
      </c>
      <c r="M24" s="521"/>
      <c r="N24" s="521"/>
      <c r="O24" s="521"/>
      <c r="P24" s="563"/>
      <c r="Q24" s="520">
        <v>9700</v>
      </c>
      <c r="R24" s="521"/>
      <c r="S24" s="521"/>
      <c r="T24" s="521"/>
      <c r="U24" s="521"/>
      <c r="V24" s="563"/>
      <c r="W24" s="622"/>
      <c r="X24" s="610"/>
      <c r="Y24" s="611"/>
      <c r="Z24" s="519" t="s">
        <v>171</v>
      </c>
      <c r="AA24" s="499"/>
      <c r="AB24" s="499"/>
      <c r="AC24" s="499"/>
      <c r="AD24" s="499"/>
      <c r="AE24" s="499"/>
      <c r="AF24" s="499"/>
      <c r="AG24" s="500"/>
      <c r="AH24" s="520">
        <v>1019</v>
      </c>
      <c r="AI24" s="521"/>
      <c r="AJ24" s="521"/>
      <c r="AK24" s="521"/>
      <c r="AL24" s="563"/>
      <c r="AM24" s="520">
        <v>3062095</v>
      </c>
      <c r="AN24" s="521"/>
      <c r="AO24" s="521"/>
      <c r="AP24" s="521"/>
      <c r="AQ24" s="521"/>
      <c r="AR24" s="563"/>
      <c r="AS24" s="520">
        <v>3005</v>
      </c>
      <c r="AT24" s="521"/>
      <c r="AU24" s="521"/>
      <c r="AV24" s="521"/>
      <c r="AW24" s="521"/>
      <c r="AX24" s="522"/>
      <c r="AY24" s="642" t="s">
        <v>172</v>
      </c>
      <c r="AZ24" s="643"/>
      <c r="BA24" s="643"/>
      <c r="BB24" s="643"/>
      <c r="BC24" s="643"/>
      <c r="BD24" s="643"/>
      <c r="BE24" s="643"/>
      <c r="BF24" s="643"/>
      <c r="BG24" s="643"/>
      <c r="BH24" s="643"/>
      <c r="BI24" s="643"/>
      <c r="BJ24" s="643"/>
      <c r="BK24" s="643"/>
      <c r="BL24" s="643"/>
      <c r="BM24" s="644"/>
      <c r="BN24" s="469">
        <v>21805971</v>
      </c>
      <c r="BO24" s="470"/>
      <c r="BP24" s="470"/>
      <c r="BQ24" s="470"/>
      <c r="BR24" s="470"/>
      <c r="BS24" s="470"/>
      <c r="BT24" s="470"/>
      <c r="BU24" s="471"/>
      <c r="BV24" s="469">
        <v>20529712</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173</v>
      </c>
      <c r="F25" s="499"/>
      <c r="G25" s="499"/>
      <c r="H25" s="499"/>
      <c r="I25" s="499"/>
      <c r="J25" s="499"/>
      <c r="K25" s="500"/>
      <c r="L25" s="520">
        <v>1</v>
      </c>
      <c r="M25" s="521"/>
      <c r="N25" s="521"/>
      <c r="O25" s="521"/>
      <c r="P25" s="563"/>
      <c r="Q25" s="520">
        <v>8260</v>
      </c>
      <c r="R25" s="521"/>
      <c r="S25" s="521"/>
      <c r="T25" s="521"/>
      <c r="U25" s="521"/>
      <c r="V25" s="563"/>
      <c r="W25" s="622"/>
      <c r="X25" s="610"/>
      <c r="Y25" s="611"/>
      <c r="Z25" s="519" t="s">
        <v>174</v>
      </c>
      <c r="AA25" s="499"/>
      <c r="AB25" s="499"/>
      <c r="AC25" s="499"/>
      <c r="AD25" s="499"/>
      <c r="AE25" s="499"/>
      <c r="AF25" s="499"/>
      <c r="AG25" s="500"/>
      <c r="AH25" s="520">
        <v>208</v>
      </c>
      <c r="AI25" s="521"/>
      <c r="AJ25" s="521"/>
      <c r="AK25" s="521"/>
      <c r="AL25" s="563"/>
      <c r="AM25" s="520">
        <v>613600</v>
      </c>
      <c r="AN25" s="521"/>
      <c r="AO25" s="521"/>
      <c r="AP25" s="521"/>
      <c r="AQ25" s="521"/>
      <c r="AR25" s="563"/>
      <c r="AS25" s="520">
        <v>2950</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v>17390524</v>
      </c>
      <c r="BO25" s="433"/>
      <c r="BP25" s="433"/>
      <c r="BQ25" s="433"/>
      <c r="BR25" s="433"/>
      <c r="BS25" s="433"/>
      <c r="BT25" s="433"/>
      <c r="BU25" s="434"/>
      <c r="BV25" s="432">
        <v>15529998</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176</v>
      </c>
      <c r="F26" s="499"/>
      <c r="G26" s="499"/>
      <c r="H26" s="499"/>
      <c r="I26" s="499"/>
      <c r="J26" s="499"/>
      <c r="K26" s="500"/>
      <c r="L26" s="520">
        <v>1</v>
      </c>
      <c r="M26" s="521"/>
      <c r="N26" s="521"/>
      <c r="O26" s="521"/>
      <c r="P26" s="563"/>
      <c r="Q26" s="520">
        <v>6930</v>
      </c>
      <c r="R26" s="521"/>
      <c r="S26" s="521"/>
      <c r="T26" s="521"/>
      <c r="U26" s="521"/>
      <c r="V26" s="563"/>
      <c r="W26" s="622"/>
      <c r="X26" s="610"/>
      <c r="Y26" s="611"/>
      <c r="Z26" s="519" t="s">
        <v>177</v>
      </c>
      <c r="AA26" s="632"/>
      <c r="AB26" s="632"/>
      <c r="AC26" s="632"/>
      <c r="AD26" s="632"/>
      <c r="AE26" s="632"/>
      <c r="AF26" s="632"/>
      <c r="AG26" s="633"/>
      <c r="AH26" s="520">
        <v>38</v>
      </c>
      <c r="AI26" s="521"/>
      <c r="AJ26" s="521"/>
      <c r="AK26" s="521"/>
      <c r="AL26" s="563"/>
      <c r="AM26" s="520">
        <v>129884</v>
      </c>
      <c r="AN26" s="521"/>
      <c r="AO26" s="521"/>
      <c r="AP26" s="521"/>
      <c r="AQ26" s="521"/>
      <c r="AR26" s="563"/>
      <c r="AS26" s="520">
        <v>3418</v>
      </c>
      <c r="AT26" s="521"/>
      <c r="AU26" s="521"/>
      <c r="AV26" s="521"/>
      <c r="AW26" s="521"/>
      <c r="AX26" s="522"/>
      <c r="AY26" s="472" t="s">
        <v>178</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179</v>
      </c>
      <c r="F27" s="499"/>
      <c r="G27" s="499"/>
      <c r="H27" s="499"/>
      <c r="I27" s="499"/>
      <c r="J27" s="499"/>
      <c r="K27" s="500"/>
      <c r="L27" s="520">
        <v>1</v>
      </c>
      <c r="M27" s="521"/>
      <c r="N27" s="521"/>
      <c r="O27" s="521"/>
      <c r="P27" s="563"/>
      <c r="Q27" s="520">
        <v>6000</v>
      </c>
      <c r="R27" s="521"/>
      <c r="S27" s="521"/>
      <c r="T27" s="521"/>
      <c r="U27" s="521"/>
      <c r="V27" s="563"/>
      <c r="W27" s="622"/>
      <c r="X27" s="610"/>
      <c r="Y27" s="611"/>
      <c r="Z27" s="519" t="s">
        <v>180</v>
      </c>
      <c r="AA27" s="499"/>
      <c r="AB27" s="499"/>
      <c r="AC27" s="499"/>
      <c r="AD27" s="499"/>
      <c r="AE27" s="499"/>
      <c r="AF27" s="499"/>
      <c r="AG27" s="500"/>
      <c r="AH27" s="520">
        <v>31</v>
      </c>
      <c r="AI27" s="521"/>
      <c r="AJ27" s="521"/>
      <c r="AK27" s="521"/>
      <c r="AL27" s="563"/>
      <c r="AM27" s="520">
        <v>113860</v>
      </c>
      <c r="AN27" s="521"/>
      <c r="AO27" s="521"/>
      <c r="AP27" s="521"/>
      <c r="AQ27" s="521"/>
      <c r="AR27" s="563"/>
      <c r="AS27" s="520">
        <v>3673</v>
      </c>
      <c r="AT27" s="521"/>
      <c r="AU27" s="521"/>
      <c r="AV27" s="521"/>
      <c r="AW27" s="521"/>
      <c r="AX27" s="522"/>
      <c r="AY27" s="564" t="s">
        <v>181</v>
      </c>
      <c r="AZ27" s="565"/>
      <c r="BA27" s="565"/>
      <c r="BB27" s="565"/>
      <c r="BC27" s="565"/>
      <c r="BD27" s="565"/>
      <c r="BE27" s="565"/>
      <c r="BF27" s="565"/>
      <c r="BG27" s="565"/>
      <c r="BH27" s="565"/>
      <c r="BI27" s="565"/>
      <c r="BJ27" s="565"/>
      <c r="BK27" s="565"/>
      <c r="BL27" s="565"/>
      <c r="BM27" s="566"/>
      <c r="BN27" s="645">
        <v>632583</v>
      </c>
      <c r="BO27" s="646"/>
      <c r="BP27" s="646"/>
      <c r="BQ27" s="646"/>
      <c r="BR27" s="646"/>
      <c r="BS27" s="646"/>
      <c r="BT27" s="646"/>
      <c r="BU27" s="647"/>
      <c r="BV27" s="645">
        <v>632582</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182</v>
      </c>
      <c r="F28" s="499"/>
      <c r="G28" s="499"/>
      <c r="H28" s="499"/>
      <c r="I28" s="499"/>
      <c r="J28" s="499"/>
      <c r="K28" s="500"/>
      <c r="L28" s="520">
        <v>1</v>
      </c>
      <c r="M28" s="521"/>
      <c r="N28" s="521"/>
      <c r="O28" s="521"/>
      <c r="P28" s="563"/>
      <c r="Q28" s="520">
        <v>5400</v>
      </c>
      <c r="R28" s="521"/>
      <c r="S28" s="521"/>
      <c r="T28" s="521"/>
      <c r="U28" s="521"/>
      <c r="V28" s="563"/>
      <c r="W28" s="622"/>
      <c r="X28" s="610"/>
      <c r="Y28" s="611"/>
      <c r="Z28" s="519" t="s">
        <v>183</v>
      </c>
      <c r="AA28" s="499"/>
      <c r="AB28" s="499"/>
      <c r="AC28" s="499"/>
      <c r="AD28" s="499"/>
      <c r="AE28" s="499"/>
      <c r="AF28" s="499"/>
      <c r="AG28" s="500"/>
      <c r="AH28" s="520" t="s">
        <v>128</v>
      </c>
      <c r="AI28" s="521"/>
      <c r="AJ28" s="521"/>
      <c r="AK28" s="521"/>
      <c r="AL28" s="563"/>
      <c r="AM28" s="520" t="s">
        <v>128</v>
      </c>
      <c r="AN28" s="521"/>
      <c r="AO28" s="521"/>
      <c r="AP28" s="521"/>
      <c r="AQ28" s="521"/>
      <c r="AR28" s="563"/>
      <c r="AS28" s="520" t="s">
        <v>184</v>
      </c>
      <c r="AT28" s="521"/>
      <c r="AU28" s="521"/>
      <c r="AV28" s="521"/>
      <c r="AW28" s="521"/>
      <c r="AX28" s="522"/>
      <c r="AY28" s="648" t="s">
        <v>185</v>
      </c>
      <c r="AZ28" s="649"/>
      <c r="BA28" s="649"/>
      <c r="BB28" s="650"/>
      <c r="BC28" s="429" t="s">
        <v>47</v>
      </c>
      <c r="BD28" s="430"/>
      <c r="BE28" s="430"/>
      <c r="BF28" s="430"/>
      <c r="BG28" s="430"/>
      <c r="BH28" s="430"/>
      <c r="BI28" s="430"/>
      <c r="BJ28" s="430"/>
      <c r="BK28" s="430"/>
      <c r="BL28" s="430"/>
      <c r="BM28" s="431"/>
      <c r="BN28" s="432">
        <v>1202680</v>
      </c>
      <c r="BO28" s="433"/>
      <c r="BP28" s="433"/>
      <c r="BQ28" s="433"/>
      <c r="BR28" s="433"/>
      <c r="BS28" s="433"/>
      <c r="BT28" s="433"/>
      <c r="BU28" s="434"/>
      <c r="BV28" s="432">
        <v>1226220</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186</v>
      </c>
      <c r="F29" s="499"/>
      <c r="G29" s="499"/>
      <c r="H29" s="499"/>
      <c r="I29" s="499"/>
      <c r="J29" s="499"/>
      <c r="K29" s="500"/>
      <c r="L29" s="520">
        <v>28</v>
      </c>
      <c r="M29" s="521"/>
      <c r="N29" s="521"/>
      <c r="O29" s="521"/>
      <c r="P29" s="563"/>
      <c r="Q29" s="520">
        <v>5100</v>
      </c>
      <c r="R29" s="521"/>
      <c r="S29" s="521"/>
      <c r="T29" s="521"/>
      <c r="U29" s="521"/>
      <c r="V29" s="563"/>
      <c r="W29" s="623"/>
      <c r="X29" s="624"/>
      <c r="Y29" s="625"/>
      <c r="Z29" s="519" t="s">
        <v>187</v>
      </c>
      <c r="AA29" s="499"/>
      <c r="AB29" s="499"/>
      <c r="AC29" s="499"/>
      <c r="AD29" s="499"/>
      <c r="AE29" s="499"/>
      <c r="AF29" s="499"/>
      <c r="AG29" s="500"/>
      <c r="AH29" s="520">
        <v>1050</v>
      </c>
      <c r="AI29" s="521"/>
      <c r="AJ29" s="521"/>
      <c r="AK29" s="521"/>
      <c r="AL29" s="563"/>
      <c r="AM29" s="520">
        <v>3175955</v>
      </c>
      <c r="AN29" s="521"/>
      <c r="AO29" s="521"/>
      <c r="AP29" s="521"/>
      <c r="AQ29" s="521"/>
      <c r="AR29" s="563"/>
      <c r="AS29" s="520">
        <v>3025</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364161</v>
      </c>
      <c r="BO29" s="470"/>
      <c r="BP29" s="470"/>
      <c r="BQ29" s="470"/>
      <c r="BR29" s="470"/>
      <c r="BS29" s="470"/>
      <c r="BT29" s="470"/>
      <c r="BU29" s="471"/>
      <c r="BV29" s="469">
        <v>364150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98.9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1803352</v>
      </c>
      <c r="BO30" s="646"/>
      <c r="BP30" s="646"/>
      <c r="BQ30" s="646"/>
      <c r="BR30" s="646"/>
      <c r="BS30" s="646"/>
      <c r="BT30" s="646"/>
      <c r="BU30" s="647"/>
      <c r="BV30" s="645">
        <v>2613008</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197</v>
      </c>
      <c r="X33" s="458"/>
      <c r="Y33" s="458"/>
      <c r="Z33" s="458"/>
      <c r="AA33" s="458"/>
      <c r="AB33" s="458"/>
      <c r="AC33" s="458"/>
      <c r="AD33" s="458"/>
      <c r="AE33" s="458"/>
      <c r="AF33" s="458"/>
      <c r="AG33" s="458"/>
      <c r="AH33" s="458"/>
      <c r="AI33" s="458"/>
      <c r="AJ33" s="458"/>
      <c r="AK33" s="458"/>
      <c r="AL33" s="216"/>
      <c r="AM33" s="493" t="s">
        <v>198</v>
      </c>
      <c r="AN33" s="493"/>
      <c r="AO33" s="458" t="s">
        <v>197</v>
      </c>
      <c r="AP33" s="458"/>
      <c r="AQ33" s="458"/>
      <c r="AR33" s="458"/>
      <c r="AS33" s="458"/>
      <c r="AT33" s="458"/>
      <c r="AU33" s="458"/>
      <c r="AV33" s="458"/>
      <c r="AW33" s="458"/>
      <c r="AX33" s="458"/>
      <c r="AY33" s="458"/>
      <c r="AZ33" s="458"/>
      <c r="BA33" s="458"/>
      <c r="BB33" s="458"/>
      <c r="BC33" s="458"/>
      <c r="BD33" s="217"/>
      <c r="BE33" s="458" t="s">
        <v>199</v>
      </c>
      <c r="BF33" s="458"/>
      <c r="BG33" s="458" t="s">
        <v>200</v>
      </c>
      <c r="BH33" s="458"/>
      <c r="BI33" s="458"/>
      <c r="BJ33" s="458"/>
      <c r="BK33" s="458"/>
      <c r="BL33" s="458"/>
      <c r="BM33" s="458"/>
      <c r="BN33" s="458"/>
      <c r="BO33" s="458"/>
      <c r="BP33" s="458"/>
      <c r="BQ33" s="458"/>
      <c r="BR33" s="458"/>
      <c r="BS33" s="458"/>
      <c r="BT33" s="458"/>
      <c r="BU33" s="458"/>
      <c r="BV33" s="217"/>
      <c r="BW33" s="493" t="s">
        <v>199</v>
      </c>
      <c r="BX33" s="493"/>
      <c r="BY33" s="458" t="s">
        <v>201</v>
      </c>
      <c r="BZ33" s="458"/>
      <c r="CA33" s="458"/>
      <c r="CB33" s="458"/>
      <c r="CC33" s="458"/>
      <c r="CD33" s="458"/>
      <c r="CE33" s="458"/>
      <c r="CF33" s="458"/>
      <c r="CG33" s="458"/>
      <c r="CH33" s="458"/>
      <c r="CI33" s="458"/>
      <c r="CJ33" s="458"/>
      <c r="CK33" s="458"/>
      <c r="CL33" s="458"/>
      <c r="CM33" s="458"/>
      <c r="CN33" s="216"/>
      <c r="CO33" s="493" t="s">
        <v>198</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7</v>
      </c>
      <c r="V34" s="658"/>
      <c r="W34" s="659" t="str">
        <f>IF('各会計、関係団体の財政状況及び健全化判断比率'!B28="","",'各会計、関係団体の財政状況及び健全化判断比率'!B28)</f>
        <v>国民健康保険特別会計（事業勘定）</v>
      </c>
      <c r="X34" s="659"/>
      <c r="Y34" s="659"/>
      <c r="Z34" s="659"/>
      <c r="AA34" s="659"/>
      <c r="AB34" s="659"/>
      <c r="AC34" s="659"/>
      <c r="AD34" s="659"/>
      <c r="AE34" s="659"/>
      <c r="AF34" s="659"/>
      <c r="AG34" s="659"/>
      <c r="AH34" s="659"/>
      <c r="AI34" s="659"/>
      <c r="AJ34" s="659"/>
      <c r="AK34" s="659"/>
      <c r="AL34" s="214"/>
      <c r="AM34" s="658">
        <f>IF(AO34="","",MAX(C34:D43,U34:V43)+1)</f>
        <v>10</v>
      </c>
      <c r="AN34" s="658"/>
      <c r="AO34" s="659" t="str">
        <f>IF('各会計、関係団体の財政状況及び健全化判断比率'!B31="","",'各会計、関係団体の財政状況及び健全化判断比率'!B31)</f>
        <v>水道事業会計</v>
      </c>
      <c r="AP34" s="659"/>
      <c r="AQ34" s="659"/>
      <c r="AR34" s="659"/>
      <c r="AS34" s="659"/>
      <c r="AT34" s="659"/>
      <c r="AU34" s="659"/>
      <c r="AV34" s="659"/>
      <c r="AW34" s="659"/>
      <c r="AX34" s="659"/>
      <c r="AY34" s="659"/>
      <c r="AZ34" s="659"/>
      <c r="BA34" s="659"/>
      <c r="BB34" s="659"/>
      <c r="BC34" s="659"/>
      <c r="BD34" s="214"/>
      <c r="BE34" s="658">
        <f>IF(BG34="","",MAX(C34:D43,U34:V43,AM34:AN43)+1)</f>
        <v>12</v>
      </c>
      <c r="BF34" s="658"/>
      <c r="BG34" s="659" t="str">
        <f>IF('各会計、関係団体の財政状況及び健全化判断比率'!B33="","",'各会計、関係団体の財政状況及び健全化判断比率'!B33)</f>
        <v>小山東部第二工業団地造成事業特別会計</v>
      </c>
      <c r="BH34" s="659"/>
      <c r="BI34" s="659"/>
      <c r="BJ34" s="659"/>
      <c r="BK34" s="659"/>
      <c r="BL34" s="659"/>
      <c r="BM34" s="659"/>
      <c r="BN34" s="659"/>
      <c r="BO34" s="659"/>
      <c r="BP34" s="659"/>
      <c r="BQ34" s="659"/>
      <c r="BR34" s="659"/>
      <c r="BS34" s="659"/>
      <c r="BT34" s="659"/>
      <c r="BU34" s="659"/>
      <c r="BV34" s="214"/>
      <c r="BW34" s="658">
        <f>IF(BY34="","",MAX(C34:D43,U34:V43,AM34:AN43,BE34:BF43)+1)</f>
        <v>14</v>
      </c>
      <c r="BX34" s="658"/>
      <c r="BY34" s="659" t="str">
        <f>IF('各会計、関係団体の財政状況及び健全化判断比率'!B68="","",'各会計、関係団体の財政状況及び健全化判断比率'!B68)</f>
        <v>小山広域保健衛生組合</v>
      </c>
      <c r="BZ34" s="659"/>
      <c r="CA34" s="659"/>
      <c r="CB34" s="659"/>
      <c r="CC34" s="659"/>
      <c r="CD34" s="659"/>
      <c r="CE34" s="659"/>
      <c r="CF34" s="659"/>
      <c r="CG34" s="659"/>
      <c r="CH34" s="659"/>
      <c r="CI34" s="659"/>
      <c r="CJ34" s="659"/>
      <c r="CK34" s="659"/>
      <c r="CL34" s="659"/>
      <c r="CM34" s="659"/>
      <c r="CN34" s="214"/>
      <c r="CO34" s="658">
        <f>IF(CQ34="","",MAX(C34:D43,U34:V43,AM34:AN43,BE34:BF43,BW34:BX43)+1)</f>
        <v>19</v>
      </c>
      <c r="CP34" s="658"/>
      <c r="CQ34" s="659" t="str">
        <f>IF('各会計、関係団体の財政状況及び健全化判断比率'!BS7="","",'各会計、関係団体の財政状況及び健全化判断比率'!BS7)</f>
        <v>渡良瀬遊水地アクリメーション振興財団</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v>
      </c>
      <c r="DH34" s="660"/>
      <c r="DI34" s="218"/>
      <c r="DJ34" s="186"/>
      <c r="DK34" s="186"/>
      <c r="DL34" s="186"/>
      <c r="DM34" s="186"/>
      <c r="DN34" s="186"/>
      <c r="DO34" s="186"/>
    </row>
    <row r="35" spans="1:119" ht="32.25" customHeight="1" x14ac:dyDescent="0.15">
      <c r="A35" s="187"/>
      <c r="B35" s="213"/>
      <c r="C35" s="658">
        <f>IF(E35="","",C34+1)</f>
        <v>2</v>
      </c>
      <c r="D35" s="658"/>
      <c r="E35" s="659" t="str">
        <f>IF('各会計、関係団体の財政状況及び健全化判断比率'!B8="","",'各会計、関係団体の財政状況及び健全化判断比率'!B8)</f>
        <v>墓園やすらぎの森事業特別会計</v>
      </c>
      <c r="F35" s="659"/>
      <c r="G35" s="659"/>
      <c r="H35" s="659"/>
      <c r="I35" s="659"/>
      <c r="J35" s="659"/>
      <c r="K35" s="659"/>
      <c r="L35" s="659"/>
      <c r="M35" s="659"/>
      <c r="N35" s="659"/>
      <c r="O35" s="659"/>
      <c r="P35" s="659"/>
      <c r="Q35" s="659"/>
      <c r="R35" s="659"/>
      <c r="S35" s="659"/>
      <c r="T35" s="214"/>
      <c r="U35" s="658">
        <f>IF(W35="","",U34+1)</f>
        <v>8</v>
      </c>
      <c r="V35" s="658"/>
      <c r="W35" s="659" t="str">
        <f>IF('各会計、関係団体の財政状況及び健全化判断比率'!B29="","",'各会計、関係団体の財政状況及び健全化判断比率'!B29)</f>
        <v>介護保険特別会計</v>
      </c>
      <c r="X35" s="659"/>
      <c r="Y35" s="659"/>
      <c r="Z35" s="659"/>
      <c r="AA35" s="659"/>
      <c r="AB35" s="659"/>
      <c r="AC35" s="659"/>
      <c r="AD35" s="659"/>
      <c r="AE35" s="659"/>
      <c r="AF35" s="659"/>
      <c r="AG35" s="659"/>
      <c r="AH35" s="659"/>
      <c r="AI35" s="659"/>
      <c r="AJ35" s="659"/>
      <c r="AK35" s="659"/>
      <c r="AL35" s="214"/>
      <c r="AM35" s="658">
        <f t="shared" ref="AM35:AM43" si="0">IF(AO35="","",AM34+1)</f>
        <v>11</v>
      </c>
      <c r="AN35" s="658"/>
      <c r="AO35" s="659" t="str">
        <f>IF('各会計、関係団体の財政状況及び健全化判断比率'!B32="","",'各会計、関係団体の財政状況及び健全化判断比率'!B32)</f>
        <v>下水道事業会計</v>
      </c>
      <c r="AP35" s="659"/>
      <c r="AQ35" s="659"/>
      <c r="AR35" s="659"/>
      <c r="AS35" s="659"/>
      <c r="AT35" s="659"/>
      <c r="AU35" s="659"/>
      <c r="AV35" s="659"/>
      <c r="AW35" s="659"/>
      <c r="AX35" s="659"/>
      <c r="AY35" s="659"/>
      <c r="AZ35" s="659"/>
      <c r="BA35" s="659"/>
      <c r="BB35" s="659"/>
      <c r="BC35" s="659"/>
      <c r="BD35" s="214"/>
      <c r="BE35" s="658">
        <f t="shared" ref="BE35:BE43" si="1">IF(BG35="","",BE34+1)</f>
        <v>13</v>
      </c>
      <c r="BF35" s="658"/>
      <c r="BG35" s="659" t="str">
        <f>IF('各会計、関係団体の財政状況及び健全化判断比率'!B34="","",'各会計、関係団体の財政状況及び健全化判断比率'!B34)</f>
        <v>テクノパーク小山南部造成事業特別会計</v>
      </c>
      <c r="BH35" s="659"/>
      <c r="BI35" s="659"/>
      <c r="BJ35" s="659"/>
      <c r="BK35" s="659"/>
      <c r="BL35" s="659"/>
      <c r="BM35" s="659"/>
      <c r="BN35" s="659"/>
      <c r="BO35" s="659"/>
      <c r="BP35" s="659"/>
      <c r="BQ35" s="659"/>
      <c r="BR35" s="659"/>
      <c r="BS35" s="659"/>
      <c r="BT35" s="659"/>
      <c r="BU35" s="659"/>
      <c r="BV35" s="214"/>
      <c r="BW35" s="658">
        <f t="shared" ref="BW35:BW43" si="2">IF(BY35="","",BW34+1)</f>
        <v>15</v>
      </c>
      <c r="BX35" s="658"/>
      <c r="BY35" s="659" t="str">
        <f>IF('各会計、関係団体の財政状況及び健全化判断比率'!B69="","",'各会計、関係団体の財政状況及び健全化判断比率'!B69)</f>
        <v>栃木県市町村総合事務組合(一般会計)</v>
      </c>
      <c r="BZ35" s="659"/>
      <c r="CA35" s="659"/>
      <c r="CB35" s="659"/>
      <c r="CC35" s="659"/>
      <c r="CD35" s="659"/>
      <c r="CE35" s="659"/>
      <c r="CF35" s="659"/>
      <c r="CG35" s="659"/>
      <c r="CH35" s="659"/>
      <c r="CI35" s="659"/>
      <c r="CJ35" s="659"/>
      <c r="CK35" s="659"/>
      <c r="CL35" s="659"/>
      <c r="CM35" s="659"/>
      <c r="CN35" s="214"/>
      <c r="CO35" s="658">
        <f t="shared" ref="CO35:CO43" si="3">IF(CQ35="","",CO34+1)</f>
        <v>20</v>
      </c>
      <c r="CP35" s="658"/>
      <c r="CQ35" s="659" t="str">
        <f>IF('各会計、関係団体の財政状況及び健全化判断比率'!BS8="","",'各会計、関係団体の財政状況及び健全化判断比率'!BS8)</f>
        <v>小山都市開発</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v>
      </c>
      <c r="DH35" s="660"/>
      <c r="DI35" s="218"/>
      <c r="DJ35" s="186"/>
      <c r="DK35" s="186"/>
      <c r="DL35" s="186"/>
      <c r="DM35" s="186"/>
      <c r="DN35" s="186"/>
      <c r="DO35" s="186"/>
    </row>
    <row r="36" spans="1:119" ht="32.25" customHeight="1" x14ac:dyDescent="0.15">
      <c r="A36" s="187"/>
      <c r="B36" s="213"/>
      <c r="C36" s="658">
        <f>IF(E36="","",C35+1)</f>
        <v>3</v>
      </c>
      <c r="D36" s="658"/>
      <c r="E36" s="659" t="str">
        <f>IF('各会計、関係団体の財政状況及び健全化判断比率'!B9="","",'各会計、関係団体の財政状況及び健全化判断比率'!B9)</f>
        <v>与良川水系湛水防除事業特別会計</v>
      </c>
      <c r="F36" s="659"/>
      <c r="G36" s="659"/>
      <c r="H36" s="659"/>
      <c r="I36" s="659"/>
      <c r="J36" s="659"/>
      <c r="K36" s="659"/>
      <c r="L36" s="659"/>
      <c r="M36" s="659"/>
      <c r="N36" s="659"/>
      <c r="O36" s="659"/>
      <c r="P36" s="659"/>
      <c r="Q36" s="659"/>
      <c r="R36" s="659"/>
      <c r="S36" s="659"/>
      <c r="T36" s="214"/>
      <c r="U36" s="658">
        <f t="shared" ref="U36:U43" si="4">IF(W36="","",U35+1)</f>
        <v>9</v>
      </c>
      <c r="V36" s="658"/>
      <c r="W36" s="659" t="str">
        <f>IF('各会計、関係団体の財政状況及び健全化判断比率'!B30="","",'各会計、関係団体の財政状況及び健全化判断比率'!B30)</f>
        <v>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16</v>
      </c>
      <c r="BX36" s="658"/>
      <c r="BY36" s="659" t="str">
        <f>IF('各会計、関係団体の財政状況及び健全化判断比率'!B70="","",'各会計、関係団体の財政状況及び健全化判断比率'!B70)</f>
        <v>栃木県市町村総合事務組合(特別会計)</v>
      </c>
      <c r="BZ36" s="659"/>
      <c r="CA36" s="659"/>
      <c r="CB36" s="659"/>
      <c r="CC36" s="659"/>
      <c r="CD36" s="659"/>
      <c r="CE36" s="659"/>
      <c r="CF36" s="659"/>
      <c r="CG36" s="659"/>
      <c r="CH36" s="659"/>
      <c r="CI36" s="659"/>
      <c r="CJ36" s="659"/>
      <c r="CK36" s="659"/>
      <c r="CL36" s="659"/>
      <c r="CM36" s="659"/>
      <c r="CN36" s="214"/>
      <c r="CO36" s="658">
        <f t="shared" si="3"/>
        <v>21</v>
      </c>
      <c r="CP36" s="658"/>
      <c r="CQ36" s="659" t="str">
        <f>IF('各会計、関係団体の財政状況及び健全化判断比率'!BS9="","",'各会計、関係団体の財政状況及び健全化判断比率'!BS9)</f>
        <v>小山市体育協会</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f>IF(E37="","",C36+1)</f>
        <v>4</v>
      </c>
      <c r="D37" s="658"/>
      <c r="E37" s="659" t="str">
        <f>IF('各会計、関係団体の財政状況及び健全化判断比率'!B10="","",'各会計、関係団体の財政状況及び健全化判断比率'!B10)</f>
        <v>公共用地先行取得事業特別会計</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17</v>
      </c>
      <c r="BX37" s="658"/>
      <c r="BY37" s="659" t="str">
        <f>IF('各会計、関係団体の財政状況及び健全化判断比率'!B71="","",'各会計、関係団体の財政状況及び健全化判断比率'!B71)</f>
        <v>栃木県後期高齢者医療広域連合(一般会計)</v>
      </c>
      <c r="BZ37" s="659"/>
      <c r="CA37" s="659"/>
      <c r="CB37" s="659"/>
      <c r="CC37" s="659"/>
      <c r="CD37" s="659"/>
      <c r="CE37" s="659"/>
      <c r="CF37" s="659"/>
      <c r="CG37" s="659"/>
      <c r="CH37" s="659"/>
      <c r="CI37" s="659"/>
      <c r="CJ37" s="659"/>
      <c r="CK37" s="659"/>
      <c r="CL37" s="659"/>
      <c r="CM37" s="659"/>
      <c r="CN37" s="214"/>
      <c r="CO37" s="658">
        <f t="shared" si="3"/>
        <v>22</v>
      </c>
      <c r="CP37" s="658"/>
      <c r="CQ37" s="659" t="str">
        <f>IF('各会計、関係団体の財政状況及び健全化判断比率'!BS10="","",'各会計、関係団体の財政状況及び健全化判断比率'!BS10)</f>
        <v>小山市勤労者共済サービスセンター</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f t="shared" ref="C38:C43" si="5">IF(E38="","",C37+1)</f>
        <v>5</v>
      </c>
      <c r="D38" s="658"/>
      <c r="E38" s="659" t="str">
        <f>IF('各会計、関係団体の財政状況及び健全化判断比率'!B11="","",'各会計、関係団体の財政状況及び健全化判断比率'!B11)</f>
        <v>病院事業債管理事業特別会計</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18</v>
      </c>
      <c r="BX38" s="658"/>
      <c r="BY38" s="659" t="str">
        <f>IF('各会計、関係団体の財政状況及び健全化判断比率'!B72="","",'各会計、関係団体の財政状況及び健全化判断比率'!B72)</f>
        <v>栃木県後期高齢者医療広域連合(後期高齢者医療特別会計)</v>
      </c>
      <c r="BZ38" s="659"/>
      <c r="CA38" s="659"/>
      <c r="CB38" s="659"/>
      <c r="CC38" s="659"/>
      <c r="CD38" s="659"/>
      <c r="CE38" s="659"/>
      <c r="CF38" s="659"/>
      <c r="CG38" s="659"/>
      <c r="CH38" s="659"/>
      <c r="CI38" s="659"/>
      <c r="CJ38" s="659"/>
      <c r="CK38" s="659"/>
      <c r="CL38" s="659"/>
      <c r="CM38" s="659"/>
      <c r="CN38" s="214"/>
      <c r="CO38" s="658">
        <f t="shared" si="3"/>
        <v>23</v>
      </c>
      <c r="CP38" s="658"/>
      <c r="CQ38" s="659" t="str">
        <f>IF('各会計、関係団体の財政状況及び健全化判断比率'!BS11="","",'各会計、関係団体の財政状況及び健全化判断比率'!BS11)</f>
        <v>テレビ小山放送</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v>
      </c>
      <c r="DH38" s="660"/>
      <c r="DI38" s="218"/>
      <c r="DJ38" s="186"/>
      <c r="DK38" s="186"/>
      <c r="DL38" s="186"/>
      <c r="DM38" s="186"/>
      <c r="DN38" s="186"/>
      <c r="DO38" s="186"/>
    </row>
    <row r="39" spans="1:119" ht="32.25" customHeight="1" x14ac:dyDescent="0.15">
      <c r="A39" s="187"/>
      <c r="B39" s="213"/>
      <c r="C39" s="658">
        <f t="shared" si="5"/>
        <v>6</v>
      </c>
      <c r="D39" s="658"/>
      <c r="E39" s="659" t="str">
        <f>IF('各会計、関係団体の財政状況及び健全化判断比率'!B12="","",'各会計、関係団体の財政状況及び健全化判断比率'!B12)</f>
        <v>栃木県南地方卸売市場特別会計</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t="str">
        <f t="shared" si="2"/>
        <v/>
      </c>
      <c r="BX39" s="658"/>
      <c r="BY39" s="659" t="str">
        <f>IF('各会計、関係団体の財政状況及び健全化判断比率'!B73="","",'各会計、関係団体の財政状況及び健全化判断比率'!B73)</f>
        <v/>
      </c>
      <c r="BZ39" s="659"/>
      <c r="CA39" s="659"/>
      <c r="CB39" s="659"/>
      <c r="CC39" s="659"/>
      <c r="CD39" s="659"/>
      <c r="CE39" s="659"/>
      <c r="CF39" s="659"/>
      <c r="CG39" s="659"/>
      <c r="CH39" s="659"/>
      <c r="CI39" s="659"/>
      <c r="CJ39" s="659"/>
      <c r="CK39" s="659"/>
      <c r="CL39" s="659"/>
      <c r="CM39" s="659"/>
      <c r="CN39" s="214"/>
      <c r="CO39" s="658">
        <f t="shared" si="3"/>
        <v>24</v>
      </c>
      <c r="CP39" s="658"/>
      <c r="CQ39" s="659" t="str">
        <f>IF('各会計、関係団体の財政状況及び健全化判断比率'!BS12="","",'各会計、関係団体の財政状況及び健全化判断比率'!BS12)</f>
        <v>小山市土地開発公社</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t="str">
        <f t="shared" si="2"/>
        <v/>
      </c>
      <c r="BX40" s="658"/>
      <c r="BY40" s="659" t="str">
        <f>IF('各会計、関係団体の財政状況及び健全化判断比率'!B74="","",'各会計、関係団体の財政状況及び健全化判断比率'!B74)</f>
        <v/>
      </c>
      <c r="BZ40" s="659"/>
      <c r="CA40" s="659"/>
      <c r="CB40" s="659"/>
      <c r="CC40" s="659"/>
      <c r="CD40" s="659"/>
      <c r="CE40" s="659"/>
      <c r="CF40" s="659"/>
      <c r="CG40" s="659"/>
      <c r="CH40" s="659"/>
      <c r="CI40" s="659"/>
      <c r="CJ40" s="659"/>
      <c r="CK40" s="659"/>
      <c r="CL40" s="659"/>
      <c r="CM40" s="659"/>
      <c r="CN40" s="214"/>
      <c r="CO40" s="658">
        <f t="shared" si="3"/>
        <v>25</v>
      </c>
      <c r="CP40" s="658"/>
      <c r="CQ40" s="659" t="str">
        <f>IF('各会計、関係団体の財政状況及び健全化判断比率'!BS13="","",'各会計、関係団体の財政状況及び健全化判断比率'!BS13)</f>
        <v>小山ブランド思川</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t="str">
        <f t="shared" si="2"/>
        <v/>
      </c>
      <c r="BX41" s="658"/>
      <c r="BY41" s="659" t="str">
        <f>IF('各会計、関係団体の財政状況及び健全化判断比率'!B75="","",'各会計、関係団体の財政状況及び健全化判断比率'!B75)</f>
        <v/>
      </c>
      <c r="BZ41" s="659"/>
      <c r="CA41" s="659"/>
      <c r="CB41" s="659"/>
      <c r="CC41" s="659"/>
      <c r="CD41" s="659"/>
      <c r="CE41" s="659"/>
      <c r="CF41" s="659"/>
      <c r="CG41" s="659"/>
      <c r="CH41" s="659"/>
      <c r="CI41" s="659"/>
      <c r="CJ41" s="659"/>
      <c r="CK41" s="659"/>
      <c r="CL41" s="659"/>
      <c r="CM41" s="659"/>
      <c r="CN41" s="214"/>
      <c r="CO41" s="658">
        <f t="shared" si="3"/>
        <v>26</v>
      </c>
      <c r="CP41" s="658"/>
      <c r="CQ41" s="659" t="str">
        <f>IF('各会計、関係団体の財政状況及び健全化判断比率'!BS14="","",'各会計、関係団体の財政状況及び健全化判断比率'!BS14)</f>
        <v>小山市観光協会</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t="str">
        <f t="shared" si="2"/>
        <v/>
      </c>
      <c r="BX42" s="658"/>
      <c r="BY42" s="659" t="str">
        <f>IF('各会計、関係団体の財政状況及び健全化判断比率'!B76="","",'各会計、関係団体の財政状況及び健全化判断比率'!B76)</f>
        <v/>
      </c>
      <c r="BZ42" s="659"/>
      <c r="CA42" s="659"/>
      <c r="CB42" s="659"/>
      <c r="CC42" s="659"/>
      <c r="CD42" s="659"/>
      <c r="CE42" s="659"/>
      <c r="CF42" s="659"/>
      <c r="CG42" s="659"/>
      <c r="CH42" s="659"/>
      <c r="CI42" s="659"/>
      <c r="CJ42" s="659"/>
      <c r="CK42" s="659"/>
      <c r="CL42" s="659"/>
      <c r="CM42" s="659"/>
      <c r="CN42" s="214"/>
      <c r="CO42" s="658">
        <f t="shared" si="3"/>
        <v>27</v>
      </c>
      <c r="CP42" s="658"/>
      <c r="CQ42" s="659" t="str">
        <f>IF('各会計、関係団体の財政状況及び健全化判断比率'!BS15="","",'各会計、関係団体の財政状況及び健全化判断比率'!BS15)</f>
        <v>新小山市民病院</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0WVk6OvkgkHg6M87GwjSeCvaYxyK0Sxl5TxTsv9oV9f+Ur0AmvPOJi0OyviSuKEjgNECo/ijHqlKZN/KMPdlIQ==" saltValue="9m6Um21AXy3m/G3VFanBt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28331576</v>
      </c>
      <c r="S5" s="675"/>
      <c r="T5" s="675"/>
      <c r="U5" s="675"/>
      <c r="V5" s="675"/>
      <c r="W5" s="675"/>
      <c r="X5" s="675"/>
      <c r="Y5" s="676"/>
      <c r="Z5" s="677">
        <v>31.8</v>
      </c>
      <c r="AA5" s="677"/>
      <c r="AB5" s="677"/>
      <c r="AC5" s="677"/>
      <c r="AD5" s="678">
        <v>26525569</v>
      </c>
      <c r="AE5" s="678"/>
      <c r="AF5" s="678"/>
      <c r="AG5" s="678"/>
      <c r="AH5" s="678"/>
      <c r="AI5" s="678"/>
      <c r="AJ5" s="678"/>
      <c r="AK5" s="678"/>
      <c r="AL5" s="679">
        <v>82.8</v>
      </c>
      <c r="AM5" s="680"/>
      <c r="AN5" s="680"/>
      <c r="AO5" s="681"/>
      <c r="AP5" s="671" t="s">
        <v>226</v>
      </c>
      <c r="AQ5" s="672"/>
      <c r="AR5" s="672"/>
      <c r="AS5" s="672"/>
      <c r="AT5" s="672"/>
      <c r="AU5" s="672"/>
      <c r="AV5" s="672"/>
      <c r="AW5" s="672"/>
      <c r="AX5" s="672"/>
      <c r="AY5" s="672"/>
      <c r="AZ5" s="672"/>
      <c r="BA5" s="672"/>
      <c r="BB5" s="672"/>
      <c r="BC5" s="672"/>
      <c r="BD5" s="672"/>
      <c r="BE5" s="672"/>
      <c r="BF5" s="673"/>
      <c r="BG5" s="685">
        <v>26525311</v>
      </c>
      <c r="BH5" s="686"/>
      <c r="BI5" s="686"/>
      <c r="BJ5" s="686"/>
      <c r="BK5" s="686"/>
      <c r="BL5" s="686"/>
      <c r="BM5" s="686"/>
      <c r="BN5" s="687"/>
      <c r="BO5" s="688">
        <v>93.6</v>
      </c>
      <c r="BP5" s="688"/>
      <c r="BQ5" s="688"/>
      <c r="BR5" s="688"/>
      <c r="BS5" s="689">
        <v>635463</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549620</v>
      </c>
      <c r="S6" s="686"/>
      <c r="T6" s="686"/>
      <c r="U6" s="686"/>
      <c r="V6" s="686"/>
      <c r="W6" s="686"/>
      <c r="X6" s="686"/>
      <c r="Y6" s="687"/>
      <c r="Z6" s="688">
        <v>0.6</v>
      </c>
      <c r="AA6" s="688"/>
      <c r="AB6" s="688"/>
      <c r="AC6" s="688"/>
      <c r="AD6" s="689">
        <v>549620</v>
      </c>
      <c r="AE6" s="689"/>
      <c r="AF6" s="689"/>
      <c r="AG6" s="689"/>
      <c r="AH6" s="689"/>
      <c r="AI6" s="689"/>
      <c r="AJ6" s="689"/>
      <c r="AK6" s="689"/>
      <c r="AL6" s="690">
        <v>1.7</v>
      </c>
      <c r="AM6" s="691"/>
      <c r="AN6" s="691"/>
      <c r="AO6" s="692"/>
      <c r="AP6" s="682" t="s">
        <v>231</v>
      </c>
      <c r="AQ6" s="683"/>
      <c r="AR6" s="683"/>
      <c r="AS6" s="683"/>
      <c r="AT6" s="683"/>
      <c r="AU6" s="683"/>
      <c r="AV6" s="683"/>
      <c r="AW6" s="683"/>
      <c r="AX6" s="683"/>
      <c r="AY6" s="683"/>
      <c r="AZ6" s="683"/>
      <c r="BA6" s="683"/>
      <c r="BB6" s="683"/>
      <c r="BC6" s="683"/>
      <c r="BD6" s="683"/>
      <c r="BE6" s="683"/>
      <c r="BF6" s="684"/>
      <c r="BG6" s="685">
        <v>26525311</v>
      </c>
      <c r="BH6" s="686"/>
      <c r="BI6" s="686"/>
      <c r="BJ6" s="686"/>
      <c r="BK6" s="686"/>
      <c r="BL6" s="686"/>
      <c r="BM6" s="686"/>
      <c r="BN6" s="687"/>
      <c r="BO6" s="688">
        <v>93.6</v>
      </c>
      <c r="BP6" s="688"/>
      <c r="BQ6" s="688"/>
      <c r="BR6" s="688"/>
      <c r="BS6" s="689">
        <v>635463</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416941</v>
      </c>
      <c r="CS6" s="686"/>
      <c r="CT6" s="686"/>
      <c r="CU6" s="686"/>
      <c r="CV6" s="686"/>
      <c r="CW6" s="686"/>
      <c r="CX6" s="686"/>
      <c r="CY6" s="687"/>
      <c r="CZ6" s="679">
        <v>0.5</v>
      </c>
      <c r="DA6" s="680"/>
      <c r="DB6" s="680"/>
      <c r="DC6" s="699"/>
      <c r="DD6" s="694" t="s">
        <v>184</v>
      </c>
      <c r="DE6" s="686"/>
      <c r="DF6" s="686"/>
      <c r="DG6" s="686"/>
      <c r="DH6" s="686"/>
      <c r="DI6" s="686"/>
      <c r="DJ6" s="686"/>
      <c r="DK6" s="686"/>
      <c r="DL6" s="686"/>
      <c r="DM6" s="686"/>
      <c r="DN6" s="686"/>
      <c r="DO6" s="686"/>
      <c r="DP6" s="687"/>
      <c r="DQ6" s="694">
        <v>416941</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18273</v>
      </c>
      <c r="S7" s="686"/>
      <c r="T7" s="686"/>
      <c r="U7" s="686"/>
      <c r="V7" s="686"/>
      <c r="W7" s="686"/>
      <c r="X7" s="686"/>
      <c r="Y7" s="687"/>
      <c r="Z7" s="688">
        <v>0</v>
      </c>
      <c r="AA7" s="688"/>
      <c r="AB7" s="688"/>
      <c r="AC7" s="688"/>
      <c r="AD7" s="689">
        <v>18273</v>
      </c>
      <c r="AE7" s="689"/>
      <c r="AF7" s="689"/>
      <c r="AG7" s="689"/>
      <c r="AH7" s="689"/>
      <c r="AI7" s="689"/>
      <c r="AJ7" s="689"/>
      <c r="AK7" s="689"/>
      <c r="AL7" s="690">
        <v>0.1</v>
      </c>
      <c r="AM7" s="691"/>
      <c r="AN7" s="691"/>
      <c r="AO7" s="692"/>
      <c r="AP7" s="682" t="s">
        <v>234</v>
      </c>
      <c r="AQ7" s="683"/>
      <c r="AR7" s="683"/>
      <c r="AS7" s="683"/>
      <c r="AT7" s="683"/>
      <c r="AU7" s="683"/>
      <c r="AV7" s="683"/>
      <c r="AW7" s="683"/>
      <c r="AX7" s="683"/>
      <c r="AY7" s="683"/>
      <c r="AZ7" s="683"/>
      <c r="BA7" s="683"/>
      <c r="BB7" s="683"/>
      <c r="BC7" s="683"/>
      <c r="BD7" s="683"/>
      <c r="BE7" s="683"/>
      <c r="BF7" s="684"/>
      <c r="BG7" s="685">
        <v>12186183</v>
      </c>
      <c r="BH7" s="686"/>
      <c r="BI7" s="686"/>
      <c r="BJ7" s="686"/>
      <c r="BK7" s="686"/>
      <c r="BL7" s="686"/>
      <c r="BM7" s="686"/>
      <c r="BN7" s="687"/>
      <c r="BO7" s="688">
        <v>43</v>
      </c>
      <c r="BP7" s="688"/>
      <c r="BQ7" s="688"/>
      <c r="BR7" s="688"/>
      <c r="BS7" s="689">
        <v>635463</v>
      </c>
      <c r="BT7" s="689"/>
      <c r="BU7" s="689"/>
      <c r="BV7" s="689"/>
      <c r="BW7" s="689"/>
      <c r="BX7" s="689"/>
      <c r="BY7" s="689"/>
      <c r="BZ7" s="689"/>
      <c r="CA7" s="689"/>
      <c r="CB7" s="693"/>
      <c r="CD7" s="700" t="s">
        <v>235</v>
      </c>
      <c r="CE7" s="701"/>
      <c r="CF7" s="701"/>
      <c r="CG7" s="701"/>
      <c r="CH7" s="701"/>
      <c r="CI7" s="701"/>
      <c r="CJ7" s="701"/>
      <c r="CK7" s="701"/>
      <c r="CL7" s="701"/>
      <c r="CM7" s="701"/>
      <c r="CN7" s="701"/>
      <c r="CO7" s="701"/>
      <c r="CP7" s="701"/>
      <c r="CQ7" s="702"/>
      <c r="CR7" s="685">
        <v>32614588</v>
      </c>
      <c r="CS7" s="686"/>
      <c r="CT7" s="686"/>
      <c r="CU7" s="686"/>
      <c r="CV7" s="686"/>
      <c r="CW7" s="686"/>
      <c r="CX7" s="686"/>
      <c r="CY7" s="687"/>
      <c r="CZ7" s="688">
        <v>37.6</v>
      </c>
      <c r="DA7" s="688"/>
      <c r="DB7" s="688"/>
      <c r="DC7" s="688"/>
      <c r="DD7" s="694">
        <v>9639772</v>
      </c>
      <c r="DE7" s="686"/>
      <c r="DF7" s="686"/>
      <c r="DG7" s="686"/>
      <c r="DH7" s="686"/>
      <c r="DI7" s="686"/>
      <c r="DJ7" s="686"/>
      <c r="DK7" s="686"/>
      <c r="DL7" s="686"/>
      <c r="DM7" s="686"/>
      <c r="DN7" s="686"/>
      <c r="DO7" s="686"/>
      <c r="DP7" s="687"/>
      <c r="DQ7" s="694">
        <v>4621509</v>
      </c>
      <c r="DR7" s="686"/>
      <c r="DS7" s="686"/>
      <c r="DT7" s="686"/>
      <c r="DU7" s="686"/>
      <c r="DV7" s="686"/>
      <c r="DW7" s="686"/>
      <c r="DX7" s="686"/>
      <c r="DY7" s="686"/>
      <c r="DZ7" s="686"/>
      <c r="EA7" s="686"/>
      <c r="EB7" s="686"/>
      <c r="EC7" s="695"/>
    </row>
    <row r="8" spans="2:143" ht="11.25" customHeight="1" x14ac:dyDescent="0.15">
      <c r="B8" s="682" t="s">
        <v>236</v>
      </c>
      <c r="C8" s="683"/>
      <c r="D8" s="683"/>
      <c r="E8" s="683"/>
      <c r="F8" s="683"/>
      <c r="G8" s="683"/>
      <c r="H8" s="683"/>
      <c r="I8" s="683"/>
      <c r="J8" s="683"/>
      <c r="K8" s="683"/>
      <c r="L8" s="683"/>
      <c r="M8" s="683"/>
      <c r="N8" s="683"/>
      <c r="O8" s="683"/>
      <c r="P8" s="683"/>
      <c r="Q8" s="684"/>
      <c r="R8" s="685">
        <v>86006</v>
      </c>
      <c r="S8" s="686"/>
      <c r="T8" s="686"/>
      <c r="U8" s="686"/>
      <c r="V8" s="686"/>
      <c r="W8" s="686"/>
      <c r="X8" s="686"/>
      <c r="Y8" s="687"/>
      <c r="Z8" s="688">
        <v>0.1</v>
      </c>
      <c r="AA8" s="688"/>
      <c r="AB8" s="688"/>
      <c r="AC8" s="688"/>
      <c r="AD8" s="689">
        <v>86006</v>
      </c>
      <c r="AE8" s="689"/>
      <c r="AF8" s="689"/>
      <c r="AG8" s="689"/>
      <c r="AH8" s="689"/>
      <c r="AI8" s="689"/>
      <c r="AJ8" s="689"/>
      <c r="AK8" s="689"/>
      <c r="AL8" s="690">
        <v>0.3</v>
      </c>
      <c r="AM8" s="691"/>
      <c r="AN8" s="691"/>
      <c r="AO8" s="692"/>
      <c r="AP8" s="682" t="s">
        <v>237</v>
      </c>
      <c r="AQ8" s="683"/>
      <c r="AR8" s="683"/>
      <c r="AS8" s="683"/>
      <c r="AT8" s="683"/>
      <c r="AU8" s="683"/>
      <c r="AV8" s="683"/>
      <c r="AW8" s="683"/>
      <c r="AX8" s="683"/>
      <c r="AY8" s="683"/>
      <c r="AZ8" s="683"/>
      <c r="BA8" s="683"/>
      <c r="BB8" s="683"/>
      <c r="BC8" s="683"/>
      <c r="BD8" s="683"/>
      <c r="BE8" s="683"/>
      <c r="BF8" s="684"/>
      <c r="BG8" s="685">
        <v>305924</v>
      </c>
      <c r="BH8" s="686"/>
      <c r="BI8" s="686"/>
      <c r="BJ8" s="686"/>
      <c r="BK8" s="686"/>
      <c r="BL8" s="686"/>
      <c r="BM8" s="686"/>
      <c r="BN8" s="687"/>
      <c r="BO8" s="688">
        <v>1.1000000000000001</v>
      </c>
      <c r="BP8" s="688"/>
      <c r="BQ8" s="688"/>
      <c r="BR8" s="688"/>
      <c r="BS8" s="694" t="s">
        <v>184</v>
      </c>
      <c r="BT8" s="686"/>
      <c r="BU8" s="686"/>
      <c r="BV8" s="686"/>
      <c r="BW8" s="686"/>
      <c r="BX8" s="686"/>
      <c r="BY8" s="686"/>
      <c r="BZ8" s="686"/>
      <c r="CA8" s="686"/>
      <c r="CB8" s="695"/>
      <c r="CD8" s="700" t="s">
        <v>238</v>
      </c>
      <c r="CE8" s="701"/>
      <c r="CF8" s="701"/>
      <c r="CG8" s="701"/>
      <c r="CH8" s="701"/>
      <c r="CI8" s="701"/>
      <c r="CJ8" s="701"/>
      <c r="CK8" s="701"/>
      <c r="CL8" s="701"/>
      <c r="CM8" s="701"/>
      <c r="CN8" s="701"/>
      <c r="CO8" s="701"/>
      <c r="CP8" s="701"/>
      <c r="CQ8" s="702"/>
      <c r="CR8" s="685">
        <v>21989647</v>
      </c>
      <c r="CS8" s="686"/>
      <c r="CT8" s="686"/>
      <c r="CU8" s="686"/>
      <c r="CV8" s="686"/>
      <c r="CW8" s="686"/>
      <c r="CX8" s="686"/>
      <c r="CY8" s="687"/>
      <c r="CZ8" s="688">
        <v>25.3</v>
      </c>
      <c r="DA8" s="688"/>
      <c r="DB8" s="688"/>
      <c r="DC8" s="688"/>
      <c r="DD8" s="694">
        <v>704631</v>
      </c>
      <c r="DE8" s="686"/>
      <c r="DF8" s="686"/>
      <c r="DG8" s="686"/>
      <c r="DH8" s="686"/>
      <c r="DI8" s="686"/>
      <c r="DJ8" s="686"/>
      <c r="DK8" s="686"/>
      <c r="DL8" s="686"/>
      <c r="DM8" s="686"/>
      <c r="DN8" s="686"/>
      <c r="DO8" s="686"/>
      <c r="DP8" s="687"/>
      <c r="DQ8" s="694">
        <v>9618808</v>
      </c>
      <c r="DR8" s="686"/>
      <c r="DS8" s="686"/>
      <c r="DT8" s="686"/>
      <c r="DU8" s="686"/>
      <c r="DV8" s="686"/>
      <c r="DW8" s="686"/>
      <c r="DX8" s="686"/>
      <c r="DY8" s="686"/>
      <c r="DZ8" s="686"/>
      <c r="EA8" s="686"/>
      <c r="EB8" s="686"/>
      <c r="EC8" s="695"/>
    </row>
    <row r="9" spans="2:143" ht="11.25" customHeight="1" x14ac:dyDescent="0.15">
      <c r="B9" s="682" t="s">
        <v>239</v>
      </c>
      <c r="C9" s="683"/>
      <c r="D9" s="683"/>
      <c r="E9" s="683"/>
      <c r="F9" s="683"/>
      <c r="G9" s="683"/>
      <c r="H9" s="683"/>
      <c r="I9" s="683"/>
      <c r="J9" s="683"/>
      <c r="K9" s="683"/>
      <c r="L9" s="683"/>
      <c r="M9" s="683"/>
      <c r="N9" s="683"/>
      <c r="O9" s="683"/>
      <c r="P9" s="683"/>
      <c r="Q9" s="684"/>
      <c r="R9" s="685">
        <v>98983</v>
      </c>
      <c r="S9" s="686"/>
      <c r="T9" s="686"/>
      <c r="U9" s="686"/>
      <c r="V9" s="686"/>
      <c r="W9" s="686"/>
      <c r="X9" s="686"/>
      <c r="Y9" s="687"/>
      <c r="Z9" s="688">
        <v>0.1</v>
      </c>
      <c r="AA9" s="688"/>
      <c r="AB9" s="688"/>
      <c r="AC9" s="688"/>
      <c r="AD9" s="689">
        <v>98983</v>
      </c>
      <c r="AE9" s="689"/>
      <c r="AF9" s="689"/>
      <c r="AG9" s="689"/>
      <c r="AH9" s="689"/>
      <c r="AI9" s="689"/>
      <c r="AJ9" s="689"/>
      <c r="AK9" s="689"/>
      <c r="AL9" s="690">
        <v>0.3</v>
      </c>
      <c r="AM9" s="691"/>
      <c r="AN9" s="691"/>
      <c r="AO9" s="692"/>
      <c r="AP9" s="682" t="s">
        <v>240</v>
      </c>
      <c r="AQ9" s="683"/>
      <c r="AR9" s="683"/>
      <c r="AS9" s="683"/>
      <c r="AT9" s="683"/>
      <c r="AU9" s="683"/>
      <c r="AV9" s="683"/>
      <c r="AW9" s="683"/>
      <c r="AX9" s="683"/>
      <c r="AY9" s="683"/>
      <c r="AZ9" s="683"/>
      <c r="BA9" s="683"/>
      <c r="BB9" s="683"/>
      <c r="BC9" s="683"/>
      <c r="BD9" s="683"/>
      <c r="BE9" s="683"/>
      <c r="BF9" s="684"/>
      <c r="BG9" s="685">
        <v>9354193</v>
      </c>
      <c r="BH9" s="686"/>
      <c r="BI9" s="686"/>
      <c r="BJ9" s="686"/>
      <c r="BK9" s="686"/>
      <c r="BL9" s="686"/>
      <c r="BM9" s="686"/>
      <c r="BN9" s="687"/>
      <c r="BO9" s="688">
        <v>33</v>
      </c>
      <c r="BP9" s="688"/>
      <c r="BQ9" s="688"/>
      <c r="BR9" s="688"/>
      <c r="BS9" s="694" t="s">
        <v>184</v>
      </c>
      <c r="BT9" s="686"/>
      <c r="BU9" s="686"/>
      <c r="BV9" s="686"/>
      <c r="BW9" s="686"/>
      <c r="BX9" s="686"/>
      <c r="BY9" s="686"/>
      <c r="BZ9" s="686"/>
      <c r="CA9" s="686"/>
      <c r="CB9" s="695"/>
      <c r="CD9" s="700" t="s">
        <v>241</v>
      </c>
      <c r="CE9" s="701"/>
      <c r="CF9" s="701"/>
      <c r="CG9" s="701"/>
      <c r="CH9" s="701"/>
      <c r="CI9" s="701"/>
      <c r="CJ9" s="701"/>
      <c r="CK9" s="701"/>
      <c r="CL9" s="701"/>
      <c r="CM9" s="701"/>
      <c r="CN9" s="701"/>
      <c r="CO9" s="701"/>
      <c r="CP9" s="701"/>
      <c r="CQ9" s="702"/>
      <c r="CR9" s="685">
        <v>5642027</v>
      </c>
      <c r="CS9" s="686"/>
      <c r="CT9" s="686"/>
      <c r="CU9" s="686"/>
      <c r="CV9" s="686"/>
      <c r="CW9" s="686"/>
      <c r="CX9" s="686"/>
      <c r="CY9" s="687"/>
      <c r="CZ9" s="688">
        <v>6.5</v>
      </c>
      <c r="DA9" s="688"/>
      <c r="DB9" s="688"/>
      <c r="DC9" s="688"/>
      <c r="DD9" s="694">
        <v>84712</v>
      </c>
      <c r="DE9" s="686"/>
      <c r="DF9" s="686"/>
      <c r="DG9" s="686"/>
      <c r="DH9" s="686"/>
      <c r="DI9" s="686"/>
      <c r="DJ9" s="686"/>
      <c r="DK9" s="686"/>
      <c r="DL9" s="686"/>
      <c r="DM9" s="686"/>
      <c r="DN9" s="686"/>
      <c r="DO9" s="686"/>
      <c r="DP9" s="687"/>
      <c r="DQ9" s="694">
        <v>5275738</v>
      </c>
      <c r="DR9" s="686"/>
      <c r="DS9" s="686"/>
      <c r="DT9" s="686"/>
      <c r="DU9" s="686"/>
      <c r="DV9" s="686"/>
      <c r="DW9" s="686"/>
      <c r="DX9" s="686"/>
      <c r="DY9" s="686"/>
      <c r="DZ9" s="686"/>
      <c r="EA9" s="686"/>
      <c r="EB9" s="686"/>
      <c r="EC9" s="695"/>
    </row>
    <row r="10" spans="2:143" ht="11.25" customHeight="1" x14ac:dyDescent="0.15">
      <c r="B10" s="682" t="s">
        <v>242</v>
      </c>
      <c r="C10" s="683"/>
      <c r="D10" s="683"/>
      <c r="E10" s="683"/>
      <c r="F10" s="683"/>
      <c r="G10" s="683"/>
      <c r="H10" s="683"/>
      <c r="I10" s="683"/>
      <c r="J10" s="683"/>
      <c r="K10" s="683"/>
      <c r="L10" s="683"/>
      <c r="M10" s="683"/>
      <c r="N10" s="683"/>
      <c r="O10" s="683"/>
      <c r="P10" s="683"/>
      <c r="Q10" s="684"/>
      <c r="R10" s="685" t="s">
        <v>128</v>
      </c>
      <c r="S10" s="686"/>
      <c r="T10" s="686"/>
      <c r="U10" s="686"/>
      <c r="V10" s="686"/>
      <c r="W10" s="686"/>
      <c r="X10" s="686"/>
      <c r="Y10" s="687"/>
      <c r="Z10" s="688" t="s">
        <v>184</v>
      </c>
      <c r="AA10" s="688"/>
      <c r="AB10" s="688"/>
      <c r="AC10" s="688"/>
      <c r="AD10" s="689" t="s">
        <v>243</v>
      </c>
      <c r="AE10" s="689"/>
      <c r="AF10" s="689"/>
      <c r="AG10" s="689"/>
      <c r="AH10" s="689"/>
      <c r="AI10" s="689"/>
      <c r="AJ10" s="689"/>
      <c r="AK10" s="689"/>
      <c r="AL10" s="690" t="s">
        <v>243</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710250</v>
      </c>
      <c r="BH10" s="686"/>
      <c r="BI10" s="686"/>
      <c r="BJ10" s="686"/>
      <c r="BK10" s="686"/>
      <c r="BL10" s="686"/>
      <c r="BM10" s="686"/>
      <c r="BN10" s="687"/>
      <c r="BO10" s="688">
        <v>2.5</v>
      </c>
      <c r="BP10" s="688"/>
      <c r="BQ10" s="688"/>
      <c r="BR10" s="688"/>
      <c r="BS10" s="694">
        <v>118056</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284398</v>
      </c>
      <c r="CS10" s="686"/>
      <c r="CT10" s="686"/>
      <c r="CU10" s="686"/>
      <c r="CV10" s="686"/>
      <c r="CW10" s="686"/>
      <c r="CX10" s="686"/>
      <c r="CY10" s="687"/>
      <c r="CZ10" s="688">
        <v>0.3</v>
      </c>
      <c r="DA10" s="688"/>
      <c r="DB10" s="688"/>
      <c r="DC10" s="688"/>
      <c r="DD10" s="694" t="s">
        <v>184</v>
      </c>
      <c r="DE10" s="686"/>
      <c r="DF10" s="686"/>
      <c r="DG10" s="686"/>
      <c r="DH10" s="686"/>
      <c r="DI10" s="686"/>
      <c r="DJ10" s="686"/>
      <c r="DK10" s="686"/>
      <c r="DL10" s="686"/>
      <c r="DM10" s="686"/>
      <c r="DN10" s="686"/>
      <c r="DO10" s="686"/>
      <c r="DP10" s="687"/>
      <c r="DQ10" s="694">
        <v>209256</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3744579</v>
      </c>
      <c r="S11" s="686"/>
      <c r="T11" s="686"/>
      <c r="U11" s="686"/>
      <c r="V11" s="686"/>
      <c r="W11" s="686"/>
      <c r="X11" s="686"/>
      <c r="Y11" s="687"/>
      <c r="Z11" s="690">
        <v>4.2</v>
      </c>
      <c r="AA11" s="691"/>
      <c r="AB11" s="691"/>
      <c r="AC11" s="703"/>
      <c r="AD11" s="694">
        <v>3744579</v>
      </c>
      <c r="AE11" s="686"/>
      <c r="AF11" s="686"/>
      <c r="AG11" s="686"/>
      <c r="AH11" s="686"/>
      <c r="AI11" s="686"/>
      <c r="AJ11" s="686"/>
      <c r="AK11" s="687"/>
      <c r="AL11" s="690">
        <v>11.7</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1815816</v>
      </c>
      <c r="BH11" s="686"/>
      <c r="BI11" s="686"/>
      <c r="BJ11" s="686"/>
      <c r="BK11" s="686"/>
      <c r="BL11" s="686"/>
      <c r="BM11" s="686"/>
      <c r="BN11" s="687"/>
      <c r="BO11" s="688">
        <v>6.4</v>
      </c>
      <c r="BP11" s="688"/>
      <c r="BQ11" s="688"/>
      <c r="BR11" s="688"/>
      <c r="BS11" s="694">
        <v>517407</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1855118</v>
      </c>
      <c r="CS11" s="686"/>
      <c r="CT11" s="686"/>
      <c r="CU11" s="686"/>
      <c r="CV11" s="686"/>
      <c r="CW11" s="686"/>
      <c r="CX11" s="686"/>
      <c r="CY11" s="687"/>
      <c r="CZ11" s="688">
        <v>2.1</v>
      </c>
      <c r="DA11" s="688"/>
      <c r="DB11" s="688"/>
      <c r="DC11" s="688"/>
      <c r="DD11" s="694">
        <v>481581</v>
      </c>
      <c r="DE11" s="686"/>
      <c r="DF11" s="686"/>
      <c r="DG11" s="686"/>
      <c r="DH11" s="686"/>
      <c r="DI11" s="686"/>
      <c r="DJ11" s="686"/>
      <c r="DK11" s="686"/>
      <c r="DL11" s="686"/>
      <c r="DM11" s="686"/>
      <c r="DN11" s="686"/>
      <c r="DO11" s="686"/>
      <c r="DP11" s="687"/>
      <c r="DQ11" s="694">
        <v>1156486</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26872</v>
      </c>
      <c r="S12" s="686"/>
      <c r="T12" s="686"/>
      <c r="U12" s="686"/>
      <c r="V12" s="686"/>
      <c r="W12" s="686"/>
      <c r="X12" s="686"/>
      <c r="Y12" s="687"/>
      <c r="Z12" s="688">
        <v>0</v>
      </c>
      <c r="AA12" s="688"/>
      <c r="AB12" s="688"/>
      <c r="AC12" s="688"/>
      <c r="AD12" s="689">
        <v>26872</v>
      </c>
      <c r="AE12" s="689"/>
      <c r="AF12" s="689"/>
      <c r="AG12" s="689"/>
      <c r="AH12" s="689"/>
      <c r="AI12" s="689"/>
      <c r="AJ12" s="689"/>
      <c r="AK12" s="689"/>
      <c r="AL12" s="690">
        <v>0.1</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12697384</v>
      </c>
      <c r="BH12" s="686"/>
      <c r="BI12" s="686"/>
      <c r="BJ12" s="686"/>
      <c r="BK12" s="686"/>
      <c r="BL12" s="686"/>
      <c r="BM12" s="686"/>
      <c r="BN12" s="687"/>
      <c r="BO12" s="688">
        <v>44.8</v>
      </c>
      <c r="BP12" s="688"/>
      <c r="BQ12" s="688"/>
      <c r="BR12" s="688"/>
      <c r="BS12" s="694" t="s">
        <v>243</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4222637</v>
      </c>
      <c r="CS12" s="686"/>
      <c r="CT12" s="686"/>
      <c r="CU12" s="686"/>
      <c r="CV12" s="686"/>
      <c r="CW12" s="686"/>
      <c r="CX12" s="686"/>
      <c r="CY12" s="687"/>
      <c r="CZ12" s="688">
        <v>4.9000000000000004</v>
      </c>
      <c r="DA12" s="688"/>
      <c r="DB12" s="688"/>
      <c r="DC12" s="688"/>
      <c r="DD12" s="694">
        <v>4375</v>
      </c>
      <c r="DE12" s="686"/>
      <c r="DF12" s="686"/>
      <c r="DG12" s="686"/>
      <c r="DH12" s="686"/>
      <c r="DI12" s="686"/>
      <c r="DJ12" s="686"/>
      <c r="DK12" s="686"/>
      <c r="DL12" s="686"/>
      <c r="DM12" s="686"/>
      <c r="DN12" s="686"/>
      <c r="DO12" s="686"/>
      <c r="DP12" s="687"/>
      <c r="DQ12" s="694">
        <v>897169</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184</v>
      </c>
      <c r="S13" s="686"/>
      <c r="T13" s="686"/>
      <c r="U13" s="686"/>
      <c r="V13" s="686"/>
      <c r="W13" s="686"/>
      <c r="X13" s="686"/>
      <c r="Y13" s="687"/>
      <c r="Z13" s="688" t="s">
        <v>184</v>
      </c>
      <c r="AA13" s="688"/>
      <c r="AB13" s="688"/>
      <c r="AC13" s="688"/>
      <c r="AD13" s="689" t="s">
        <v>243</v>
      </c>
      <c r="AE13" s="689"/>
      <c r="AF13" s="689"/>
      <c r="AG13" s="689"/>
      <c r="AH13" s="689"/>
      <c r="AI13" s="689"/>
      <c r="AJ13" s="689"/>
      <c r="AK13" s="689"/>
      <c r="AL13" s="690" t="s">
        <v>243</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12678587</v>
      </c>
      <c r="BH13" s="686"/>
      <c r="BI13" s="686"/>
      <c r="BJ13" s="686"/>
      <c r="BK13" s="686"/>
      <c r="BL13" s="686"/>
      <c r="BM13" s="686"/>
      <c r="BN13" s="687"/>
      <c r="BO13" s="688">
        <v>44.8</v>
      </c>
      <c r="BP13" s="688"/>
      <c r="BQ13" s="688"/>
      <c r="BR13" s="688"/>
      <c r="BS13" s="694" t="s">
        <v>184</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6571240</v>
      </c>
      <c r="CS13" s="686"/>
      <c r="CT13" s="686"/>
      <c r="CU13" s="686"/>
      <c r="CV13" s="686"/>
      <c r="CW13" s="686"/>
      <c r="CX13" s="686"/>
      <c r="CY13" s="687"/>
      <c r="CZ13" s="688">
        <v>7.6</v>
      </c>
      <c r="DA13" s="688"/>
      <c r="DB13" s="688"/>
      <c r="DC13" s="688"/>
      <c r="DD13" s="694">
        <v>3674742</v>
      </c>
      <c r="DE13" s="686"/>
      <c r="DF13" s="686"/>
      <c r="DG13" s="686"/>
      <c r="DH13" s="686"/>
      <c r="DI13" s="686"/>
      <c r="DJ13" s="686"/>
      <c r="DK13" s="686"/>
      <c r="DL13" s="686"/>
      <c r="DM13" s="686"/>
      <c r="DN13" s="686"/>
      <c r="DO13" s="686"/>
      <c r="DP13" s="687"/>
      <c r="DQ13" s="694">
        <v>3484450</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v>14</v>
      </c>
      <c r="S14" s="686"/>
      <c r="T14" s="686"/>
      <c r="U14" s="686"/>
      <c r="V14" s="686"/>
      <c r="W14" s="686"/>
      <c r="X14" s="686"/>
      <c r="Y14" s="687"/>
      <c r="Z14" s="688">
        <v>0</v>
      </c>
      <c r="AA14" s="688"/>
      <c r="AB14" s="688"/>
      <c r="AC14" s="688"/>
      <c r="AD14" s="689">
        <v>14</v>
      </c>
      <c r="AE14" s="689"/>
      <c r="AF14" s="689"/>
      <c r="AG14" s="689"/>
      <c r="AH14" s="689"/>
      <c r="AI14" s="689"/>
      <c r="AJ14" s="689"/>
      <c r="AK14" s="689"/>
      <c r="AL14" s="690">
        <v>0</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413337</v>
      </c>
      <c r="BH14" s="686"/>
      <c r="BI14" s="686"/>
      <c r="BJ14" s="686"/>
      <c r="BK14" s="686"/>
      <c r="BL14" s="686"/>
      <c r="BM14" s="686"/>
      <c r="BN14" s="687"/>
      <c r="BO14" s="688">
        <v>1.5</v>
      </c>
      <c r="BP14" s="688"/>
      <c r="BQ14" s="688"/>
      <c r="BR14" s="688"/>
      <c r="BS14" s="694" t="s">
        <v>243</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2037612</v>
      </c>
      <c r="CS14" s="686"/>
      <c r="CT14" s="686"/>
      <c r="CU14" s="686"/>
      <c r="CV14" s="686"/>
      <c r="CW14" s="686"/>
      <c r="CX14" s="686"/>
      <c r="CY14" s="687"/>
      <c r="CZ14" s="688">
        <v>2.2999999999999998</v>
      </c>
      <c r="DA14" s="688"/>
      <c r="DB14" s="688"/>
      <c r="DC14" s="688"/>
      <c r="DD14" s="694">
        <v>123531</v>
      </c>
      <c r="DE14" s="686"/>
      <c r="DF14" s="686"/>
      <c r="DG14" s="686"/>
      <c r="DH14" s="686"/>
      <c r="DI14" s="686"/>
      <c r="DJ14" s="686"/>
      <c r="DK14" s="686"/>
      <c r="DL14" s="686"/>
      <c r="DM14" s="686"/>
      <c r="DN14" s="686"/>
      <c r="DO14" s="686"/>
      <c r="DP14" s="687"/>
      <c r="DQ14" s="694">
        <v>1710212</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184</v>
      </c>
      <c r="S15" s="686"/>
      <c r="T15" s="686"/>
      <c r="U15" s="686"/>
      <c r="V15" s="686"/>
      <c r="W15" s="686"/>
      <c r="X15" s="686"/>
      <c r="Y15" s="687"/>
      <c r="Z15" s="688" t="s">
        <v>184</v>
      </c>
      <c r="AA15" s="688"/>
      <c r="AB15" s="688"/>
      <c r="AC15" s="688"/>
      <c r="AD15" s="689" t="s">
        <v>184</v>
      </c>
      <c r="AE15" s="689"/>
      <c r="AF15" s="689"/>
      <c r="AG15" s="689"/>
      <c r="AH15" s="689"/>
      <c r="AI15" s="689"/>
      <c r="AJ15" s="689"/>
      <c r="AK15" s="689"/>
      <c r="AL15" s="690" t="s">
        <v>128</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1228407</v>
      </c>
      <c r="BH15" s="686"/>
      <c r="BI15" s="686"/>
      <c r="BJ15" s="686"/>
      <c r="BK15" s="686"/>
      <c r="BL15" s="686"/>
      <c r="BM15" s="686"/>
      <c r="BN15" s="687"/>
      <c r="BO15" s="688">
        <v>4.3</v>
      </c>
      <c r="BP15" s="688"/>
      <c r="BQ15" s="688"/>
      <c r="BR15" s="688"/>
      <c r="BS15" s="694" t="s">
        <v>243</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6284004</v>
      </c>
      <c r="CS15" s="686"/>
      <c r="CT15" s="686"/>
      <c r="CU15" s="686"/>
      <c r="CV15" s="686"/>
      <c r="CW15" s="686"/>
      <c r="CX15" s="686"/>
      <c r="CY15" s="687"/>
      <c r="CZ15" s="688">
        <v>7.2</v>
      </c>
      <c r="DA15" s="688"/>
      <c r="DB15" s="688"/>
      <c r="DC15" s="688"/>
      <c r="DD15" s="694">
        <v>996900</v>
      </c>
      <c r="DE15" s="686"/>
      <c r="DF15" s="686"/>
      <c r="DG15" s="686"/>
      <c r="DH15" s="686"/>
      <c r="DI15" s="686"/>
      <c r="DJ15" s="686"/>
      <c r="DK15" s="686"/>
      <c r="DL15" s="686"/>
      <c r="DM15" s="686"/>
      <c r="DN15" s="686"/>
      <c r="DO15" s="686"/>
      <c r="DP15" s="687"/>
      <c r="DQ15" s="694">
        <v>4306493</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52579</v>
      </c>
      <c r="S16" s="686"/>
      <c r="T16" s="686"/>
      <c r="U16" s="686"/>
      <c r="V16" s="686"/>
      <c r="W16" s="686"/>
      <c r="X16" s="686"/>
      <c r="Y16" s="687"/>
      <c r="Z16" s="688">
        <v>0.1</v>
      </c>
      <c r="AA16" s="688"/>
      <c r="AB16" s="688"/>
      <c r="AC16" s="688"/>
      <c r="AD16" s="689">
        <v>52579</v>
      </c>
      <c r="AE16" s="689"/>
      <c r="AF16" s="689"/>
      <c r="AG16" s="689"/>
      <c r="AH16" s="689"/>
      <c r="AI16" s="689"/>
      <c r="AJ16" s="689"/>
      <c r="AK16" s="689"/>
      <c r="AL16" s="690">
        <v>0.2</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184</v>
      </c>
      <c r="BH16" s="686"/>
      <c r="BI16" s="686"/>
      <c r="BJ16" s="686"/>
      <c r="BK16" s="686"/>
      <c r="BL16" s="686"/>
      <c r="BM16" s="686"/>
      <c r="BN16" s="687"/>
      <c r="BO16" s="688" t="s">
        <v>243</v>
      </c>
      <c r="BP16" s="688"/>
      <c r="BQ16" s="688"/>
      <c r="BR16" s="688"/>
      <c r="BS16" s="694" t="s">
        <v>184</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343289</v>
      </c>
      <c r="CS16" s="686"/>
      <c r="CT16" s="686"/>
      <c r="CU16" s="686"/>
      <c r="CV16" s="686"/>
      <c r="CW16" s="686"/>
      <c r="CX16" s="686"/>
      <c r="CY16" s="687"/>
      <c r="CZ16" s="688">
        <v>0.4</v>
      </c>
      <c r="DA16" s="688"/>
      <c r="DB16" s="688"/>
      <c r="DC16" s="688"/>
      <c r="DD16" s="694" t="s">
        <v>243</v>
      </c>
      <c r="DE16" s="686"/>
      <c r="DF16" s="686"/>
      <c r="DG16" s="686"/>
      <c r="DH16" s="686"/>
      <c r="DI16" s="686"/>
      <c r="DJ16" s="686"/>
      <c r="DK16" s="686"/>
      <c r="DL16" s="686"/>
      <c r="DM16" s="686"/>
      <c r="DN16" s="686"/>
      <c r="DO16" s="686"/>
      <c r="DP16" s="687"/>
      <c r="DQ16" s="694" t="s">
        <v>243</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271709</v>
      </c>
      <c r="S17" s="686"/>
      <c r="T17" s="686"/>
      <c r="U17" s="686"/>
      <c r="V17" s="686"/>
      <c r="W17" s="686"/>
      <c r="X17" s="686"/>
      <c r="Y17" s="687"/>
      <c r="Z17" s="688">
        <v>0.3</v>
      </c>
      <c r="AA17" s="688"/>
      <c r="AB17" s="688"/>
      <c r="AC17" s="688"/>
      <c r="AD17" s="689">
        <v>271709</v>
      </c>
      <c r="AE17" s="689"/>
      <c r="AF17" s="689"/>
      <c r="AG17" s="689"/>
      <c r="AH17" s="689"/>
      <c r="AI17" s="689"/>
      <c r="AJ17" s="689"/>
      <c r="AK17" s="689"/>
      <c r="AL17" s="690">
        <v>0.8</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184</v>
      </c>
      <c r="BH17" s="686"/>
      <c r="BI17" s="686"/>
      <c r="BJ17" s="686"/>
      <c r="BK17" s="686"/>
      <c r="BL17" s="686"/>
      <c r="BM17" s="686"/>
      <c r="BN17" s="687"/>
      <c r="BO17" s="688" t="s">
        <v>243</v>
      </c>
      <c r="BP17" s="688"/>
      <c r="BQ17" s="688"/>
      <c r="BR17" s="688"/>
      <c r="BS17" s="694" t="s">
        <v>184</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4570641</v>
      </c>
      <c r="CS17" s="686"/>
      <c r="CT17" s="686"/>
      <c r="CU17" s="686"/>
      <c r="CV17" s="686"/>
      <c r="CW17" s="686"/>
      <c r="CX17" s="686"/>
      <c r="CY17" s="687"/>
      <c r="CZ17" s="688">
        <v>5.3</v>
      </c>
      <c r="DA17" s="688"/>
      <c r="DB17" s="688"/>
      <c r="DC17" s="688"/>
      <c r="DD17" s="694" t="s">
        <v>184</v>
      </c>
      <c r="DE17" s="686"/>
      <c r="DF17" s="686"/>
      <c r="DG17" s="686"/>
      <c r="DH17" s="686"/>
      <c r="DI17" s="686"/>
      <c r="DJ17" s="686"/>
      <c r="DK17" s="686"/>
      <c r="DL17" s="686"/>
      <c r="DM17" s="686"/>
      <c r="DN17" s="686"/>
      <c r="DO17" s="686"/>
      <c r="DP17" s="687"/>
      <c r="DQ17" s="694">
        <v>4566204</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212370</v>
      </c>
      <c r="S18" s="686"/>
      <c r="T18" s="686"/>
      <c r="U18" s="686"/>
      <c r="V18" s="686"/>
      <c r="W18" s="686"/>
      <c r="X18" s="686"/>
      <c r="Y18" s="687"/>
      <c r="Z18" s="688">
        <v>0.2</v>
      </c>
      <c r="AA18" s="688"/>
      <c r="AB18" s="688"/>
      <c r="AC18" s="688"/>
      <c r="AD18" s="689">
        <v>212370</v>
      </c>
      <c r="AE18" s="689"/>
      <c r="AF18" s="689"/>
      <c r="AG18" s="689"/>
      <c r="AH18" s="689"/>
      <c r="AI18" s="689"/>
      <c r="AJ18" s="689"/>
      <c r="AK18" s="689"/>
      <c r="AL18" s="690">
        <v>0.7</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128</v>
      </c>
      <c r="BH18" s="686"/>
      <c r="BI18" s="686"/>
      <c r="BJ18" s="686"/>
      <c r="BK18" s="686"/>
      <c r="BL18" s="686"/>
      <c r="BM18" s="686"/>
      <c r="BN18" s="687"/>
      <c r="BO18" s="688" t="s">
        <v>184</v>
      </c>
      <c r="BP18" s="688"/>
      <c r="BQ18" s="688"/>
      <c r="BR18" s="688"/>
      <c r="BS18" s="694" t="s">
        <v>184</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184</v>
      </c>
      <c r="CS18" s="686"/>
      <c r="CT18" s="686"/>
      <c r="CU18" s="686"/>
      <c r="CV18" s="686"/>
      <c r="CW18" s="686"/>
      <c r="CX18" s="686"/>
      <c r="CY18" s="687"/>
      <c r="CZ18" s="688" t="s">
        <v>184</v>
      </c>
      <c r="DA18" s="688"/>
      <c r="DB18" s="688"/>
      <c r="DC18" s="688"/>
      <c r="DD18" s="694" t="s">
        <v>243</v>
      </c>
      <c r="DE18" s="686"/>
      <c r="DF18" s="686"/>
      <c r="DG18" s="686"/>
      <c r="DH18" s="686"/>
      <c r="DI18" s="686"/>
      <c r="DJ18" s="686"/>
      <c r="DK18" s="686"/>
      <c r="DL18" s="686"/>
      <c r="DM18" s="686"/>
      <c r="DN18" s="686"/>
      <c r="DO18" s="686"/>
      <c r="DP18" s="687"/>
      <c r="DQ18" s="694" t="s">
        <v>243</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176616</v>
      </c>
      <c r="S19" s="686"/>
      <c r="T19" s="686"/>
      <c r="U19" s="686"/>
      <c r="V19" s="686"/>
      <c r="W19" s="686"/>
      <c r="X19" s="686"/>
      <c r="Y19" s="687"/>
      <c r="Z19" s="688">
        <v>0.2</v>
      </c>
      <c r="AA19" s="688"/>
      <c r="AB19" s="688"/>
      <c r="AC19" s="688"/>
      <c r="AD19" s="689">
        <v>176616</v>
      </c>
      <c r="AE19" s="689"/>
      <c r="AF19" s="689"/>
      <c r="AG19" s="689"/>
      <c r="AH19" s="689"/>
      <c r="AI19" s="689"/>
      <c r="AJ19" s="689"/>
      <c r="AK19" s="689"/>
      <c r="AL19" s="690">
        <v>0.6</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1806265</v>
      </c>
      <c r="BH19" s="686"/>
      <c r="BI19" s="686"/>
      <c r="BJ19" s="686"/>
      <c r="BK19" s="686"/>
      <c r="BL19" s="686"/>
      <c r="BM19" s="686"/>
      <c r="BN19" s="687"/>
      <c r="BO19" s="688">
        <v>6.4</v>
      </c>
      <c r="BP19" s="688"/>
      <c r="BQ19" s="688"/>
      <c r="BR19" s="688"/>
      <c r="BS19" s="694" t="s">
        <v>243</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184</v>
      </c>
      <c r="CS19" s="686"/>
      <c r="CT19" s="686"/>
      <c r="CU19" s="686"/>
      <c r="CV19" s="686"/>
      <c r="CW19" s="686"/>
      <c r="CX19" s="686"/>
      <c r="CY19" s="687"/>
      <c r="CZ19" s="688" t="s">
        <v>184</v>
      </c>
      <c r="DA19" s="688"/>
      <c r="DB19" s="688"/>
      <c r="DC19" s="688"/>
      <c r="DD19" s="694" t="s">
        <v>243</v>
      </c>
      <c r="DE19" s="686"/>
      <c r="DF19" s="686"/>
      <c r="DG19" s="686"/>
      <c r="DH19" s="686"/>
      <c r="DI19" s="686"/>
      <c r="DJ19" s="686"/>
      <c r="DK19" s="686"/>
      <c r="DL19" s="686"/>
      <c r="DM19" s="686"/>
      <c r="DN19" s="686"/>
      <c r="DO19" s="686"/>
      <c r="DP19" s="687"/>
      <c r="DQ19" s="694" t="s">
        <v>243</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27275</v>
      </c>
      <c r="S20" s="686"/>
      <c r="T20" s="686"/>
      <c r="U20" s="686"/>
      <c r="V20" s="686"/>
      <c r="W20" s="686"/>
      <c r="X20" s="686"/>
      <c r="Y20" s="687"/>
      <c r="Z20" s="688">
        <v>0</v>
      </c>
      <c r="AA20" s="688"/>
      <c r="AB20" s="688"/>
      <c r="AC20" s="688"/>
      <c r="AD20" s="689">
        <v>27275</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1806265</v>
      </c>
      <c r="BH20" s="686"/>
      <c r="BI20" s="686"/>
      <c r="BJ20" s="686"/>
      <c r="BK20" s="686"/>
      <c r="BL20" s="686"/>
      <c r="BM20" s="686"/>
      <c r="BN20" s="687"/>
      <c r="BO20" s="688">
        <v>6.4</v>
      </c>
      <c r="BP20" s="688"/>
      <c r="BQ20" s="688"/>
      <c r="BR20" s="688"/>
      <c r="BS20" s="694" t="s">
        <v>243</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86832142</v>
      </c>
      <c r="CS20" s="686"/>
      <c r="CT20" s="686"/>
      <c r="CU20" s="686"/>
      <c r="CV20" s="686"/>
      <c r="CW20" s="686"/>
      <c r="CX20" s="686"/>
      <c r="CY20" s="687"/>
      <c r="CZ20" s="688">
        <v>100</v>
      </c>
      <c r="DA20" s="688"/>
      <c r="DB20" s="688"/>
      <c r="DC20" s="688"/>
      <c r="DD20" s="694">
        <v>15710244</v>
      </c>
      <c r="DE20" s="686"/>
      <c r="DF20" s="686"/>
      <c r="DG20" s="686"/>
      <c r="DH20" s="686"/>
      <c r="DI20" s="686"/>
      <c r="DJ20" s="686"/>
      <c r="DK20" s="686"/>
      <c r="DL20" s="686"/>
      <c r="DM20" s="686"/>
      <c r="DN20" s="686"/>
      <c r="DO20" s="686"/>
      <c r="DP20" s="687"/>
      <c r="DQ20" s="694">
        <v>36263266</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8479</v>
      </c>
      <c r="S21" s="686"/>
      <c r="T21" s="686"/>
      <c r="U21" s="686"/>
      <c r="V21" s="686"/>
      <c r="W21" s="686"/>
      <c r="X21" s="686"/>
      <c r="Y21" s="687"/>
      <c r="Z21" s="688">
        <v>0</v>
      </c>
      <c r="AA21" s="688"/>
      <c r="AB21" s="688"/>
      <c r="AC21" s="688"/>
      <c r="AD21" s="689">
        <v>8479</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258</v>
      </c>
      <c r="BH21" s="686"/>
      <c r="BI21" s="686"/>
      <c r="BJ21" s="686"/>
      <c r="BK21" s="686"/>
      <c r="BL21" s="686"/>
      <c r="BM21" s="686"/>
      <c r="BN21" s="687"/>
      <c r="BO21" s="688">
        <v>0</v>
      </c>
      <c r="BP21" s="688"/>
      <c r="BQ21" s="688"/>
      <c r="BR21" s="688"/>
      <c r="BS21" s="694" t="s">
        <v>184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794772</v>
      </c>
      <c r="S22" s="686"/>
      <c r="T22" s="686"/>
      <c r="U22" s="686"/>
      <c r="V22" s="686"/>
      <c r="W22" s="686"/>
      <c r="X22" s="686"/>
      <c r="Y22" s="687"/>
      <c r="Z22" s="688">
        <v>0.9</v>
      </c>
      <c r="AA22" s="688"/>
      <c r="AB22" s="688"/>
      <c r="AC22" s="688"/>
      <c r="AD22" s="689">
        <v>304887</v>
      </c>
      <c r="AE22" s="689"/>
      <c r="AF22" s="689"/>
      <c r="AG22" s="689"/>
      <c r="AH22" s="689"/>
      <c r="AI22" s="689"/>
      <c r="AJ22" s="689"/>
      <c r="AK22" s="689"/>
      <c r="AL22" s="690">
        <v>1</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243</v>
      </c>
      <c r="BH22" s="686"/>
      <c r="BI22" s="686"/>
      <c r="BJ22" s="686"/>
      <c r="BK22" s="686"/>
      <c r="BL22" s="686"/>
      <c r="BM22" s="686"/>
      <c r="BN22" s="687"/>
      <c r="BO22" s="688" t="s">
        <v>184</v>
      </c>
      <c r="BP22" s="688"/>
      <c r="BQ22" s="688"/>
      <c r="BR22" s="688"/>
      <c r="BS22" s="694" t="s">
        <v>184</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304887</v>
      </c>
      <c r="S23" s="686"/>
      <c r="T23" s="686"/>
      <c r="U23" s="686"/>
      <c r="V23" s="686"/>
      <c r="W23" s="686"/>
      <c r="X23" s="686"/>
      <c r="Y23" s="687"/>
      <c r="Z23" s="688">
        <v>0.3</v>
      </c>
      <c r="AA23" s="688"/>
      <c r="AB23" s="688"/>
      <c r="AC23" s="688"/>
      <c r="AD23" s="689">
        <v>304887</v>
      </c>
      <c r="AE23" s="689"/>
      <c r="AF23" s="689"/>
      <c r="AG23" s="689"/>
      <c r="AH23" s="689"/>
      <c r="AI23" s="689"/>
      <c r="AJ23" s="689"/>
      <c r="AK23" s="689"/>
      <c r="AL23" s="690">
        <v>1</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v>1806007</v>
      </c>
      <c r="BH23" s="686"/>
      <c r="BI23" s="686"/>
      <c r="BJ23" s="686"/>
      <c r="BK23" s="686"/>
      <c r="BL23" s="686"/>
      <c r="BM23" s="686"/>
      <c r="BN23" s="687"/>
      <c r="BO23" s="688">
        <v>6.4</v>
      </c>
      <c r="BP23" s="688"/>
      <c r="BQ23" s="688"/>
      <c r="BR23" s="688"/>
      <c r="BS23" s="694" t="s">
        <v>243</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6" t="s">
        <v>286</v>
      </c>
      <c r="DM23" s="717"/>
      <c r="DN23" s="717"/>
      <c r="DO23" s="717"/>
      <c r="DP23" s="717"/>
      <c r="DQ23" s="717"/>
      <c r="DR23" s="717"/>
      <c r="DS23" s="717"/>
      <c r="DT23" s="717"/>
      <c r="DU23" s="717"/>
      <c r="DV23" s="718"/>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476241</v>
      </c>
      <c r="S24" s="686"/>
      <c r="T24" s="686"/>
      <c r="U24" s="686"/>
      <c r="V24" s="686"/>
      <c r="W24" s="686"/>
      <c r="X24" s="686"/>
      <c r="Y24" s="687"/>
      <c r="Z24" s="688">
        <v>0.5</v>
      </c>
      <c r="AA24" s="688"/>
      <c r="AB24" s="688"/>
      <c r="AC24" s="688"/>
      <c r="AD24" s="689" t="s">
        <v>128</v>
      </c>
      <c r="AE24" s="689"/>
      <c r="AF24" s="689"/>
      <c r="AG24" s="689"/>
      <c r="AH24" s="689"/>
      <c r="AI24" s="689"/>
      <c r="AJ24" s="689"/>
      <c r="AK24" s="689"/>
      <c r="AL24" s="690" t="s">
        <v>128</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243</v>
      </c>
      <c r="BH24" s="686"/>
      <c r="BI24" s="686"/>
      <c r="BJ24" s="686"/>
      <c r="BK24" s="686"/>
      <c r="BL24" s="686"/>
      <c r="BM24" s="686"/>
      <c r="BN24" s="687"/>
      <c r="BO24" s="688" t="s">
        <v>128</v>
      </c>
      <c r="BP24" s="688"/>
      <c r="BQ24" s="688"/>
      <c r="BR24" s="688"/>
      <c r="BS24" s="694" t="s">
        <v>243</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29026316</v>
      </c>
      <c r="CS24" s="675"/>
      <c r="CT24" s="675"/>
      <c r="CU24" s="675"/>
      <c r="CV24" s="675"/>
      <c r="CW24" s="675"/>
      <c r="CX24" s="675"/>
      <c r="CY24" s="676"/>
      <c r="CZ24" s="679">
        <v>33.4</v>
      </c>
      <c r="DA24" s="680"/>
      <c r="DB24" s="680"/>
      <c r="DC24" s="699"/>
      <c r="DD24" s="724">
        <v>17485880</v>
      </c>
      <c r="DE24" s="675"/>
      <c r="DF24" s="675"/>
      <c r="DG24" s="675"/>
      <c r="DH24" s="675"/>
      <c r="DI24" s="675"/>
      <c r="DJ24" s="675"/>
      <c r="DK24" s="676"/>
      <c r="DL24" s="724">
        <v>17050287</v>
      </c>
      <c r="DM24" s="675"/>
      <c r="DN24" s="675"/>
      <c r="DO24" s="675"/>
      <c r="DP24" s="675"/>
      <c r="DQ24" s="675"/>
      <c r="DR24" s="675"/>
      <c r="DS24" s="675"/>
      <c r="DT24" s="675"/>
      <c r="DU24" s="675"/>
      <c r="DV24" s="676"/>
      <c r="DW24" s="679">
        <v>51.2</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13644</v>
      </c>
      <c r="S25" s="686"/>
      <c r="T25" s="686"/>
      <c r="U25" s="686"/>
      <c r="V25" s="686"/>
      <c r="W25" s="686"/>
      <c r="X25" s="686"/>
      <c r="Y25" s="687"/>
      <c r="Z25" s="688">
        <v>0</v>
      </c>
      <c r="AA25" s="688"/>
      <c r="AB25" s="688"/>
      <c r="AC25" s="688"/>
      <c r="AD25" s="689" t="s">
        <v>243</v>
      </c>
      <c r="AE25" s="689"/>
      <c r="AF25" s="689"/>
      <c r="AG25" s="689"/>
      <c r="AH25" s="689"/>
      <c r="AI25" s="689"/>
      <c r="AJ25" s="689"/>
      <c r="AK25" s="689"/>
      <c r="AL25" s="690" t="s">
        <v>243</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243</v>
      </c>
      <c r="BH25" s="686"/>
      <c r="BI25" s="686"/>
      <c r="BJ25" s="686"/>
      <c r="BK25" s="686"/>
      <c r="BL25" s="686"/>
      <c r="BM25" s="686"/>
      <c r="BN25" s="687"/>
      <c r="BO25" s="688" t="s">
        <v>184</v>
      </c>
      <c r="BP25" s="688"/>
      <c r="BQ25" s="688"/>
      <c r="BR25" s="688"/>
      <c r="BS25" s="694" t="s">
        <v>184</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9369737</v>
      </c>
      <c r="CS25" s="721"/>
      <c r="CT25" s="721"/>
      <c r="CU25" s="721"/>
      <c r="CV25" s="721"/>
      <c r="CW25" s="721"/>
      <c r="CX25" s="721"/>
      <c r="CY25" s="722"/>
      <c r="CZ25" s="690">
        <v>10.8</v>
      </c>
      <c r="DA25" s="719"/>
      <c r="DB25" s="719"/>
      <c r="DC25" s="723"/>
      <c r="DD25" s="694">
        <v>8530660</v>
      </c>
      <c r="DE25" s="721"/>
      <c r="DF25" s="721"/>
      <c r="DG25" s="721"/>
      <c r="DH25" s="721"/>
      <c r="DI25" s="721"/>
      <c r="DJ25" s="721"/>
      <c r="DK25" s="722"/>
      <c r="DL25" s="694">
        <v>8493398</v>
      </c>
      <c r="DM25" s="721"/>
      <c r="DN25" s="721"/>
      <c r="DO25" s="721"/>
      <c r="DP25" s="721"/>
      <c r="DQ25" s="721"/>
      <c r="DR25" s="721"/>
      <c r="DS25" s="721"/>
      <c r="DT25" s="721"/>
      <c r="DU25" s="721"/>
      <c r="DV25" s="722"/>
      <c r="DW25" s="690">
        <v>25.5</v>
      </c>
      <c r="DX25" s="719"/>
      <c r="DY25" s="719"/>
      <c r="DZ25" s="719"/>
      <c r="EA25" s="719"/>
      <c r="EB25" s="719"/>
      <c r="EC25" s="720"/>
    </row>
    <row r="26" spans="2:133" ht="11.25" customHeight="1" x14ac:dyDescent="0.15">
      <c r="B26" s="682" t="s">
        <v>294</v>
      </c>
      <c r="C26" s="683"/>
      <c r="D26" s="683"/>
      <c r="E26" s="683"/>
      <c r="F26" s="683"/>
      <c r="G26" s="683"/>
      <c r="H26" s="683"/>
      <c r="I26" s="683"/>
      <c r="J26" s="683"/>
      <c r="K26" s="683"/>
      <c r="L26" s="683"/>
      <c r="M26" s="683"/>
      <c r="N26" s="683"/>
      <c r="O26" s="683"/>
      <c r="P26" s="683"/>
      <c r="Q26" s="684"/>
      <c r="R26" s="685">
        <v>34187353</v>
      </c>
      <c r="S26" s="686"/>
      <c r="T26" s="686"/>
      <c r="U26" s="686"/>
      <c r="V26" s="686"/>
      <c r="W26" s="686"/>
      <c r="X26" s="686"/>
      <c r="Y26" s="687"/>
      <c r="Z26" s="688">
        <v>38.4</v>
      </c>
      <c r="AA26" s="688"/>
      <c r="AB26" s="688"/>
      <c r="AC26" s="688"/>
      <c r="AD26" s="689">
        <v>31891461</v>
      </c>
      <c r="AE26" s="689"/>
      <c r="AF26" s="689"/>
      <c r="AG26" s="689"/>
      <c r="AH26" s="689"/>
      <c r="AI26" s="689"/>
      <c r="AJ26" s="689"/>
      <c r="AK26" s="689"/>
      <c r="AL26" s="690">
        <v>99.6</v>
      </c>
      <c r="AM26" s="691"/>
      <c r="AN26" s="691"/>
      <c r="AO26" s="692"/>
      <c r="AP26" s="704" t="s">
        <v>295</v>
      </c>
      <c r="AQ26" s="734"/>
      <c r="AR26" s="734"/>
      <c r="AS26" s="734"/>
      <c r="AT26" s="734"/>
      <c r="AU26" s="734"/>
      <c r="AV26" s="734"/>
      <c r="AW26" s="734"/>
      <c r="AX26" s="734"/>
      <c r="AY26" s="734"/>
      <c r="AZ26" s="734"/>
      <c r="BA26" s="734"/>
      <c r="BB26" s="734"/>
      <c r="BC26" s="734"/>
      <c r="BD26" s="734"/>
      <c r="BE26" s="734"/>
      <c r="BF26" s="706"/>
      <c r="BG26" s="685" t="s">
        <v>243</v>
      </c>
      <c r="BH26" s="686"/>
      <c r="BI26" s="686"/>
      <c r="BJ26" s="686"/>
      <c r="BK26" s="686"/>
      <c r="BL26" s="686"/>
      <c r="BM26" s="686"/>
      <c r="BN26" s="687"/>
      <c r="BO26" s="688" t="s">
        <v>184</v>
      </c>
      <c r="BP26" s="688"/>
      <c r="BQ26" s="688"/>
      <c r="BR26" s="688"/>
      <c r="BS26" s="694" t="s">
        <v>184</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6085550</v>
      </c>
      <c r="CS26" s="686"/>
      <c r="CT26" s="686"/>
      <c r="CU26" s="686"/>
      <c r="CV26" s="686"/>
      <c r="CW26" s="686"/>
      <c r="CX26" s="686"/>
      <c r="CY26" s="687"/>
      <c r="CZ26" s="690">
        <v>7</v>
      </c>
      <c r="DA26" s="719"/>
      <c r="DB26" s="719"/>
      <c r="DC26" s="723"/>
      <c r="DD26" s="694">
        <v>5403572</v>
      </c>
      <c r="DE26" s="686"/>
      <c r="DF26" s="686"/>
      <c r="DG26" s="686"/>
      <c r="DH26" s="686"/>
      <c r="DI26" s="686"/>
      <c r="DJ26" s="686"/>
      <c r="DK26" s="687"/>
      <c r="DL26" s="694" t="s">
        <v>184</v>
      </c>
      <c r="DM26" s="686"/>
      <c r="DN26" s="686"/>
      <c r="DO26" s="686"/>
      <c r="DP26" s="686"/>
      <c r="DQ26" s="686"/>
      <c r="DR26" s="686"/>
      <c r="DS26" s="686"/>
      <c r="DT26" s="686"/>
      <c r="DU26" s="686"/>
      <c r="DV26" s="687"/>
      <c r="DW26" s="690" t="s">
        <v>184</v>
      </c>
      <c r="DX26" s="719"/>
      <c r="DY26" s="719"/>
      <c r="DZ26" s="719"/>
      <c r="EA26" s="719"/>
      <c r="EB26" s="719"/>
      <c r="EC26" s="720"/>
    </row>
    <row r="27" spans="2:133" ht="11.25" customHeight="1" x14ac:dyDescent="0.15">
      <c r="B27" s="682" t="s">
        <v>297</v>
      </c>
      <c r="C27" s="683"/>
      <c r="D27" s="683"/>
      <c r="E27" s="683"/>
      <c r="F27" s="683"/>
      <c r="G27" s="683"/>
      <c r="H27" s="683"/>
      <c r="I27" s="683"/>
      <c r="J27" s="683"/>
      <c r="K27" s="683"/>
      <c r="L27" s="683"/>
      <c r="M27" s="683"/>
      <c r="N27" s="683"/>
      <c r="O27" s="683"/>
      <c r="P27" s="683"/>
      <c r="Q27" s="684"/>
      <c r="R27" s="685">
        <v>21356</v>
      </c>
      <c r="S27" s="686"/>
      <c r="T27" s="686"/>
      <c r="U27" s="686"/>
      <c r="V27" s="686"/>
      <c r="W27" s="686"/>
      <c r="X27" s="686"/>
      <c r="Y27" s="687"/>
      <c r="Z27" s="688">
        <v>0</v>
      </c>
      <c r="AA27" s="688"/>
      <c r="AB27" s="688"/>
      <c r="AC27" s="688"/>
      <c r="AD27" s="689">
        <v>21356</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28331576</v>
      </c>
      <c r="BH27" s="686"/>
      <c r="BI27" s="686"/>
      <c r="BJ27" s="686"/>
      <c r="BK27" s="686"/>
      <c r="BL27" s="686"/>
      <c r="BM27" s="686"/>
      <c r="BN27" s="687"/>
      <c r="BO27" s="688">
        <v>100</v>
      </c>
      <c r="BP27" s="688"/>
      <c r="BQ27" s="688"/>
      <c r="BR27" s="688"/>
      <c r="BS27" s="694">
        <v>635463</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15085938</v>
      </c>
      <c r="CS27" s="721"/>
      <c r="CT27" s="721"/>
      <c r="CU27" s="721"/>
      <c r="CV27" s="721"/>
      <c r="CW27" s="721"/>
      <c r="CX27" s="721"/>
      <c r="CY27" s="722"/>
      <c r="CZ27" s="690">
        <v>17.399999999999999</v>
      </c>
      <c r="DA27" s="719"/>
      <c r="DB27" s="719"/>
      <c r="DC27" s="723"/>
      <c r="DD27" s="694">
        <v>4389016</v>
      </c>
      <c r="DE27" s="721"/>
      <c r="DF27" s="721"/>
      <c r="DG27" s="721"/>
      <c r="DH27" s="721"/>
      <c r="DI27" s="721"/>
      <c r="DJ27" s="721"/>
      <c r="DK27" s="722"/>
      <c r="DL27" s="694">
        <v>3990685</v>
      </c>
      <c r="DM27" s="721"/>
      <c r="DN27" s="721"/>
      <c r="DO27" s="721"/>
      <c r="DP27" s="721"/>
      <c r="DQ27" s="721"/>
      <c r="DR27" s="721"/>
      <c r="DS27" s="721"/>
      <c r="DT27" s="721"/>
      <c r="DU27" s="721"/>
      <c r="DV27" s="722"/>
      <c r="DW27" s="690">
        <v>12</v>
      </c>
      <c r="DX27" s="719"/>
      <c r="DY27" s="719"/>
      <c r="DZ27" s="719"/>
      <c r="EA27" s="719"/>
      <c r="EB27" s="719"/>
      <c r="EC27" s="720"/>
    </row>
    <row r="28" spans="2:133" ht="11.25" customHeight="1" x14ac:dyDescent="0.15">
      <c r="B28" s="682" t="s">
        <v>300</v>
      </c>
      <c r="C28" s="683"/>
      <c r="D28" s="683"/>
      <c r="E28" s="683"/>
      <c r="F28" s="683"/>
      <c r="G28" s="683"/>
      <c r="H28" s="683"/>
      <c r="I28" s="683"/>
      <c r="J28" s="683"/>
      <c r="K28" s="683"/>
      <c r="L28" s="683"/>
      <c r="M28" s="683"/>
      <c r="N28" s="683"/>
      <c r="O28" s="683"/>
      <c r="P28" s="683"/>
      <c r="Q28" s="684"/>
      <c r="R28" s="685">
        <v>483244</v>
      </c>
      <c r="S28" s="686"/>
      <c r="T28" s="686"/>
      <c r="U28" s="686"/>
      <c r="V28" s="686"/>
      <c r="W28" s="686"/>
      <c r="X28" s="686"/>
      <c r="Y28" s="687"/>
      <c r="Z28" s="688">
        <v>0.5</v>
      </c>
      <c r="AA28" s="688"/>
      <c r="AB28" s="688"/>
      <c r="AC28" s="688"/>
      <c r="AD28" s="689" t="s">
        <v>243</v>
      </c>
      <c r="AE28" s="689"/>
      <c r="AF28" s="689"/>
      <c r="AG28" s="689"/>
      <c r="AH28" s="689"/>
      <c r="AI28" s="689"/>
      <c r="AJ28" s="689"/>
      <c r="AK28" s="689"/>
      <c r="AL28" s="690" t="s">
        <v>243</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4570641</v>
      </c>
      <c r="CS28" s="686"/>
      <c r="CT28" s="686"/>
      <c r="CU28" s="686"/>
      <c r="CV28" s="686"/>
      <c r="CW28" s="686"/>
      <c r="CX28" s="686"/>
      <c r="CY28" s="687"/>
      <c r="CZ28" s="690">
        <v>5.3</v>
      </c>
      <c r="DA28" s="719"/>
      <c r="DB28" s="719"/>
      <c r="DC28" s="723"/>
      <c r="DD28" s="694">
        <v>4566204</v>
      </c>
      <c r="DE28" s="686"/>
      <c r="DF28" s="686"/>
      <c r="DG28" s="686"/>
      <c r="DH28" s="686"/>
      <c r="DI28" s="686"/>
      <c r="DJ28" s="686"/>
      <c r="DK28" s="687"/>
      <c r="DL28" s="694">
        <v>4566204</v>
      </c>
      <c r="DM28" s="686"/>
      <c r="DN28" s="686"/>
      <c r="DO28" s="686"/>
      <c r="DP28" s="686"/>
      <c r="DQ28" s="686"/>
      <c r="DR28" s="686"/>
      <c r="DS28" s="686"/>
      <c r="DT28" s="686"/>
      <c r="DU28" s="686"/>
      <c r="DV28" s="687"/>
      <c r="DW28" s="690">
        <v>13.7</v>
      </c>
      <c r="DX28" s="719"/>
      <c r="DY28" s="719"/>
      <c r="DZ28" s="719"/>
      <c r="EA28" s="719"/>
      <c r="EB28" s="719"/>
      <c r="EC28" s="720"/>
    </row>
    <row r="29" spans="2:133" ht="11.25" customHeight="1" x14ac:dyDescent="0.15">
      <c r="B29" s="682" t="s">
        <v>302</v>
      </c>
      <c r="C29" s="683"/>
      <c r="D29" s="683"/>
      <c r="E29" s="683"/>
      <c r="F29" s="683"/>
      <c r="G29" s="683"/>
      <c r="H29" s="683"/>
      <c r="I29" s="683"/>
      <c r="J29" s="683"/>
      <c r="K29" s="683"/>
      <c r="L29" s="683"/>
      <c r="M29" s="683"/>
      <c r="N29" s="683"/>
      <c r="O29" s="683"/>
      <c r="P29" s="683"/>
      <c r="Q29" s="684"/>
      <c r="R29" s="685">
        <v>352599</v>
      </c>
      <c r="S29" s="686"/>
      <c r="T29" s="686"/>
      <c r="U29" s="686"/>
      <c r="V29" s="686"/>
      <c r="W29" s="686"/>
      <c r="X29" s="686"/>
      <c r="Y29" s="687"/>
      <c r="Z29" s="688">
        <v>0.4</v>
      </c>
      <c r="AA29" s="688"/>
      <c r="AB29" s="688"/>
      <c r="AC29" s="688"/>
      <c r="AD29" s="689">
        <v>55622</v>
      </c>
      <c r="AE29" s="689"/>
      <c r="AF29" s="689"/>
      <c r="AG29" s="689"/>
      <c r="AH29" s="689"/>
      <c r="AI29" s="689"/>
      <c r="AJ29" s="689"/>
      <c r="AK29" s="689"/>
      <c r="AL29" s="690">
        <v>0.2</v>
      </c>
      <c r="AM29" s="691"/>
      <c r="AN29" s="691"/>
      <c r="AO29" s="692"/>
      <c r="AP29" s="735"/>
      <c r="AQ29" s="736"/>
      <c r="AR29" s="736"/>
      <c r="AS29" s="736"/>
      <c r="AT29" s="736"/>
      <c r="AU29" s="736"/>
      <c r="AV29" s="736"/>
      <c r="AW29" s="736"/>
      <c r="AX29" s="736"/>
      <c r="AY29" s="736"/>
      <c r="AZ29" s="736"/>
      <c r="BA29" s="736"/>
      <c r="BB29" s="736"/>
      <c r="BC29" s="736"/>
      <c r="BD29" s="736"/>
      <c r="BE29" s="736"/>
      <c r="BF29" s="737"/>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303</v>
      </c>
      <c r="CE29" s="726"/>
      <c r="CF29" s="700" t="s">
        <v>304</v>
      </c>
      <c r="CG29" s="701"/>
      <c r="CH29" s="701"/>
      <c r="CI29" s="701"/>
      <c r="CJ29" s="701"/>
      <c r="CK29" s="701"/>
      <c r="CL29" s="701"/>
      <c r="CM29" s="701"/>
      <c r="CN29" s="701"/>
      <c r="CO29" s="701"/>
      <c r="CP29" s="701"/>
      <c r="CQ29" s="702"/>
      <c r="CR29" s="685">
        <v>4568141</v>
      </c>
      <c r="CS29" s="721"/>
      <c r="CT29" s="721"/>
      <c r="CU29" s="721"/>
      <c r="CV29" s="721"/>
      <c r="CW29" s="721"/>
      <c r="CX29" s="721"/>
      <c r="CY29" s="722"/>
      <c r="CZ29" s="690">
        <v>5.3</v>
      </c>
      <c r="DA29" s="719"/>
      <c r="DB29" s="719"/>
      <c r="DC29" s="723"/>
      <c r="DD29" s="694">
        <v>4563704</v>
      </c>
      <c r="DE29" s="721"/>
      <c r="DF29" s="721"/>
      <c r="DG29" s="721"/>
      <c r="DH29" s="721"/>
      <c r="DI29" s="721"/>
      <c r="DJ29" s="721"/>
      <c r="DK29" s="722"/>
      <c r="DL29" s="694">
        <v>4563704</v>
      </c>
      <c r="DM29" s="721"/>
      <c r="DN29" s="721"/>
      <c r="DO29" s="721"/>
      <c r="DP29" s="721"/>
      <c r="DQ29" s="721"/>
      <c r="DR29" s="721"/>
      <c r="DS29" s="721"/>
      <c r="DT29" s="721"/>
      <c r="DU29" s="721"/>
      <c r="DV29" s="722"/>
      <c r="DW29" s="690">
        <v>13.7</v>
      </c>
      <c r="DX29" s="719"/>
      <c r="DY29" s="719"/>
      <c r="DZ29" s="719"/>
      <c r="EA29" s="719"/>
      <c r="EB29" s="719"/>
      <c r="EC29" s="720"/>
    </row>
    <row r="30" spans="2:133" ht="11.25" customHeight="1" x14ac:dyDescent="0.15">
      <c r="B30" s="682" t="s">
        <v>305</v>
      </c>
      <c r="C30" s="683"/>
      <c r="D30" s="683"/>
      <c r="E30" s="683"/>
      <c r="F30" s="683"/>
      <c r="G30" s="683"/>
      <c r="H30" s="683"/>
      <c r="I30" s="683"/>
      <c r="J30" s="683"/>
      <c r="K30" s="683"/>
      <c r="L30" s="683"/>
      <c r="M30" s="683"/>
      <c r="N30" s="683"/>
      <c r="O30" s="683"/>
      <c r="P30" s="683"/>
      <c r="Q30" s="684"/>
      <c r="R30" s="685">
        <v>103412</v>
      </c>
      <c r="S30" s="686"/>
      <c r="T30" s="686"/>
      <c r="U30" s="686"/>
      <c r="V30" s="686"/>
      <c r="W30" s="686"/>
      <c r="X30" s="686"/>
      <c r="Y30" s="687"/>
      <c r="Z30" s="688">
        <v>0.1</v>
      </c>
      <c r="AA30" s="688"/>
      <c r="AB30" s="688"/>
      <c r="AC30" s="688"/>
      <c r="AD30" s="689" t="s">
        <v>184</v>
      </c>
      <c r="AE30" s="689"/>
      <c r="AF30" s="689"/>
      <c r="AG30" s="689"/>
      <c r="AH30" s="689"/>
      <c r="AI30" s="689"/>
      <c r="AJ30" s="689"/>
      <c r="AK30" s="689"/>
      <c r="AL30" s="690" t="s">
        <v>184</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306</v>
      </c>
      <c r="BH30" s="738"/>
      <c r="BI30" s="738"/>
      <c r="BJ30" s="738"/>
      <c r="BK30" s="738"/>
      <c r="BL30" s="738"/>
      <c r="BM30" s="738"/>
      <c r="BN30" s="738"/>
      <c r="BO30" s="738"/>
      <c r="BP30" s="738"/>
      <c r="BQ30" s="739"/>
      <c r="BR30" s="664" t="s">
        <v>307</v>
      </c>
      <c r="BS30" s="738"/>
      <c r="BT30" s="738"/>
      <c r="BU30" s="738"/>
      <c r="BV30" s="738"/>
      <c r="BW30" s="738"/>
      <c r="BX30" s="738"/>
      <c r="BY30" s="738"/>
      <c r="BZ30" s="738"/>
      <c r="CA30" s="738"/>
      <c r="CB30" s="739"/>
      <c r="CD30" s="727"/>
      <c r="CE30" s="728"/>
      <c r="CF30" s="700" t="s">
        <v>308</v>
      </c>
      <c r="CG30" s="701"/>
      <c r="CH30" s="701"/>
      <c r="CI30" s="701"/>
      <c r="CJ30" s="701"/>
      <c r="CK30" s="701"/>
      <c r="CL30" s="701"/>
      <c r="CM30" s="701"/>
      <c r="CN30" s="701"/>
      <c r="CO30" s="701"/>
      <c r="CP30" s="701"/>
      <c r="CQ30" s="702"/>
      <c r="CR30" s="685">
        <v>4292277</v>
      </c>
      <c r="CS30" s="686"/>
      <c r="CT30" s="686"/>
      <c r="CU30" s="686"/>
      <c r="CV30" s="686"/>
      <c r="CW30" s="686"/>
      <c r="CX30" s="686"/>
      <c r="CY30" s="687"/>
      <c r="CZ30" s="690">
        <v>4.9000000000000004</v>
      </c>
      <c r="DA30" s="719"/>
      <c r="DB30" s="719"/>
      <c r="DC30" s="723"/>
      <c r="DD30" s="694">
        <v>4287985</v>
      </c>
      <c r="DE30" s="686"/>
      <c r="DF30" s="686"/>
      <c r="DG30" s="686"/>
      <c r="DH30" s="686"/>
      <c r="DI30" s="686"/>
      <c r="DJ30" s="686"/>
      <c r="DK30" s="687"/>
      <c r="DL30" s="694">
        <v>4287985</v>
      </c>
      <c r="DM30" s="686"/>
      <c r="DN30" s="686"/>
      <c r="DO30" s="686"/>
      <c r="DP30" s="686"/>
      <c r="DQ30" s="686"/>
      <c r="DR30" s="686"/>
      <c r="DS30" s="686"/>
      <c r="DT30" s="686"/>
      <c r="DU30" s="686"/>
      <c r="DV30" s="687"/>
      <c r="DW30" s="690">
        <v>12.9</v>
      </c>
      <c r="DX30" s="719"/>
      <c r="DY30" s="719"/>
      <c r="DZ30" s="719"/>
      <c r="EA30" s="719"/>
      <c r="EB30" s="719"/>
      <c r="EC30" s="720"/>
    </row>
    <row r="31" spans="2:133" ht="11.25" customHeight="1" x14ac:dyDescent="0.15">
      <c r="B31" s="682" t="s">
        <v>309</v>
      </c>
      <c r="C31" s="683"/>
      <c r="D31" s="683"/>
      <c r="E31" s="683"/>
      <c r="F31" s="683"/>
      <c r="G31" s="683"/>
      <c r="H31" s="683"/>
      <c r="I31" s="683"/>
      <c r="J31" s="683"/>
      <c r="K31" s="683"/>
      <c r="L31" s="683"/>
      <c r="M31" s="683"/>
      <c r="N31" s="683"/>
      <c r="O31" s="683"/>
      <c r="P31" s="683"/>
      <c r="Q31" s="684"/>
      <c r="R31" s="685">
        <v>29072594</v>
      </c>
      <c r="S31" s="686"/>
      <c r="T31" s="686"/>
      <c r="U31" s="686"/>
      <c r="V31" s="686"/>
      <c r="W31" s="686"/>
      <c r="X31" s="686"/>
      <c r="Y31" s="687"/>
      <c r="Z31" s="688">
        <v>32.6</v>
      </c>
      <c r="AA31" s="688"/>
      <c r="AB31" s="688"/>
      <c r="AC31" s="688"/>
      <c r="AD31" s="689" t="s">
        <v>184</v>
      </c>
      <c r="AE31" s="689"/>
      <c r="AF31" s="689"/>
      <c r="AG31" s="689"/>
      <c r="AH31" s="689"/>
      <c r="AI31" s="689"/>
      <c r="AJ31" s="689"/>
      <c r="AK31" s="689"/>
      <c r="AL31" s="690" t="s">
        <v>243</v>
      </c>
      <c r="AM31" s="691"/>
      <c r="AN31" s="691"/>
      <c r="AO31" s="692"/>
      <c r="AP31" s="742" t="s">
        <v>310</v>
      </c>
      <c r="AQ31" s="743"/>
      <c r="AR31" s="743"/>
      <c r="AS31" s="743"/>
      <c r="AT31" s="748" t="s">
        <v>311</v>
      </c>
      <c r="AU31" s="231"/>
      <c r="AV31" s="231"/>
      <c r="AW31" s="231"/>
      <c r="AX31" s="671" t="s">
        <v>187</v>
      </c>
      <c r="AY31" s="672"/>
      <c r="AZ31" s="672"/>
      <c r="BA31" s="672"/>
      <c r="BB31" s="672"/>
      <c r="BC31" s="672"/>
      <c r="BD31" s="672"/>
      <c r="BE31" s="672"/>
      <c r="BF31" s="673"/>
      <c r="BG31" s="753">
        <v>98.1</v>
      </c>
      <c r="BH31" s="740"/>
      <c r="BI31" s="740"/>
      <c r="BJ31" s="740"/>
      <c r="BK31" s="740"/>
      <c r="BL31" s="740"/>
      <c r="BM31" s="680">
        <v>94.4</v>
      </c>
      <c r="BN31" s="740"/>
      <c r="BO31" s="740"/>
      <c r="BP31" s="740"/>
      <c r="BQ31" s="741"/>
      <c r="BR31" s="753">
        <v>98.7</v>
      </c>
      <c r="BS31" s="740"/>
      <c r="BT31" s="740"/>
      <c r="BU31" s="740"/>
      <c r="BV31" s="740"/>
      <c r="BW31" s="740"/>
      <c r="BX31" s="680">
        <v>94.5</v>
      </c>
      <c r="BY31" s="740"/>
      <c r="BZ31" s="740"/>
      <c r="CA31" s="740"/>
      <c r="CB31" s="741"/>
      <c r="CD31" s="727"/>
      <c r="CE31" s="728"/>
      <c r="CF31" s="700" t="s">
        <v>312</v>
      </c>
      <c r="CG31" s="701"/>
      <c r="CH31" s="701"/>
      <c r="CI31" s="701"/>
      <c r="CJ31" s="701"/>
      <c r="CK31" s="701"/>
      <c r="CL31" s="701"/>
      <c r="CM31" s="701"/>
      <c r="CN31" s="701"/>
      <c r="CO31" s="701"/>
      <c r="CP31" s="701"/>
      <c r="CQ31" s="702"/>
      <c r="CR31" s="685">
        <v>275864</v>
      </c>
      <c r="CS31" s="721"/>
      <c r="CT31" s="721"/>
      <c r="CU31" s="721"/>
      <c r="CV31" s="721"/>
      <c r="CW31" s="721"/>
      <c r="CX31" s="721"/>
      <c r="CY31" s="722"/>
      <c r="CZ31" s="690">
        <v>0.3</v>
      </c>
      <c r="DA31" s="719"/>
      <c r="DB31" s="719"/>
      <c r="DC31" s="723"/>
      <c r="DD31" s="694">
        <v>275719</v>
      </c>
      <c r="DE31" s="721"/>
      <c r="DF31" s="721"/>
      <c r="DG31" s="721"/>
      <c r="DH31" s="721"/>
      <c r="DI31" s="721"/>
      <c r="DJ31" s="721"/>
      <c r="DK31" s="722"/>
      <c r="DL31" s="694">
        <v>275719</v>
      </c>
      <c r="DM31" s="721"/>
      <c r="DN31" s="721"/>
      <c r="DO31" s="721"/>
      <c r="DP31" s="721"/>
      <c r="DQ31" s="721"/>
      <c r="DR31" s="721"/>
      <c r="DS31" s="721"/>
      <c r="DT31" s="721"/>
      <c r="DU31" s="721"/>
      <c r="DV31" s="722"/>
      <c r="DW31" s="690">
        <v>0.8</v>
      </c>
      <c r="DX31" s="719"/>
      <c r="DY31" s="719"/>
      <c r="DZ31" s="719"/>
      <c r="EA31" s="719"/>
      <c r="EB31" s="719"/>
      <c r="EC31" s="720"/>
    </row>
    <row r="32" spans="2:133" ht="11.25" customHeight="1" x14ac:dyDescent="0.15">
      <c r="B32" s="731" t="s">
        <v>313</v>
      </c>
      <c r="C32" s="732"/>
      <c r="D32" s="732"/>
      <c r="E32" s="732"/>
      <c r="F32" s="732"/>
      <c r="G32" s="732"/>
      <c r="H32" s="732"/>
      <c r="I32" s="732"/>
      <c r="J32" s="732"/>
      <c r="K32" s="732"/>
      <c r="L32" s="732"/>
      <c r="M32" s="732"/>
      <c r="N32" s="732"/>
      <c r="O32" s="732"/>
      <c r="P32" s="732"/>
      <c r="Q32" s="733"/>
      <c r="R32" s="685" t="s">
        <v>243</v>
      </c>
      <c r="S32" s="686"/>
      <c r="T32" s="686"/>
      <c r="U32" s="686"/>
      <c r="V32" s="686"/>
      <c r="W32" s="686"/>
      <c r="X32" s="686"/>
      <c r="Y32" s="687"/>
      <c r="Z32" s="688" t="s">
        <v>184</v>
      </c>
      <c r="AA32" s="688"/>
      <c r="AB32" s="688"/>
      <c r="AC32" s="688"/>
      <c r="AD32" s="689" t="s">
        <v>243</v>
      </c>
      <c r="AE32" s="689"/>
      <c r="AF32" s="689"/>
      <c r="AG32" s="689"/>
      <c r="AH32" s="689"/>
      <c r="AI32" s="689"/>
      <c r="AJ32" s="689"/>
      <c r="AK32" s="689"/>
      <c r="AL32" s="690" t="s">
        <v>184</v>
      </c>
      <c r="AM32" s="691"/>
      <c r="AN32" s="691"/>
      <c r="AO32" s="692"/>
      <c r="AP32" s="744"/>
      <c r="AQ32" s="745"/>
      <c r="AR32" s="745"/>
      <c r="AS32" s="745"/>
      <c r="AT32" s="749"/>
      <c r="AU32" s="230" t="s">
        <v>314</v>
      </c>
      <c r="AV32" s="230"/>
      <c r="AW32" s="230"/>
      <c r="AX32" s="682" t="s">
        <v>315</v>
      </c>
      <c r="AY32" s="683"/>
      <c r="AZ32" s="683"/>
      <c r="BA32" s="683"/>
      <c r="BB32" s="683"/>
      <c r="BC32" s="683"/>
      <c r="BD32" s="683"/>
      <c r="BE32" s="683"/>
      <c r="BF32" s="684"/>
      <c r="BG32" s="754">
        <v>97.8</v>
      </c>
      <c r="BH32" s="721"/>
      <c r="BI32" s="721"/>
      <c r="BJ32" s="721"/>
      <c r="BK32" s="721"/>
      <c r="BL32" s="721"/>
      <c r="BM32" s="691">
        <v>94.8</v>
      </c>
      <c r="BN32" s="751"/>
      <c r="BO32" s="751"/>
      <c r="BP32" s="751"/>
      <c r="BQ32" s="752"/>
      <c r="BR32" s="754">
        <v>98.7</v>
      </c>
      <c r="BS32" s="721"/>
      <c r="BT32" s="721"/>
      <c r="BU32" s="721"/>
      <c r="BV32" s="721"/>
      <c r="BW32" s="721"/>
      <c r="BX32" s="691">
        <v>95.3</v>
      </c>
      <c r="BY32" s="751"/>
      <c r="BZ32" s="751"/>
      <c r="CA32" s="751"/>
      <c r="CB32" s="752"/>
      <c r="CD32" s="729"/>
      <c r="CE32" s="730"/>
      <c r="CF32" s="700" t="s">
        <v>316</v>
      </c>
      <c r="CG32" s="701"/>
      <c r="CH32" s="701"/>
      <c r="CI32" s="701"/>
      <c r="CJ32" s="701"/>
      <c r="CK32" s="701"/>
      <c r="CL32" s="701"/>
      <c r="CM32" s="701"/>
      <c r="CN32" s="701"/>
      <c r="CO32" s="701"/>
      <c r="CP32" s="701"/>
      <c r="CQ32" s="702"/>
      <c r="CR32" s="685">
        <v>2500</v>
      </c>
      <c r="CS32" s="686"/>
      <c r="CT32" s="686"/>
      <c r="CU32" s="686"/>
      <c r="CV32" s="686"/>
      <c r="CW32" s="686"/>
      <c r="CX32" s="686"/>
      <c r="CY32" s="687"/>
      <c r="CZ32" s="690">
        <v>0</v>
      </c>
      <c r="DA32" s="719"/>
      <c r="DB32" s="719"/>
      <c r="DC32" s="723"/>
      <c r="DD32" s="694">
        <v>2500</v>
      </c>
      <c r="DE32" s="686"/>
      <c r="DF32" s="686"/>
      <c r="DG32" s="686"/>
      <c r="DH32" s="686"/>
      <c r="DI32" s="686"/>
      <c r="DJ32" s="686"/>
      <c r="DK32" s="687"/>
      <c r="DL32" s="694">
        <v>2500</v>
      </c>
      <c r="DM32" s="686"/>
      <c r="DN32" s="686"/>
      <c r="DO32" s="686"/>
      <c r="DP32" s="686"/>
      <c r="DQ32" s="686"/>
      <c r="DR32" s="686"/>
      <c r="DS32" s="686"/>
      <c r="DT32" s="686"/>
      <c r="DU32" s="686"/>
      <c r="DV32" s="687"/>
      <c r="DW32" s="690">
        <v>0</v>
      </c>
      <c r="DX32" s="719"/>
      <c r="DY32" s="719"/>
      <c r="DZ32" s="719"/>
      <c r="EA32" s="719"/>
      <c r="EB32" s="719"/>
      <c r="EC32" s="720"/>
    </row>
    <row r="33" spans="2:133" ht="11.25" customHeight="1" x14ac:dyDescent="0.15">
      <c r="B33" s="682" t="s">
        <v>317</v>
      </c>
      <c r="C33" s="683"/>
      <c r="D33" s="683"/>
      <c r="E33" s="683"/>
      <c r="F33" s="683"/>
      <c r="G33" s="683"/>
      <c r="H33" s="683"/>
      <c r="I33" s="683"/>
      <c r="J33" s="683"/>
      <c r="K33" s="683"/>
      <c r="L33" s="683"/>
      <c r="M33" s="683"/>
      <c r="N33" s="683"/>
      <c r="O33" s="683"/>
      <c r="P33" s="683"/>
      <c r="Q33" s="684"/>
      <c r="R33" s="685">
        <v>4588035</v>
      </c>
      <c r="S33" s="686"/>
      <c r="T33" s="686"/>
      <c r="U33" s="686"/>
      <c r="V33" s="686"/>
      <c r="W33" s="686"/>
      <c r="X33" s="686"/>
      <c r="Y33" s="687"/>
      <c r="Z33" s="688">
        <v>5.0999999999999996</v>
      </c>
      <c r="AA33" s="688"/>
      <c r="AB33" s="688"/>
      <c r="AC33" s="688"/>
      <c r="AD33" s="689" t="s">
        <v>184</v>
      </c>
      <c r="AE33" s="689"/>
      <c r="AF33" s="689"/>
      <c r="AG33" s="689"/>
      <c r="AH33" s="689"/>
      <c r="AI33" s="689"/>
      <c r="AJ33" s="689"/>
      <c r="AK33" s="689"/>
      <c r="AL33" s="690" t="s">
        <v>184</v>
      </c>
      <c r="AM33" s="691"/>
      <c r="AN33" s="691"/>
      <c r="AO33" s="692"/>
      <c r="AP33" s="746"/>
      <c r="AQ33" s="747"/>
      <c r="AR33" s="747"/>
      <c r="AS33" s="747"/>
      <c r="AT33" s="750"/>
      <c r="AU33" s="232"/>
      <c r="AV33" s="232"/>
      <c r="AW33" s="232"/>
      <c r="AX33" s="735" t="s">
        <v>318</v>
      </c>
      <c r="AY33" s="736"/>
      <c r="AZ33" s="736"/>
      <c r="BA33" s="736"/>
      <c r="BB33" s="736"/>
      <c r="BC33" s="736"/>
      <c r="BD33" s="736"/>
      <c r="BE33" s="736"/>
      <c r="BF33" s="737"/>
      <c r="BG33" s="755">
        <v>98.3</v>
      </c>
      <c r="BH33" s="756"/>
      <c r="BI33" s="756"/>
      <c r="BJ33" s="756"/>
      <c r="BK33" s="756"/>
      <c r="BL33" s="756"/>
      <c r="BM33" s="757">
        <v>93.8</v>
      </c>
      <c r="BN33" s="756"/>
      <c r="BO33" s="756"/>
      <c r="BP33" s="756"/>
      <c r="BQ33" s="758"/>
      <c r="BR33" s="755">
        <v>98.6</v>
      </c>
      <c r="BS33" s="756"/>
      <c r="BT33" s="756"/>
      <c r="BU33" s="756"/>
      <c r="BV33" s="756"/>
      <c r="BW33" s="756"/>
      <c r="BX33" s="757">
        <v>93.5</v>
      </c>
      <c r="BY33" s="756"/>
      <c r="BZ33" s="756"/>
      <c r="CA33" s="756"/>
      <c r="CB33" s="758"/>
      <c r="CD33" s="700" t="s">
        <v>319</v>
      </c>
      <c r="CE33" s="701"/>
      <c r="CF33" s="701"/>
      <c r="CG33" s="701"/>
      <c r="CH33" s="701"/>
      <c r="CI33" s="701"/>
      <c r="CJ33" s="701"/>
      <c r="CK33" s="701"/>
      <c r="CL33" s="701"/>
      <c r="CM33" s="701"/>
      <c r="CN33" s="701"/>
      <c r="CO33" s="701"/>
      <c r="CP33" s="701"/>
      <c r="CQ33" s="702"/>
      <c r="CR33" s="685">
        <v>41752293</v>
      </c>
      <c r="CS33" s="721"/>
      <c r="CT33" s="721"/>
      <c r="CU33" s="721"/>
      <c r="CV33" s="721"/>
      <c r="CW33" s="721"/>
      <c r="CX33" s="721"/>
      <c r="CY33" s="722"/>
      <c r="CZ33" s="690">
        <v>48.1</v>
      </c>
      <c r="DA33" s="719"/>
      <c r="DB33" s="719"/>
      <c r="DC33" s="723"/>
      <c r="DD33" s="694">
        <v>17621992</v>
      </c>
      <c r="DE33" s="721"/>
      <c r="DF33" s="721"/>
      <c r="DG33" s="721"/>
      <c r="DH33" s="721"/>
      <c r="DI33" s="721"/>
      <c r="DJ33" s="721"/>
      <c r="DK33" s="722"/>
      <c r="DL33" s="694">
        <v>13071916</v>
      </c>
      <c r="DM33" s="721"/>
      <c r="DN33" s="721"/>
      <c r="DO33" s="721"/>
      <c r="DP33" s="721"/>
      <c r="DQ33" s="721"/>
      <c r="DR33" s="721"/>
      <c r="DS33" s="721"/>
      <c r="DT33" s="721"/>
      <c r="DU33" s="721"/>
      <c r="DV33" s="722"/>
      <c r="DW33" s="690">
        <v>39.200000000000003</v>
      </c>
      <c r="DX33" s="719"/>
      <c r="DY33" s="719"/>
      <c r="DZ33" s="719"/>
      <c r="EA33" s="719"/>
      <c r="EB33" s="719"/>
      <c r="EC33" s="720"/>
    </row>
    <row r="34" spans="2:133" ht="11.25" customHeight="1" x14ac:dyDescent="0.15">
      <c r="B34" s="682" t="s">
        <v>320</v>
      </c>
      <c r="C34" s="683"/>
      <c r="D34" s="683"/>
      <c r="E34" s="683"/>
      <c r="F34" s="683"/>
      <c r="G34" s="683"/>
      <c r="H34" s="683"/>
      <c r="I34" s="683"/>
      <c r="J34" s="683"/>
      <c r="K34" s="683"/>
      <c r="L34" s="683"/>
      <c r="M34" s="683"/>
      <c r="N34" s="683"/>
      <c r="O34" s="683"/>
      <c r="P34" s="683"/>
      <c r="Q34" s="684"/>
      <c r="R34" s="685">
        <v>199833</v>
      </c>
      <c r="S34" s="686"/>
      <c r="T34" s="686"/>
      <c r="U34" s="686"/>
      <c r="V34" s="686"/>
      <c r="W34" s="686"/>
      <c r="X34" s="686"/>
      <c r="Y34" s="687"/>
      <c r="Z34" s="688">
        <v>0.2</v>
      </c>
      <c r="AA34" s="688"/>
      <c r="AB34" s="688"/>
      <c r="AC34" s="688"/>
      <c r="AD34" s="689">
        <v>50460</v>
      </c>
      <c r="AE34" s="689"/>
      <c r="AF34" s="689"/>
      <c r="AG34" s="689"/>
      <c r="AH34" s="689"/>
      <c r="AI34" s="689"/>
      <c r="AJ34" s="689"/>
      <c r="AK34" s="689"/>
      <c r="AL34" s="690">
        <v>0.2</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321</v>
      </c>
      <c r="CE34" s="701"/>
      <c r="CF34" s="701"/>
      <c r="CG34" s="701"/>
      <c r="CH34" s="701"/>
      <c r="CI34" s="701"/>
      <c r="CJ34" s="701"/>
      <c r="CK34" s="701"/>
      <c r="CL34" s="701"/>
      <c r="CM34" s="701"/>
      <c r="CN34" s="701"/>
      <c r="CO34" s="701"/>
      <c r="CP34" s="701"/>
      <c r="CQ34" s="702"/>
      <c r="CR34" s="685">
        <v>7283134</v>
      </c>
      <c r="CS34" s="686"/>
      <c r="CT34" s="686"/>
      <c r="CU34" s="686"/>
      <c r="CV34" s="686"/>
      <c r="CW34" s="686"/>
      <c r="CX34" s="686"/>
      <c r="CY34" s="687"/>
      <c r="CZ34" s="690">
        <v>8.4</v>
      </c>
      <c r="DA34" s="719"/>
      <c r="DB34" s="719"/>
      <c r="DC34" s="723"/>
      <c r="DD34" s="694">
        <v>6142249</v>
      </c>
      <c r="DE34" s="686"/>
      <c r="DF34" s="686"/>
      <c r="DG34" s="686"/>
      <c r="DH34" s="686"/>
      <c r="DI34" s="686"/>
      <c r="DJ34" s="686"/>
      <c r="DK34" s="687"/>
      <c r="DL34" s="694">
        <v>5060806</v>
      </c>
      <c r="DM34" s="686"/>
      <c r="DN34" s="686"/>
      <c r="DO34" s="686"/>
      <c r="DP34" s="686"/>
      <c r="DQ34" s="686"/>
      <c r="DR34" s="686"/>
      <c r="DS34" s="686"/>
      <c r="DT34" s="686"/>
      <c r="DU34" s="686"/>
      <c r="DV34" s="687"/>
      <c r="DW34" s="690">
        <v>15.2</v>
      </c>
      <c r="DX34" s="719"/>
      <c r="DY34" s="719"/>
      <c r="DZ34" s="719"/>
      <c r="EA34" s="719"/>
      <c r="EB34" s="719"/>
      <c r="EC34" s="720"/>
    </row>
    <row r="35" spans="2:133" ht="11.25" customHeight="1" x14ac:dyDescent="0.15">
      <c r="B35" s="682" t="s">
        <v>322</v>
      </c>
      <c r="C35" s="683"/>
      <c r="D35" s="683"/>
      <c r="E35" s="683"/>
      <c r="F35" s="683"/>
      <c r="G35" s="683"/>
      <c r="H35" s="683"/>
      <c r="I35" s="683"/>
      <c r="J35" s="683"/>
      <c r="K35" s="683"/>
      <c r="L35" s="683"/>
      <c r="M35" s="683"/>
      <c r="N35" s="683"/>
      <c r="O35" s="683"/>
      <c r="P35" s="683"/>
      <c r="Q35" s="684"/>
      <c r="R35" s="685">
        <v>721934</v>
      </c>
      <c r="S35" s="686"/>
      <c r="T35" s="686"/>
      <c r="U35" s="686"/>
      <c r="V35" s="686"/>
      <c r="W35" s="686"/>
      <c r="X35" s="686"/>
      <c r="Y35" s="687"/>
      <c r="Z35" s="688">
        <v>0.8</v>
      </c>
      <c r="AA35" s="688"/>
      <c r="AB35" s="688"/>
      <c r="AC35" s="688"/>
      <c r="AD35" s="689" t="s">
        <v>128</v>
      </c>
      <c r="AE35" s="689"/>
      <c r="AF35" s="689"/>
      <c r="AG35" s="689"/>
      <c r="AH35" s="689"/>
      <c r="AI35" s="689"/>
      <c r="AJ35" s="689"/>
      <c r="AK35" s="689"/>
      <c r="AL35" s="690" t="s">
        <v>243</v>
      </c>
      <c r="AM35" s="691"/>
      <c r="AN35" s="691"/>
      <c r="AO35" s="692"/>
      <c r="AP35" s="235"/>
      <c r="AQ35" s="664" t="s">
        <v>323</v>
      </c>
      <c r="AR35" s="665"/>
      <c r="AS35" s="665"/>
      <c r="AT35" s="665"/>
      <c r="AU35" s="665"/>
      <c r="AV35" s="665"/>
      <c r="AW35" s="665"/>
      <c r="AX35" s="665"/>
      <c r="AY35" s="665"/>
      <c r="AZ35" s="665"/>
      <c r="BA35" s="665"/>
      <c r="BB35" s="665"/>
      <c r="BC35" s="665"/>
      <c r="BD35" s="665"/>
      <c r="BE35" s="665"/>
      <c r="BF35" s="666"/>
      <c r="BG35" s="664" t="s">
        <v>324</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325</v>
      </c>
      <c r="CE35" s="701"/>
      <c r="CF35" s="701"/>
      <c r="CG35" s="701"/>
      <c r="CH35" s="701"/>
      <c r="CI35" s="701"/>
      <c r="CJ35" s="701"/>
      <c r="CK35" s="701"/>
      <c r="CL35" s="701"/>
      <c r="CM35" s="701"/>
      <c r="CN35" s="701"/>
      <c r="CO35" s="701"/>
      <c r="CP35" s="701"/>
      <c r="CQ35" s="702"/>
      <c r="CR35" s="685">
        <v>306560</v>
      </c>
      <c r="CS35" s="721"/>
      <c r="CT35" s="721"/>
      <c r="CU35" s="721"/>
      <c r="CV35" s="721"/>
      <c r="CW35" s="721"/>
      <c r="CX35" s="721"/>
      <c r="CY35" s="722"/>
      <c r="CZ35" s="690">
        <v>0.4</v>
      </c>
      <c r="DA35" s="719"/>
      <c r="DB35" s="719"/>
      <c r="DC35" s="723"/>
      <c r="DD35" s="694">
        <v>294661</v>
      </c>
      <c r="DE35" s="721"/>
      <c r="DF35" s="721"/>
      <c r="DG35" s="721"/>
      <c r="DH35" s="721"/>
      <c r="DI35" s="721"/>
      <c r="DJ35" s="721"/>
      <c r="DK35" s="722"/>
      <c r="DL35" s="694">
        <v>294661</v>
      </c>
      <c r="DM35" s="721"/>
      <c r="DN35" s="721"/>
      <c r="DO35" s="721"/>
      <c r="DP35" s="721"/>
      <c r="DQ35" s="721"/>
      <c r="DR35" s="721"/>
      <c r="DS35" s="721"/>
      <c r="DT35" s="721"/>
      <c r="DU35" s="721"/>
      <c r="DV35" s="722"/>
      <c r="DW35" s="690">
        <v>0.9</v>
      </c>
      <c r="DX35" s="719"/>
      <c r="DY35" s="719"/>
      <c r="DZ35" s="719"/>
      <c r="EA35" s="719"/>
      <c r="EB35" s="719"/>
      <c r="EC35" s="720"/>
    </row>
    <row r="36" spans="2:133" ht="11.25" customHeight="1" x14ac:dyDescent="0.15">
      <c r="B36" s="682" t="s">
        <v>326</v>
      </c>
      <c r="C36" s="683"/>
      <c r="D36" s="683"/>
      <c r="E36" s="683"/>
      <c r="F36" s="683"/>
      <c r="G36" s="683"/>
      <c r="H36" s="683"/>
      <c r="I36" s="683"/>
      <c r="J36" s="683"/>
      <c r="K36" s="683"/>
      <c r="L36" s="683"/>
      <c r="M36" s="683"/>
      <c r="N36" s="683"/>
      <c r="O36" s="683"/>
      <c r="P36" s="683"/>
      <c r="Q36" s="684"/>
      <c r="R36" s="685">
        <v>1385842</v>
      </c>
      <c r="S36" s="686"/>
      <c r="T36" s="686"/>
      <c r="U36" s="686"/>
      <c r="V36" s="686"/>
      <c r="W36" s="686"/>
      <c r="X36" s="686"/>
      <c r="Y36" s="687"/>
      <c r="Z36" s="688">
        <v>1.6</v>
      </c>
      <c r="AA36" s="688"/>
      <c r="AB36" s="688"/>
      <c r="AC36" s="688"/>
      <c r="AD36" s="689" t="s">
        <v>243</v>
      </c>
      <c r="AE36" s="689"/>
      <c r="AF36" s="689"/>
      <c r="AG36" s="689"/>
      <c r="AH36" s="689"/>
      <c r="AI36" s="689"/>
      <c r="AJ36" s="689"/>
      <c r="AK36" s="689"/>
      <c r="AL36" s="690" t="s">
        <v>184</v>
      </c>
      <c r="AM36" s="691"/>
      <c r="AN36" s="691"/>
      <c r="AO36" s="692"/>
      <c r="AP36" s="235"/>
      <c r="AQ36" s="759" t="s">
        <v>327</v>
      </c>
      <c r="AR36" s="760"/>
      <c r="AS36" s="760"/>
      <c r="AT36" s="760"/>
      <c r="AU36" s="760"/>
      <c r="AV36" s="760"/>
      <c r="AW36" s="760"/>
      <c r="AX36" s="760"/>
      <c r="AY36" s="761"/>
      <c r="AZ36" s="674">
        <v>6386191</v>
      </c>
      <c r="BA36" s="675"/>
      <c r="BB36" s="675"/>
      <c r="BC36" s="675"/>
      <c r="BD36" s="675"/>
      <c r="BE36" s="675"/>
      <c r="BF36" s="762"/>
      <c r="BG36" s="696" t="s">
        <v>328</v>
      </c>
      <c r="BH36" s="697"/>
      <c r="BI36" s="697"/>
      <c r="BJ36" s="697"/>
      <c r="BK36" s="697"/>
      <c r="BL36" s="697"/>
      <c r="BM36" s="697"/>
      <c r="BN36" s="697"/>
      <c r="BO36" s="697"/>
      <c r="BP36" s="697"/>
      <c r="BQ36" s="697"/>
      <c r="BR36" s="697"/>
      <c r="BS36" s="697"/>
      <c r="BT36" s="697"/>
      <c r="BU36" s="698"/>
      <c r="BV36" s="674">
        <v>104424</v>
      </c>
      <c r="BW36" s="675"/>
      <c r="BX36" s="675"/>
      <c r="BY36" s="675"/>
      <c r="BZ36" s="675"/>
      <c r="CA36" s="675"/>
      <c r="CB36" s="762"/>
      <c r="CD36" s="700" t="s">
        <v>329</v>
      </c>
      <c r="CE36" s="701"/>
      <c r="CF36" s="701"/>
      <c r="CG36" s="701"/>
      <c r="CH36" s="701"/>
      <c r="CI36" s="701"/>
      <c r="CJ36" s="701"/>
      <c r="CK36" s="701"/>
      <c r="CL36" s="701"/>
      <c r="CM36" s="701"/>
      <c r="CN36" s="701"/>
      <c r="CO36" s="701"/>
      <c r="CP36" s="701"/>
      <c r="CQ36" s="702"/>
      <c r="CR36" s="685">
        <v>25688072</v>
      </c>
      <c r="CS36" s="686"/>
      <c r="CT36" s="686"/>
      <c r="CU36" s="686"/>
      <c r="CV36" s="686"/>
      <c r="CW36" s="686"/>
      <c r="CX36" s="686"/>
      <c r="CY36" s="687"/>
      <c r="CZ36" s="690">
        <v>29.6</v>
      </c>
      <c r="DA36" s="719"/>
      <c r="DB36" s="719"/>
      <c r="DC36" s="723"/>
      <c r="DD36" s="694">
        <v>7641769</v>
      </c>
      <c r="DE36" s="686"/>
      <c r="DF36" s="686"/>
      <c r="DG36" s="686"/>
      <c r="DH36" s="686"/>
      <c r="DI36" s="686"/>
      <c r="DJ36" s="686"/>
      <c r="DK36" s="687"/>
      <c r="DL36" s="694">
        <v>4370319</v>
      </c>
      <c r="DM36" s="686"/>
      <c r="DN36" s="686"/>
      <c r="DO36" s="686"/>
      <c r="DP36" s="686"/>
      <c r="DQ36" s="686"/>
      <c r="DR36" s="686"/>
      <c r="DS36" s="686"/>
      <c r="DT36" s="686"/>
      <c r="DU36" s="686"/>
      <c r="DV36" s="687"/>
      <c r="DW36" s="690">
        <v>13.1</v>
      </c>
      <c r="DX36" s="719"/>
      <c r="DY36" s="719"/>
      <c r="DZ36" s="719"/>
      <c r="EA36" s="719"/>
      <c r="EB36" s="719"/>
      <c r="EC36" s="720"/>
    </row>
    <row r="37" spans="2:133" ht="11.25" customHeight="1" x14ac:dyDescent="0.15">
      <c r="B37" s="682" t="s">
        <v>330</v>
      </c>
      <c r="C37" s="683"/>
      <c r="D37" s="683"/>
      <c r="E37" s="683"/>
      <c r="F37" s="683"/>
      <c r="G37" s="683"/>
      <c r="H37" s="683"/>
      <c r="I37" s="683"/>
      <c r="J37" s="683"/>
      <c r="K37" s="683"/>
      <c r="L37" s="683"/>
      <c r="M37" s="683"/>
      <c r="N37" s="683"/>
      <c r="O37" s="683"/>
      <c r="P37" s="683"/>
      <c r="Q37" s="684"/>
      <c r="R37" s="685">
        <v>1452192</v>
      </c>
      <c r="S37" s="686"/>
      <c r="T37" s="686"/>
      <c r="U37" s="686"/>
      <c r="V37" s="686"/>
      <c r="W37" s="686"/>
      <c r="X37" s="686"/>
      <c r="Y37" s="687"/>
      <c r="Z37" s="688">
        <v>1.6</v>
      </c>
      <c r="AA37" s="688"/>
      <c r="AB37" s="688"/>
      <c r="AC37" s="688"/>
      <c r="AD37" s="689" t="s">
        <v>243</v>
      </c>
      <c r="AE37" s="689"/>
      <c r="AF37" s="689"/>
      <c r="AG37" s="689"/>
      <c r="AH37" s="689"/>
      <c r="AI37" s="689"/>
      <c r="AJ37" s="689"/>
      <c r="AK37" s="689"/>
      <c r="AL37" s="690" t="s">
        <v>184</v>
      </c>
      <c r="AM37" s="691"/>
      <c r="AN37" s="691"/>
      <c r="AO37" s="692"/>
      <c r="AQ37" s="763" t="s">
        <v>331</v>
      </c>
      <c r="AR37" s="764"/>
      <c r="AS37" s="764"/>
      <c r="AT37" s="764"/>
      <c r="AU37" s="764"/>
      <c r="AV37" s="764"/>
      <c r="AW37" s="764"/>
      <c r="AX37" s="764"/>
      <c r="AY37" s="765"/>
      <c r="AZ37" s="685">
        <v>1960000</v>
      </c>
      <c r="BA37" s="686"/>
      <c r="BB37" s="686"/>
      <c r="BC37" s="686"/>
      <c r="BD37" s="721"/>
      <c r="BE37" s="721"/>
      <c r="BF37" s="752"/>
      <c r="BG37" s="700" t="s">
        <v>332</v>
      </c>
      <c r="BH37" s="701"/>
      <c r="BI37" s="701"/>
      <c r="BJ37" s="701"/>
      <c r="BK37" s="701"/>
      <c r="BL37" s="701"/>
      <c r="BM37" s="701"/>
      <c r="BN37" s="701"/>
      <c r="BO37" s="701"/>
      <c r="BP37" s="701"/>
      <c r="BQ37" s="701"/>
      <c r="BR37" s="701"/>
      <c r="BS37" s="701"/>
      <c r="BT37" s="701"/>
      <c r="BU37" s="702"/>
      <c r="BV37" s="685">
        <v>103465</v>
      </c>
      <c r="BW37" s="686"/>
      <c r="BX37" s="686"/>
      <c r="BY37" s="686"/>
      <c r="BZ37" s="686"/>
      <c r="CA37" s="686"/>
      <c r="CB37" s="695"/>
      <c r="CD37" s="700" t="s">
        <v>333</v>
      </c>
      <c r="CE37" s="701"/>
      <c r="CF37" s="701"/>
      <c r="CG37" s="701"/>
      <c r="CH37" s="701"/>
      <c r="CI37" s="701"/>
      <c r="CJ37" s="701"/>
      <c r="CK37" s="701"/>
      <c r="CL37" s="701"/>
      <c r="CM37" s="701"/>
      <c r="CN37" s="701"/>
      <c r="CO37" s="701"/>
      <c r="CP37" s="701"/>
      <c r="CQ37" s="702"/>
      <c r="CR37" s="685">
        <v>2101507</v>
      </c>
      <c r="CS37" s="721"/>
      <c r="CT37" s="721"/>
      <c r="CU37" s="721"/>
      <c r="CV37" s="721"/>
      <c r="CW37" s="721"/>
      <c r="CX37" s="721"/>
      <c r="CY37" s="722"/>
      <c r="CZ37" s="690">
        <v>2.4</v>
      </c>
      <c r="DA37" s="719"/>
      <c r="DB37" s="719"/>
      <c r="DC37" s="723"/>
      <c r="DD37" s="694">
        <v>2101507</v>
      </c>
      <c r="DE37" s="721"/>
      <c r="DF37" s="721"/>
      <c r="DG37" s="721"/>
      <c r="DH37" s="721"/>
      <c r="DI37" s="721"/>
      <c r="DJ37" s="721"/>
      <c r="DK37" s="722"/>
      <c r="DL37" s="694">
        <v>1743140</v>
      </c>
      <c r="DM37" s="721"/>
      <c r="DN37" s="721"/>
      <c r="DO37" s="721"/>
      <c r="DP37" s="721"/>
      <c r="DQ37" s="721"/>
      <c r="DR37" s="721"/>
      <c r="DS37" s="721"/>
      <c r="DT37" s="721"/>
      <c r="DU37" s="721"/>
      <c r="DV37" s="722"/>
      <c r="DW37" s="690">
        <v>5.2</v>
      </c>
      <c r="DX37" s="719"/>
      <c r="DY37" s="719"/>
      <c r="DZ37" s="719"/>
      <c r="EA37" s="719"/>
      <c r="EB37" s="719"/>
      <c r="EC37" s="720"/>
    </row>
    <row r="38" spans="2:133" ht="11.25" customHeight="1" x14ac:dyDescent="0.15">
      <c r="B38" s="682" t="s">
        <v>334</v>
      </c>
      <c r="C38" s="683"/>
      <c r="D38" s="683"/>
      <c r="E38" s="683"/>
      <c r="F38" s="683"/>
      <c r="G38" s="683"/>
      <c r="H38" s="683"/>
      <c r="I38" s="683"/>
      <c r="J38" s="683"/>
      <c r="K38" s="683"/>
      <c r="L38" s="683"/>
      <c r="M38" s="683"/>
      <c r="N38" s="683"/>
      <c r="O38" s="683"/>
      <c r="P38" s="683"/>
      <c r="Q38" s="684"/>
      <c r="R38" s="685">
        <v>3847296</v>
      </c>
      <c r="S38" s="686"/>
      <c r="T38" s="686"/>
      <c r="U38" s="686"/>
      <c r="V38" s="686"/>
      <c r="W38" s="686"/>
      <c r="X38" s="686"/>
      <c r="Y38" s="687"/>
      <c r="Z38" s="688">
        <v>4.3</v>
      </c>
      <c r="AA38" s="688"/>
      <c r="AB38" s="688"/>
      <c r="AC38" s="688"/>
      <c r="AD38" s="689">
        <v>7134</v>
      </c>
      <c r="AE38" s="689"/>
      <c r="AF38" s="689"/>
      <c r="AG38" s="689"/>
      <c r="AH38" s="689"/>
      <c r="AI38" s="689"/>
      <c r="AJ38" s="689"/>
      <c r="AK38" s="689"/>
      <c r="AL38" s="690">
        <v>0</v>
      </c>
      <c r="AM38" s="691"/>
      <c r="AN38" s="691"/>
      <c r="AO38" s="692"/>
      <c r="AQ38" s="763" t="s">
        <v>335</v>
      </c>
      <c r="AR38" s="764"/>
      <c r="AS38" s="764"/>
      <c r="AT38" s="764"/>
      <c r="AU38" s="764"/>
      <c r="AV38" s="764"/>
      <c r="AW38" s="764"/>
      <c r="AX38" s="764"/>
      <c r="AY38" s="765"/>
      <c r="AZ38" s="685">
        <v>33236</v>
      </c>
      <c r="BA38" s="686"/>
      <c r="BB38" s="686"/>
      <c r="BC38" s="686"/>
      <c r="BD38" s="721"/>
      <c r="BE38" s="721"/>
      <c r="BF38" s="752"/>
      <c r="BG38" s="700" t="s">
        <v>336</v>
      </c>
      <c r="BH38" s="701"/>
      <c r="BI38" s="701"/>
      <c r="BJ38" s="701"/>
      <c r="BK38" s="701"/>
      <c r="BL38" s="701"/>
      <c r="BM38" s="701"/>
      <c r="BN38" s="701"/>
      <c r="BO38" s="701"/>
      <c r="BP38" s="701"/>
      <c r="BQ38" s="701"/>
      <c r="BR38" s="701"/>
      <c r="BS38" s="701"/>
      <c r="BT38" s="701"/>
      <c r="BU38" s="702"/>
      <c r="BV38" s="685">
        <v>22476</v>
      </c>
      <c r="BW38" s="686"/>
      <c r="BX38" s="686"/>
      <c r="BY38" s="686"/>
      <c r="BZ38" s="686"/>
      <c r="CA38" s="686"/>
      <c r="CB38" s="695"/>
      <c r="CD38" s="700" t="s">
        <v>337</v>
      </c>
      <c r="CE38" s="701"/>
      <c r="CF38" s="701"/>
      <c r="CG38" s="701"/>
      <c r="CH38" s="701"/>
      <c r="CI38" s="701"/>
      <c r="CJ38" s="701"/>
      <c r="CK38" s="701"/>
      <c r="CL38" s="701"/>
      <c r="CM38" s="701"/>
      <c r="CN38" s="701"/>
      <c r="CO38" s="701"/>
      <c r="CP38" s="701"/>
      <c r="CQ38" s="702"/>
      <c r="CR38" s="685">
        <v>4398650</v>
      </c>
      <c r="CS38" s="686"/>
      <c r="CT38" s="686"/>
      <c r="CU38" s="686"/>
      <c r="CV38" s="686"/>
      <c r="CW38" s="686"/>
      <c r="CX38" s="686"/>
      <c r="CY38" s="687"/>
      <c r="CZ38" s="690">
        <v>5.0999999999999996</v>
      </c>
      <c r="DA38" s="719"/>
      <c r="DB38" s="719"/>
      <c r="DC38" s="723"/>
      <c r="DD38" s="694">
        <v>3420062</v>
      </c>
      <c r="DE38" s="686"/>
      <c r="DF38" s="686"/>
      <c r="DG38" s="686"/>
      <c r="DH38" s="686"/>
      <c r="DI38" s="686"/>
      <c r="DJ38" s="686"/>
      <c r="DK38" s="687"/>
      <c r="DL38" s="694">
        <v>3346130</v>
      </c>
      <c r="DM38" s="686"/>
      <c r="DN38" s="686"/>
      <c r="DO38" s="686"/>
      <c r="DP38" s="686"/>
      <c r="DQ38" s="686"/>
      <c r="DR38" s="686"/>
      <c r="DS38" s="686"/>
      <c r="DT38" s="686"/>
      <c r="DU38" s="686"/>
      <c r="DV38" s="687"/>
      <c r="DW38" s="690">
        <v>10</v>
      </c>
      <c r="DX38" s="719"/>
      <c r="DY38" s="719"/>
      <c r="DZ38" s="719"/>
      <c r="EA38" s="719"/>
      <c r="EB38" s="719"/>
      <c r="EC38" s="720"/>
    </row>
    <row r="39" spans="2:133" ht="11.25" customHeight="1" x14ac:dyDescent="0.15">
      <c r="B39" s="682" t="s">
        <v>338</v>
      </c>
      <c r="C39" s="683"/>
      <c r="D39" s="683"/>
      <c r="E39" s="683"/>
      <c r="F39" s="683"/>
      <c r="G39" s="683"/>
      <c r="H39" s="683"/>
      <c r="I39" s="683"/>
      <c r="J39" s="683"/>
      <c r="K39" s="683"/>
      <c r="L39" s="683"/>
      <c r="M39" s="683"/>
      <c r="N39" s="683"/>
      <c r="O39" s="683"/>
      <c r="P39" s="683"/>
      <c r="Q39" s="684"/>
      <c r="R39" s="685">
        <v>12672600</v>
      </c>
      <c r="S39" s="686"/>
      <c r="T39" s="686"/>
      <c r="U39" s="686"/>
      <c r="V39" s="686"/>
      <c r="W39" s="686"/>
      <c r="X39" s="686"/>
      <c r="Y39" s="687"/>
      <c r="Z39" s="688">
        <v>14.2</v>
      </c>
      <c r="AA39" s="688"/>
      <c r="AB39" s="688"/>
      <c r="AC39" s="688"/>
      <c r="AD39" s="689" t="s">
        <v>128</v>
      </c>
      <c r="AE39" s="689"/>
      <c r="AF39" s="689"/>
      <c r="AG39" s="689"/>
      <c r="AH39" s="689"/>
      <c r="AI39" s="689"/>
      <c r="AJ39" s="689"/>
      <c r="AK39" s="689"/>
      <c r="AL39" s="690" t="s">
        <v>243</v>
      </c>
      <c r="AM39" s="691"/>
      <c r="AN39" s="691"/>
      <c r="AO39" s="692"/>
      <c r="AQ39" s="763" t="s">
        <v>339</v>
      </c>
      <c r="AR39" s="764"/>
      <c r="AS39" s="764"/>
      <c r="AT39" s="764"/>
      <c r="AU39" s="764"/>
      <c r="AV39" s="764"/>
      <c r="AW39" s="764"/>
      <c r="AX39" s="764"/>
      <c r="AY39" s="765"/>
      <c r="AZ39" s="685">
        <v>27541</v>
      </c>
      <c r="BA39" s="686"/>
      <c r="BB39" s="686"/>
      <c r="BC39" s="686"/>
      <c r="BD39" s="721"/>
      <c r="BE39" s="721"/>
      <c r="BF39" s="752"/>
      <c r="BG39" s="700" t="s">
        <v>340</v>
      </c>
      <c r="BH39" s="701"/>
      <c r="BI39" s="701"/>
      <c r="BJ39" s="701"/>
      <c r="BK39" s="701"/>
      <c r="BL39" s="701"/>
      <c r="BM39" s="701"/>
      <c r="BN39" s="701"/>
      <c r="BO39" s="701"/>
      <c r="BP39" s="701"/>
      <c r="BQ39" s="701"/>
      <c r="BR39" s="701"/>
      <c r="BS39" s="701"/>
      <c r="BT39" s="701"/>
      <c r="BU39" s="702"/>
      <c r="BV39" s="685">
        <v>35386</v>
      </c>
      <c r="BW39" s="686"/>
      <c r="BX39" s="686"/>
      <c r="BY39" s="686"/>
      <c r="BZ39" s="686"/>
      <c r="CA39" s="686"/>
      <c r="CB39" s="695"/>
      <c r="CD39" s="700" t="s">
        <v>341</v>
      </c>
      <c r="CE39" s="701"/>
      <c r="CF39" s="701"/>
      <c r="CG39" s="701"/>
      <c r="CH39" s="701"/>
      <c r="CI39" s="701"/>
      <c r="CJ39" s="701"/>
      <c r="CK39" s="701"/>
      <c r="CL39" s="701"/>
      <c r="CM39" s="701"/>
      <c r="CN39" s="701"/>
      <c r="CO39" s="701"/>
      <c r="CP39" s="701"/>
      <c r="CQ39" s="702"/>
      <c r="CR39" s="685">
        <v>552657</v>
      </c>
      <c r="CS39" s="721"/>
      <c r="CT39" s="721"/>
      <c r="CU39" s="721"/>
      <c r="CV39" s="721"/>
      <c r="CW39" s="721"/>
      <c r="CX39" s="721"/>
      <c r="CY39" s="722"/>
      <c r="CZ39" s="690">
        <v>0.6</v>
      </c>
      <c r="DA39" s="719"/>
      <c r="DB39" s="719"/>
      <c r="DC39" s="723"/>
      <c r="DD39" s="694">
        <v>109621</v>
      </c>
      <c r="DE39" s="721"/>
      <c r="DF39" s="721"/>
      <c r="DG39" s="721"/>
      <c r="DH39" s="721"/>
      <c r="DI39" s="721"/>
      <c r="DJ39" s="721"/>
      <c r="DK39" s="722"/>
      <c r="DL39" s="694" t="s">
        <v>243</v>
      </c>
      <c r="DM39" s="721"/>
      <c r="DN39" s="721"/>
      <c r="DO39" s="721"/>
      <c r="DP39" s="721"/>
      <c r="DQ39" s="721"/>
      <c r="DR39" s="721"/>
      <c r="DS39" s="721"/>
      <c r="DT39" s="721"/>
      <c r="DU39" s="721"/>
      <c r="DV39" s="722"/>
      <c r="DW39" s="690" t="s">
        <v>184</v>
      </c>
      <c r="DX39" s="719"/>
      <c r="DY39" s="719"/>
      <c r="DZ39" s="719"/>
      <c r="EA39" s="719"/>
      <c r="EB39" s="719"/>
      <c r="EC39" s="720"/>
    </row>
    <row r="40" spans="2:133" ht="11.25" customHeight="1" x14ac:dyDescent="0.15">
      <c r="B40" s="682" t="s">
        <v>342</v>
      </c>
      <c r="C40" s="683"/>
      <c r="D40" s="683"/>
      <c r="E40" s="683"/>
      <c r="F40" s="683"/>
      <c r="G40" s="683"/>
      <c r="H40" s="683"/>
      <c r="I40" s="683"/>
      <c r="J40" s="683"/>
      <c r="K40" s="683"/>
      <c r="L40" s="683"/>
      <c r="M40" s="683"/>
      <c r="N40" s="683"/>
      <c r="O40" s="683"/>
      <c r="P40" s="683"/>
      <c r="Q40" s="684"/>
      <c r="R40" s="685">
        <v>575600</v>
      </c>
      <c r="S40" s="686"/>
      <c r="T40" s="686"/>
      <c r="U40" s="686"/>
      <c r="V40" s="686"/>
      <c r="W40" s="686"/>
      <c r="X40" s="686"/>
      <c r="Y40" s="687"/>
      <c r="Z40" s="688">
        <v>0.6</v>
      </c>
      <c r="AA40" s="688"/>
      <c r="AB40" s="688"/>
      <c r="AC40" s="688"/>
      <c r="AD40" s="689" t="s">
        <v>243</v>
      </c>
      <c r="AE40" s="689"/>
      <c r="AF40" s="689"/>
      <c r="AG40" s="689"/>
      <c r="AH40" s="689"/>
      <c r="AI40" s="689"/>
      <c r="AJ40" s="689"/>
      <c r="AK40" s="689"/>
      <c r="AL40" s="690" t="s">
        <v>243</v>
      </c>
      <c r="AM40" s="691"/>
      <c r="AN40" s="691"/>
      <c r="AO40" s="692"/>
      <c r="AQ40" s="763" t="s">
        <v>343</v>
      </c>
      <c r="AR40" s="764"/>
      <c r="AS40" s="764"/>
      <c r="AT40" s="764"/>
      <c r="AU40" s="764"/>
      <c r="AV40" s="764"/>
      <c r="AW40" s="764"/>
      <c r="AX40" s="764"/>
      <c r="AY40" s="765"/>
      <c r="AZ40" s="685" t="s">
        <v>243</v>
      </c>
      <c r="BA40" s="686"/>
      <c r="BB40" s="686"/>
      <c r="BC40" s="686"/>
      <c r="BD40" s="721"/>
      <c r="BE40" s="721"/>
      <c r="BF40" s="752"/>
      <c r="BG40" s="772" t="s">
        <v>344</v>
      </c>
      <c r="BH40" s="773"/>
      <c r="BI40" s="773"/>
      <c r="BJ40" s="773"/>
      <c r="BK40" s="773"/>
      <c r="BL40" s="236"/>
      <c r="BM40" s="701" t="s">
        <v>345</v>
      </c>
      <c r="BN40" s="701"/>
      <c r="BO40" s="701"/>
      <c r="BP40" s="701"/>
      <c r="BQ40" s="701"/>
      <c r="BR40" s="701"/>
      <c r="BS40" s="701"/>
      <c r="BT40" s="701"/>
      <c r="BU40" s="702"/>
      <c r="BV40" s="685">
        <v>97</v>
      </c>
      <c r="BW40" s="686"/>
      <c r="BX40" s="686"/>
      <c r="BY40" s="686"/>
      <c r="BZ40" s="686"/>
      <c r="CA40" s="686"/>
      <c r="CB40" s="695"/>
      <c r="CD40" s="700" t="s">
        <v>346</v>
      </c>
      <c r="CE40" s="701"/>
      <c r="CF40" s="701"/>
      <c r="CG40" s="701"/>
      <c r="CH40" s="701"/>
      <c r="CI40" s="701"/>
      <c r="CJ40" s="701"/>
      <c r="CK40" s="701"/>
      <c r="CL40" s="701"/>
      <c r="CM40" s="701"/>
      <c r="CN40" s="701"/>
      <c r="CO40" s="701"/>
      <c r="CP40" s="701"/>
      <c r="CQ40" s="702"/>
      <c r="CR40" s="685">
        <v>3523220</v>
      </c>
      <c r="CS40" s="686"/>
      <c r="CT40" s="686"/>
      <c r="CU40" s="686"/>
      <c r="CV40" s="686"/>
      <c r="CW40" s="686"/>
      <c r="CX40" s="686"/>
      <c r="CY40" s="687"/>
      <c r="CZ40" s="690">
        <v>4.0999999999999996</v>
      </c>
      <c r="DA40" s="719"/>
      <c r="DB40" s="719"/>
      <c r="DC40" s="723"/>
      <c r="DD40" s="694">
        <v>13630</v>
      </c>
      <c r="DE40" s="686"/>
      <c r="DF40" s="686"/>
      <c r="DG40" s="686"/>
      <c r="DH40" s="686"/>
      <c r="DI40" s="686"/>
      <c r="DJ40" s="686"/>
      <c r="DK40" s="687"/>
      <c r="DL40" s="694" t="s">
        <v>243</v>
      </c>
      <c r="DM40" s="686"/>
      <c r="DN40" s="686"/>
      <c r="DO40" s="686"/>
      <c r="DP40" s="686"/>
      <c r="DQ40" s="686"/>
      <c r="DR40" s="686"/>
      <c r="DS40" s="686"/>
      <c r="DT40" s="686"/>
      <c r="DU40" s="686"/>
      <c r="DV40" s="687"/>
      <c r="DW40" s="690" t="s">
        <v>184</v>
      </c>
      <c r="DX40" s="719"/>
      <c r="DY40" s="719"/>
      <c r="DZ40" s="719"/>
      <c r="EA40" s="719"/>
      <c r="EB40" s="719"/>
      <c r="EC40" s="720"/>
    </row>
    <row r="41" spans="2:133" ht="11.25" customHeight="1" x14ac:dyDescent="0.15">
      <c r="B41" s="682" t="s">
        <v>347</v>
      </c>
      <c r="C41" s="683"/>
      <c r="D41" s="683"/>
      <c r="E41" s="683"/>
      <c r="F41" s="683"/>
      <c r="G41" s="683"/>
      <c r="H41" s="683"/>
      <c r="I41" s="683"/>
      <c r="J41" s="683"/>
      <c r="K41" s="683"/>
      <c r="L41" s="683"/>
      <c r="M41" s="683"/>
      <c r="N41" s="683"/>
      <c r="O41" s="683"/>
      <c r="P41" s="683"/>
      <c r="Q41" s="684"/>
      <c r="R41" s="685">
        <v>300000</v>
      </c>
      <c r="S41" s="686"/>
      <c r="T41" s="686"/>
      <c r="U41" s="686"/>
      <c r="V41" s="686"/>
      <c r="W41" s="686"/>
      <c r="X41" s="686"/>
      <c r="Y41" s="687"/>
      <c r="Z41" s="688">
        <v>0.3</v>
      </c>
      <c r="AA41" s="688"/>
      <c r="AB41" s="688"/>
      <c r="AC41" s="688"/>
      <c r="AD41" s="689" t="s">
        <v>243</v>
      </c>
      <c r="AE41" s="689"/>
      <c r="AF41" s="689"/>
      <c r="AG41" s="689"/>
      <c r="AH41" s="689"/>
      <c r="AI41" s="689"/>
      <c r="AJ41" s="689"/>
      <c r="AK41" s="689"/>
      <c r="AL41" s="690" t="s">
        <v>243</v>
      </c>
      <c r="AM41" s="691"/>
      <c r="AN41" s="691"/>
      <c r="AO41" s="692"/>
      <c r="AQ41" s="763" t="s">
        <v>348</v>
      </c>
      <c r="AR41" s="764"/>
      <c r="AS41" s="764"/>
      <c r="AT41" s="764"/>
      <c r="AU41" s="764"/>
      <c r="AV41" s="764"/>
      <c r="AW41" s="764"/>
      <c r="AX41" s="764"/>
      <c r="AY41" s="765"/>
      <c r="AZ41" s="685">
        <v>1043021</v>
      </c>
      <c r="BA41" s="686"/>
      <c r="BB41" s="686"/>
      <c r="BC41" s="686"/>
      <c r="BD41" s="721"/>
      <c r="BE41" s="721"/>
      <c r="BF41" s="752"/>
      <c r="BG41" s="772"/>
      <c r="BH41" s="773"/>
      <c r="BI41" s="773"/>
      <c r="BJ41" s="773"/>
      <c r="BK41" s="773"/>
      <c r="BL41" s="236"/>
      <c r="BM41" s="701" t="s">
        <v>349</v>
      </c>
      <c r="BN41" s="701"/>
      <c r="BO41" s="701"/>
      <c r="BP41" s="701"/>
      <c r="BQ41" s="701"/>
      <c r="BR41" s="701"/>
      <c r="BS41" s="701"/>
      <c r="BT41" s="701"/>
      <c r="BU41" s="702"/>
      <c r="BV41" s="685">
        <v>1</v>
      </c>
      <c r="BW41" s="686"/>
      <c r="BX41" s="686"/>
      <c r="BY41" s="686"/>
      <c r="BZ41" s="686"/>
      <c r="CA41" s="686"/>
      <c r="CB41" s="695"/>
      <c r="CD41" s="700" t="s">
        <v>350</v>
      </c>
      <c r="CE41" s="701"/>
      <c r="CF41" s="701"/>
      <c r="CG41" s="701"/>
      <c r="CH41" s="701"/>
      <c r="CI41" s="701"/>
      <c r="CJ41" s="701"/>
      <c r="CK41" s="701"/>
      <c r="CL41" s="701"/>
      <c r="CM41" s="701"/>
      <c r="CN41" s="701"/>
      <c r="CO41" s="701"/>
      <c r="CP41" s="701"/>
      <c r="CQ41" s="702"/>
      <c r="CR41" s="685" t="s">
        <v>243</v>
      </c>
      <c r="CS41" s="721"/>
      <c r="CT41" s="721"/>
      <c r="CU41" s="721"/>
      <c r="CV41" s="721"/>
      <c r="CW41" s="721"/>
      <c r="CX41" s="721"/>
      <c r="CY41" s="722"/>
      <c r="CZ41" s="690" t="s">
        <v>184</v>
      </c>
      <c r="DA41" s="719"/>
      <c r="DB41" s="719"/>
      <c r="DC41" s="723"/>
      <c r="DD41" s="694" t="s">
        <v>184</v>
      </c>
      <c r="DE41" s="721"/>
      <c r="DF41" s="721"/>
      <c r="DG41" s="721"/>
      <c r="DH41" s="721"/>
      <c r="DI41" s="721"/>
      <c r="DJ41" s="721"/>
      <c r="DK41" s="722"/>
      <c r="DL41" s="766"/>
      <c r="DM41" s="767"/>
      <c r="DN41" s="767"/>
      <c r="DO41" s="767"/>
      <c r="DP41" s="767"/>
      <c r="DQ41" s="767"/>
      <c r="DR41" s="767"/>
      <c r="DS41" s="767"/>
      <c r="DT41" s="767"/>
      <c r="DU41" s="767"/>
      <c r="DV41" s="768"/>
      <c r="DW41" s="769"/>
      <c r="DX41" s="770"/>
      <c r="DY41" s="770"/>
      <c r="DZ41" s="770"/>
      <c r="EA41" s="770"/>
      <c r="EB41" s="770"/>
      <c r="EC41" s="771"/>
    </row>
    <row r="42" spans="2:133" ht="11.25" customHeight="1" x14ac:dyDescent="0.15">
      <c r="B42" s="682" t="s">
        <v>351</v>
      </c>
      <c r="C42" s="683"/>
      <c r="D42" s="683"/>
      <c r="E42" s="683"/>
      <c r="F42" s="683"/>
      <c r="G42" s="683"/>
      <c r="H42" s="683"/>
      <c r="I42" s="683"/>
      <c r="J42" s="683"/>
      <c r="K42" s="683"/>
      <c r="L42" s="683"/>
      <c r="M42" s="683"/>
      <c r="N42" s="683"/>
      <c r="O42" s="683"/>
      <c r="P42" s="683"/>
      <c r="Q42" s="684"/>
      <c r="R42" s="685">
        <v>410000</v>
      </c>
      <c r="S42" s="686"/>
      <c r="T42" s="686"/>
      <c r="U42" s="686"/>
      <c r="V42" s="686"/>
      <c r="W42" s="686"/>
      <c r="X42" s="686"/>
      <c r="Y42" s="687"/>
      <c r="Z42" s="688">
        <v>0.5</v>
      </c>
      <c r="AA42" s="688"/>
      <c r="AB42" s="688"/>
      <c r="AC42" s="688"/>
      <c r="AD42" s="689" t="s">
        <v>243</v>
      </c>
      <c r="AE42" s="689"/>
      <c r="AF42" s="689"/>
      <c r="AG42" s="689"/>
      <c r="AH42" s="689"/>
      <c r="AI42" s="689"/>
      <c r="AJ42" s="689"/>
      <c r="AK42" s="689"/>
      <c r="AL42" s="690" t="s">
        <v>128</v>
      </c>
      <c r="AM42" s="691"/>
      <c r="AN42" s="691"/>
      <c r="AO42" s="692"/>
      <c r="AQ42" s="784" t="s">
        <v>352</v>
      </c>
      <c r="AR42" s="785"/>
      <c r="AS42" s="785"/>
      <c r="AT42" s="785"/>
      <c r="AU42" s="785"/>
      <c r="AV42" s="785"/>
      <c r="AW42" s="785"/>
      <c r="AX42" s="785"/>
      <c r="AY42" s="786"/>
      <c r="AZ42" s="776">
        <v>3322393</v>
      </c>
      <c r="BA42" s="777"/>
      <c r="BB42" s="777"/>
      <c r="BC42" s="777"/>
      <c r="BD42" s="756"/>
      <c r="BE42" s="756"/>
      <c r="BF42" s="758"/>
      <c r="BG42" s="774"/>
      <c r="BH42" s="775"/>
      <c r="BI42" s="775"/>
      <c r="BJ42" s="775"/>
      <c r="BK42" s="775"/>
      <c r="BL42" s="237"/>
      <c r="BM42" s="711" t="s">
        <v>353</v>
      </c>
      <c r="BN42" s="711"/>
      <c r="BO42" s="711"/>
      <c r="BP42" s="711"/>
      <c r="BQ42" s="711"/>
      <c r="BR42" s="711"/>
      <c r="BS42" s="711"/>
      <c r="BT42" s="711"/>
      <c r="BU42" s="712"/>
      <c r="BV42" s="776">
        <v>290</v>
      </c>
      <c r="BW42" s="777"/>
      <c r="BX42" s="777"/>
      <c r="BY42" s="777"/>
      <c r="BZ42" s="777"/>
      <c r="CA42" s="777"/>
      <c r="CB42" s="783"/>
      <c r="CD42" s="682" t="s">
        <v>354</v>
      </c>
      <c r="CE42" s="683"/>
      <c r="CF42" s="683"/>
      <c r="CG42" s="683"/>
      <c r="CH42" s="683"/>
      <c r="CI42" s="683"/>
      <c r="CJ42" s="683"/>
      <c r="CK42" s="683"/>
      <c r="CL42" s="683"/>
      <c r="CM42" s="683"/>
      <c r="CN42" s="683"/>
      <c r="CO42" s="683"/>
      <c r="CP42" s="683"/>
      <c r="CQ42" s="684"/>
      <c r="CR42" s="685">
        <v>16053533</v>
      </c>
      <c r="CS42" s="686"/>
      <c r="CT42" s="686"/>
      <c r="CU42" s="686"/>
      <c r="CV42" s="686"/>
      <c r="CW42" s="686"/>
      <c r="CX42" s="686"/>
      <c r="CY42" s="687"/>
      <c r="CZ42" s="690">
        <v>18.5</v>
      </c>
      <c r="DA42" s="691"/>
      <c r="DB42" s="691"/>
      <c r="DC42" s="703"/>
      <c r="DD42" s="694">
        <v>1155394</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x14ac:dyDescent="0.15">
      <c r="B43" s="735" t="s">
        <v>355</v>
      </c>
      <c r="C43" s="736"/>
      <c r="D43" s="736"/>
      <c r="E43" s="736"/>
      <c r="F43" s="736"/>
      <c r="G43" s="736"/>
      <c r="H43" s="736"/>
      <c r="I43" s="736"/>
      <c r="J43" s="736"/>
      <c r="K43" s="736"/>
      <c r="L43" s="736"/>
      <c r="M43" s="736"/>
      <c r="N43" s="736"/>
      <c r="O43" s="736"/>
      <c r="P43" s="736"/>
      <c r="Q43" s="737"/>
      <c r="R43" s="776">
        <v>89088290</v>
      </c>
      <c r="S43" s="777"/>
      <c r="T43" s="777"/>
      <c r="U43" s="777"/>
      <c r="V43" s="777"/>
      <c r="W43" s="777"/>
      <c r="X43" s="777"/>
      <c r="Y43" s="778"/>
      <c r="Z43" s="779">
        <v>100</v>
      </c>
      <c r="AA43" s="779"/>
      <c r="AB43" s="779"/>
      <c r="AC43" s="779"/>
      <c r="AD43" s="780">
        <v>32026033</v>
      </c>
      <c r="AE43" s="780"/>
      <c r="AF43" s="780"/>
      <c r="AG43" s="780"/>
      <c r="AH43" s="780"/>
      <c r="AI43" s="780"/>
      <c r="AJ43" s="780"/>
      <c r="AK43" s="780"/>
      <c r="AL43" s="781">
        <v>100</v>
      </c>
      <c r="AM43" s="757"/>
      <c r="AN43" s="757"/>
      <c r="AO43" s="782"/>
      <c r="BV43" s="238"/>
      <c r="BW43" s="238"/>
      <c r="BX43" s="238"/>
      <c r="BY43" s="238"/>
      <c r="BZ43" s="238"/>
      <c r="CA43" s="238"/>
      <c r="CB43" s="238"/>
      <c r="CD43" s="682" t="s">
        <v>356</v>
      </c>
      <c r="CE43" s="683"/>
      <c r="CF43" s="683"/>
      <c r="CG43" s="683"/>
      <c r="CH43" s="683"/>
      <c r="CI43" s="683"/>
      <c r="CJ43" s="683"/>
      <c r="CK43" s="683"/>
      <c r="CL43" s="683"/>
      <c r="CM43" s="683"/>
      <c r="CN43" s="683"/>
      <c r="CO43" s="683"/>
      <c r="CP43" s="683"/>
      <c r="CQ43" s="684"/>
      <c r="CR43" s="685">
        <v>665398</v>
      </c>
      <c r="CS43" s="721"/>
      <c r="CT43" s="721"/>
      <c r="CU43" s="721"/>
      <c r="CV43" s="721"/>
      <c r="CW43" s="721"/>
      <c r="CX43" s="721"/>
      <c r="CY43" s="722"/>
      <c r="CZ43" s="690">
        <v>0.8</v>
      </c>
      <c r="DA43" s="719"/>
      <c r="DB43" s="719"/>
      <c r="DC43" s="723"/>
      <c r="DD43" s="694">
        <v>660782</v>
      </c>
      <c r="DE43" s="721"/>
      <c r="DF43" s="721"/>
      <c r="DG43" s="721"/>
      <c r="DH43" s="721"/>
      <c r="DI43" s="721"/>
      <c r="DJ43" s="721"/>
      <c r="DK43" s="722"/>
      <c r="DL43" s="766"/>
      <c r="DM43" s="767"/>
      <c r="DN43" s="767"/>
      <c r="DO43" s="767"/>
      <c r="DP43" s="767"/>
      <c r="DQ43" s="767"/>
      <c r="DR43" s="767"/>
      <c r="DS43" s="767"/>
      <c r="DT43" s="767"/>
      <c r="DU43" s="767"/>
      <c r="DV43" s="768"/>
      <c r="DW43" s="769"/>
      <c r="DX43" s="770"/>
      <c r="DY43" s="770"/>
      <c r="DZ43" s="770"/>
      <c r="EA43" s="770"/>
      <c r="EB43" s="770"/>
      <c r="EC43" s="771"/>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357</v>
      </c>
      <c r="CG44" s="683"/>
      <c r="CH44" s="683"/>
      <c r="CI44" s="683"/>
      <c r="CJ44" s="683"/>
      <c r="CK44" s="683"/>
      <c r="CL44" s="683"/>
      <c r="CM44" s="683"/>
      <c r="CN44" s="683"/>
      <c r="CO44" s="683"/>
      <c r="CP44" s="683"/>
      <c r="CQ44" s="684"/>
      <c r="CR44" s="685">
        <v>15710244</v>
      </c>
      <c r="CS44" s="686"/>
      <c r="CT44" s="686"/>
      <c r="CU44" s="686"/>
      <c r="CV44" s="686"/>
      <c r="CW44" s="686"/>
      <c r="CX44" s="686"/>
      <c r="CY44" s="687"/>
      <c r="CZ44" s="690">
        <v>18.100000000000001</v>
      </c>
      <c r="DA44" s="691"/>
      <c r="DB44" s="691"/>
      <c r="DC44" s="703"/>
      <c r="DD44" s="694">
        <v>1155394</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x14ac:dyDescent="0.15">
      <c r="B45" s="240" t="s">
        <v>358</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359</v>
      </c>
      <c r="CG45" s="683"/>
      <c r="CH45" s="683"/>
      <c r="CI45" s="683"/>
      <c r="CJ45" s="683"/>
      <c r="CK45" s="683"/>
      <c r="CL45" s="683"/>
      <c r="CM45" s="683"/>
      <c r="CN45" s="683"/>
      <c r="CO45" s="683"/>
      <c r="CP45" s="683"/>
      <c r="CQ45" s="684"/>
      <c r="CR45" s="685">
        <v>3830487</v>
      </c>
      <c r="CS45" s="721"/>
      <c r="CT45" s="721"/>
      <c r="CU45" s="721"/>
      <c r="CV45" s="721"/>
      <c r="CW45" s="721"/>
      <c r="CX45" s="721"/>
      <c r="CY45" s="722"/>
      <c r="CZ45" s="690">
        <v>4.4000000000000004</v>
      </c>
      <c r="DA45" s="719"/>
      <c r="DB45" s="719"/>
      <c r="DC45" s="723"/>
      <c r="DD45" s="694">
        <v>50432</v>
      </c>
      <c r="DE45" s="721"/>
      <c r="DF45" s="721"/>
      <c r="DG45" s="721"/>
      <c r="DH45" s="721"/>
      <c r="DI45" s="721"/>
      <c r="DJ45" s="721"/>
      <c r="DK45" s="722"/>
      <c r="DL45" s="766"/>
      <c r="DM45" s="767"/>
      <c r="DN45" s="767"/>
      <c r="DO45" s="767"/>
      <c r="DP45" s="767"/>
      <c r="DQ45" s="767"/>
      <c r="DR45" s="767"/>
      <c r="DS45" s="767"/>
      <c r="DT45" s="767"/>
      <c r="DU45" s="767"/>
      <c r="DV45" s="768"/>
      <c r="DW45" s="769"/>
      <c r="DX45" s="770"/>
      <c r="DY45" s="770"/>
      <c r="DZ45" s="770"/>
      <c r="EA45" s="770"/>
      <c r="EB45" s="770"/>
      <c r="EC45" s="771"/>
    </row>
    <row r="46" spans="2:133" ht="11.25" customHeight="1" x14ac:dyDescent="0.15">
      <c r="B46" s="241" t="s">
        <v>360</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361</v>
      </c>
      <c r="CG46" s="683"/>
      <c r="CH46" s="683"/>
      <c r="CI46" s="683"/>
      <c r="CJ46" s="683"/>
      <c r="CK46" s="683"/>
      <c r="CL46" s="683"/>
      <c r="CM46" s="683"/>
      <c r="CN46" s="683"/>
      <c r="CO46" s="683"/>
      <c r="CP46" s="683"/>
      <c r="CQ46" s="684"/>
      <c r="CR46" s="685">
        <v>11828024</v>
      </c>
      <c r="CS46" s="686"/>
      <c r="CT46" s="686"/>
      <c r="CU46" s="686"/>
      <c r="CV46" s="686"/>
      <c r="CW46" s="686"/>
      <c r="CX46" s="686"/>
      <c r="CY46" s="687"/>
      <c r="CZ46" s="690">
        <v>13.6</v>
      </c>
      <c r="DA46" s="691"/>
      <c r="DB46" s="691"/>
      <c r="DC46" s="703"/>
      <c r="DD46" s="694">
        <v>1084442</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x14ac:dyDescent="0.15">
      <c r="B47" s="242" t="s">
        <v>362</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363</v>
      </c>
      <c r="CG47" s="683"/>
      <c r="CH47" s="683"/>
      <c r="CI47" s="683"/>
      <c r="CJ47" s="683"/>
      <c r="CK47" s="683"/>
      <c r="CL47" s="683"/>
      <c r="CM47" s="683"/>
      <c r="CN47" s="683"/>
      <c r="CO47" s="683"/>
      <c r="CP47" s="683"/>
      <c r="CQ47" s="684"/>
      <c r="CR47" s="685">
        <v>343289</v>
      </c>
      <c r="CS47" s="721"/>
      <c r="CT47" s="721"/>
      <c r="CU47" s="721"/>
      <c r="CV47" s="721"/>
      <c r="CW47" s="721"/>
      <c r="CX47" s="721"/>
      <c r="CY47" s="722"/>
      <c r="CZ47" s="690">
        <v>0.4</v>
      </c>
      <c r="DA47" s="719"/>
      <c r="DB47" s="719"/>
      <c r="DC47" s="723"/>
      <c r="DD47" s="694" t="s">
        <v>243</v>
      </c>
      <c r="DE47" s="721"/>
      <c r="DF47" s="721"/>
      <c r="DG47" s="721"/>
      <c r="DH47" s="721"/>
      <c r="DI47" s="721"/>
      <c r="DJ47" s="721"/>
      <c r="DK47" s="722"/>
      <c r="DL47" s="766"/>
      <c r="DM47" s="767"/>
      <c r="DN47" s="767"/>
      <c r="DO47" s="767"/>
      <c r="DP47" s="767"/>
      <c r="DQ47" s="767"/>
      <c r="DR47" s="767"/>
      <c r="DS47" s="767"/>
      <c r="DT47" s="767"/>
      <c r="DU47" s="767"/>
      <c r="DV47" s="768"/>
      <c r="DW47" s="769"/>
      <c r="DX47" s="770"/>
      <c r="DY47" s="770"/>
      <c r="DZ47" s="770"/>
      <c r="EA47" s="770"/>
      <c r="EB47" s="770"/>
      <c r="EC47" s="771"/>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364</v>
      </c>
      <c r="CG48" s="683"/>
      <c r="CH48" s="683"/>
      <c r="CI48" s="683"/>
      <c r="CJ48" s="683"/>
      <c r="CK48" s="683"/>
      <c r="CL48" s="683"/>
      <c r="CM48" s="683"/>
      <c r="CN48" s="683"/>
      <c r="CO48" s="683"/>
      <c r="CP48" s="683"/>
      <c r="CQ48" s="684"/>
      <c r="CR48" s="685" t="s">
        <v>243</v>
      </c>
      <c r="CS48" s="686"/>
      <c r="CT48" s="686"/>
      <c r="CU48" s="686"/>
      <c r="CV48" s="686"/>
      <c r="CW48" s="686"/>
      <c r="CX48" s="686"/>
      <c r="CY48" s="687"/>
      <c r="CZ48" s="690" t="s">
        <v>184</v>
      </c>
      <c r="DA48" s="691"/>
      <c r="DB48" s="691"/>
      <c r="DC48" s="703"/>
      <c r="DD48" s="694" t="s">
        <v>243</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5" t="s">
        <v>365</v>
      </c>
      <c r="CE49" s="736"/>
      <c r="CF49" s="736"/>
      <c r="CG49" s="736"/>
      <c r="CH49" s="736"/>
      <c r="CI49" s="736"/>
      <c r="CJ49" s="736"/>
      <c r="CK49" s="736"/>
      <c r="CL49" s="736"/>
      <c r="CM49" s="736"/>
      <c r="CN49" s="736"/>
      <c r="CO49" s="736"/>
      <c r="CP49" s="736"/>
      <c r="CQ49" s="737"/>
      <c r="CR49" s="776">
        <v>86832142</v>
      </c>
      <c r="CS49" s="756"/>
      <c r="CT49" s="756"/>
      <c r="CU49" s="756"/>
      <c r="CV49" s="756"/>
      <c r="CW49" s="756"/>
      <c r="CX49" s="756"/>
      <c r="CY49" s="787"/>
      <c r="CZ49" s="781">
        <v>100</v>
      </c>
      <c r="DA49" s="788"/>
      <c r="DB49" s="788"/>
      <c r="DC49" s="789"/>
      <c r="DD49" s="790">
        <v>36263266</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gBg3IRbYFZsRRT9q5BXZmOoYmvqrjp6yjgVlJ2KvGCpUoAnD6Cnj+pY9ne6h9lEIhg7xPKTSCRTki4TedduBQQ==" saltValue="r1ggXYJOHKzHjWFeDERw7g=="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366</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367</v>
      </c>
      <c r="DK2" s="833"/>
      <c r="DL2" s="833"/>
      <c r="DM2" s="833"/>
      <c r="DN2" s="833"/>
      <c r="DO2" s="834"/>
      <c r="DP2" s="251"/>
      <c r="DQ2" s="832" t="s">
        <v>368</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369</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370</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371</v>
      </c>
      <c r="B5" s="827"/>
      <c r="C5" s="827"/>
      <c r="D5" s="827"/>
      <c r="E5" s="827"/>
      <c r="F5" s="827"/>
      <c r="G5" s="827"/>
      <c r="H5" s="827"/>
      <c r="I5" s="827"/>
      <c r="J5" s="827"/>
      <c r="K5" s="827"/>
      <c r="L5" s="827"/>
      <c r="M5" s="827"/>
      <c r="N5" s="827"/>
      <c r="O5" s="827"/>
      <c r="P5" s="828"/>
      <c r="Q5" s="803" t="s">
        <v>372</v>
      </c>
      <c r="R5" s="804"/>
      <c r="S5" s="804"/>
      <c r="T5" s="804"/>
      <c r="U5" s="805"/>
      <c r="V5" s="803" t="s">
        <v>373</v>
      </c>
      <c r="W5" s="804"/>
      <c r="X5" s="804"/>
      <c r="Y5" s="804"/>
      <c r="Z5" s="805"/>
      <c r="AA5" s="803" t="s">
        <v>374</v>
      </c>
      <c r="AB5" s="804"/>
      <c r="AC5" s="804"/>
      <c r="AD5" s="804"/>
      <c r="AE5" s="804"/>
      <c r="AF5" s="836" t="s">
        <v>375</v>
      </c>
      <c r="AG5" s="804"/>
      <c r="AH5" s="804"/>
      <c r="AI5" s="804"/>
      <c r="AJ5" s="815"/>
      <c r="AK5" s="804" t="s">
        <v>376</v>
      </c>
      <c r="AL5" s="804"/>
      <c r="AM5" s="804"/>
      <c r="AN5" s="804"/>
      <c r="AO5" s="805"/>
      <c r="AP5" s="803" t="s">
        <v>377</v>
      </c>
      <c r="AQ5" s="804"/>
      <c r="AR5" s="804"/>
      <c r="AS5" s="804"/>
      <c r="AT5" s="805"/>
      <c r="AU5" s="803" t="s">
        <v>378</v>
      </c>
      <c r="AV5" s="804"/>
      <c r="AW5" s="804"/>
      <c r="AX5" s="804"/>
      <c r="AY5" s="815"/>
      <c r="AZ5" s="258"/>
      <c r="BA5" s="258"/>
      <c r="BB5" s="258"/>
      <c r="BC5" s="258"/>
      <c r="BD5" s="258"/>
      <c r="BE5" s="259"/>
      <c r="BF5" s="259"/>
      <c r="BG5" s="259"/>
      <c r="BH5" s="259"/>
      <c r="BI5" s="259"/>
      <c r="BJ5" s="259"/>
      <c r="BK5" s="259"/>
      <c r="BL5" s="259"/>
      <c r="BM5" s="259"/>
      <c r="BN5" s="259"/>
      <c r="BO5" s="259"/>
      <c r="BP5" s="259"/>
      <c r="BQ5" s="826" t="s">
        <v>379</v>
      </c>
      <c r="BR5" s="827"/>
      <c r="BS5" s="827"/>
      <c r="BT5" s="827"/>
      <c r="BU5" s="827"/>
      <c r="BV5" s="827"/>
      <c r="BW5" s="827"/>
      <c r="BX5" s="827"/>
      <c r="BY5" s="827"/>
      <c r="BZ5" s="827"/>
      <c r="CA5" s="827"/>
      <c r="CB5" s="827"/>
      <c r="CC5" s="827"/>
      <c r="CD5" s="827"/>
      <c r="CE5" s="827"/>
      <c r="CF5" s="827"/>
      <c r="CG5" s="828"/>
      <c r="CH5" s="803" t="s">
        <v>380</v>
      </c>
      <c r="CI5" s="804"/>
      <c r="CJ5" s="804"/>
      <c r="CK5" s="804"/>
      <c r="CL5" s="805"/>
      <c r="CM5" s="803" t="s">
        <v>381</v>
      </c>
      <c r="CN5" s="804"/>
      <c r="CO5" s="804"/>
      <c r="CP5" s="804"/>
      <c r="CQ5" s="805"/>
      <c r="CR5" s="803" t="s">
        <v>382</v>
      </c>
      <c r="CS5" s="804"/>
      <c r="CT5" s="804"/>
      <c r="CU5" s="804"/>
      <c r="CV5" s="805"/>
      <c r="CW5" s="803" t="s">
        <v>383</v>
      </c>
      <c r="CX5" s="804"/>
      <c r="CY5" s="804"/>
      <c r="CZ5" s="804"/>
      <c r="DA5" s="805"/>
      <c r="DB5" s="803" t="s">
        <v>384</v>
      </c>
      <c r="DC5" s="804"/>
      <c r="DD5" s="804"/>
      <c r="DE5" s="804"/>
      <c r="DF5" s="805"/>
      <c r="DG5" s="809" t="s">
        <v>385</v>
      </c>
      <c r="DH5" s="810"/>
      <c r="DI5" s="810"/>
      <c r="DJ5" s="810"/>
      <c r="DK5" s="811"/>
      <c r="DL5" s="809" t="s">
        <v>386</v>
      </c>
      <c r="DM5" s="810"/>
      <c r="DN5" s="810"/>
      <c r="DO5" s="810"/>
      <c r="DP5" s="811"/>
      <c r="DQ5" s="803" t="s">
        <v>387</v>
      </c>
      <c r="DR5" s="804"/>
      <c r="DS5" s="804"/>
      <c r="DT5" s="804"/>
      <c r="DU5" s="805"/>
      <c r="DV5" s="803" t="s">
        <v>378</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388</v>
      </c>
      <c r="C7" s="818"/>
      <c r="D7" s="818"/>
      <c r="E7" s="818"/>
      <c r="F7" s="818"/>
      <c r="G7" s="818"/>
      <c r="H7" s="818"/>
      <c r="I7" s="818"/>
      <c r="J7" s="818"/>
      <c r="K7" s="818"/>
      <c r="L7" s="818"/>
      <c r="M7" s="818"/>
      <c r="N7" s="818"/>
      <c r="O7" s="818"/>
      <c r="P7" s="819"/>
      <c r="Q7" s="820">
        <v>90033</v>
      </c>
      <c r="R7" s="821"/>
      <c r="S7" s="821"/>
      <c r="T7" s="821"/>
      <c r="U7" s="821"/>
      <c r="V7" s="821">
        <v>87850</v>
      </c>
      <c r="W7" s="821"/>
      <c r="X7" s="821"/>
      <c r="Y7" s="821"/>
      <c r="Z7" s="821"/>
      <c r="AA7" s="821">
        <v>2183</v>
      </c>
      <c r="AB7" s="821"/>
      <c r="AC7" s="821"/>
      <c r="AD7" s="821"/>
      <c r="AE7" s="822"/>
      <c r="AF7" s="823">
        <v>1946</v>
      </c>
      <c r="AG7" s="824"/>
      <c r="AH7" s="824"/>
      <c r="AI7" s="824"/>
      <c r="AJ7" s="825"/>
      <c r="AK7" s="860">
        <v>1387</v>
      </c>
      <c r="AL7" s="861"/>
      <c r="AM7" s="861"/>
      <c r="AN7" s="861"/>
      <c r="AO7" s="861"/>
      <c r="AP7" s="861">
        <v>57590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t="s">
        <v>597</v>
      </c>
      <c r="BS7" s="864" t="s">
        <v>588</v>
      </c>
      <c r="BT7" s="865"/>
      <c r="BU7" s="865"/>
      <c r="BV7" s="865"/>
      <c r="BW7" s="865"/>
      <c r="BX7" s="865"/>
      <c r="BY7" s="865"/>
      <c r="BZ7" s="865"/>
      <c r="CA7" s="865"/>
      <c r="CB7" s="865"/>
      <c r="CC7" s="865"/>
      <c r="CD7" s="865"/>
      <c r="CE7" s="865"/>
      <c r="CF7" s="865"/>
      <c r="CG7" s="866"/>
      <c r="CH7" s="857">
        <v>51</v>
      </c>
      <c r="CI7" s="858"/>
      <c r="CJ7" s="858"/>
      <c r="CK7" s="858"/>
      <c r="CL7" s="859"/>
      <c r="CM7" s="857">
        <v>1118</v>
      </c>
      <c r="CN7" s="858"/>
      <c r="CO7" s="858"/>
      <c r="CP7" s="858"/>
      <c r="CQ7" s="859"/>
      <c r="CR7" s="857">
        <v>3</v>
      </c>
      <c r="CS7" s="858"/>
      <c r="CT7" s="858"/>
      <c r="CU7" s="858"/>
      <c r="CV7" s="859"/>
      <c r="CW7" s="857" t="s">
        <v>518</v>
      </c>
      <c r="CX7" s="858"/>
      <c r="CY7" s="858"/>
      <c r="CZ7" s="858"/>
      <c r="DA7" s="859"/>
      <c r="DB7" s="857" t="s">
        <v>518</v>
      </c>
      <c r="DC7" s="858"/>
      <c r="DD7" s="858"/>
      <c r="DE7" s="858"/>
      <c r="DF7" s="859"/>
      <c r="DG7" s="857" t="s">
        <v>518</v>
      </c>
      <c r="DH7" s="858"/>
      <c r="DI7" s="858"/>
      <c r="DJ7" s="858"/>
      <c r="DK7" s="859"/>
      <c r="DL7" s="857">
        <v>90</v>
      </c>
      <c r="DM7" s="858"/>
      <c r="DN7" s="858"/>
      <c r="DO7" s="858"/>
      <c r="DP7" s="859"/>
      <c r="DQ7" s="857">
        <v>9</v>
      </c>
      <c r="DR7" s="858"/>
      <c r="DS7" s="858"/>
      <c r="DT7" s="858"/>
      <c r="DU7" s="859"/>
      <c r="DV7" s="838"/>
      <c r="DW7" s="839"/>
      <c r="DX7" s="839"/>
      <c r="DY7" s="839"/>
      <c r="DZ7" s="840"/>
      <c r="EA7" s="256"/>
    </row>
    <row r="8" spans="1:131" s="257" customFormat="1" ht="26.25" customHeight="1" x14ac:dyDescent="0.15">
      <c r="A8" s="263">
        <v>2</v>
      </c>
      <c r="B8" s="841" t="s">
        <v>389</v>
      </c>
      <c r="C8" s="842"/>
      <c r="D8" s="842"/>
      <c r="E8" s="842"/>
      <c r="F8" s="842"/>
      <c r="G8" s="842"/>
      <c r="H8" s="842"/>
      <c r="I8" s="842"/>
      <c r="J8" s="842"/>
      <c r="K8" s="842"/>
      <c r="L8" s="842"/>
      <c r="M8" s="842"/>
      <c r="N8" s="842"/>
      <c r="O8" s="842"/>
      <c r="P8" s="843"/>
      <c r="Q8" s="844">
        <v>152</v>
      </c>
      <c r="R8" s="845"/>
      <c r="S8" s="845"/>
      <c r="T8" s="845"/>
      <c r="U8" s="845"/>
      <c r="V8" s="845">
        <v>87</v>
      </c>
      <c r="W8" s="845"/>
      <c r="X8" s="845"/>
      <c r="Y8" s="845"/>
      <c r="Z8" s="845"/>
      <c r="AA8" s="845">
        <v>65</v>
      </c>
      <c r="AB8" s="845"/>
      <c r="AC8" s="845"/>
      <c r="AD8" s="845"/>
      <c r="AE8" s="846"/>
      <c r="AF8" s="847">
        <v>64</v>
      </c>
      <c r="AG8" s="848"/>
      <c r="AH8" s="848"/>
      <c r="AI8" s="848"/>
      <c r="AJ8" s="849"/>
      <c r="AK8" s="850" t="s">
        <v>518</v>
      </c>
      <c r="AL8" s="851"/>
      <c r="AM8" s="851"/>
      <c r="AN8" s="851"/>
      <c r="AO8" s="851"/>
      <c r="AP8" s="851">
        <v>154</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t="s">
        <v>597</v>
      </c>
      <c r="BS8" s="854" t="s">
        <v>589</v>
      </c>
      <c r="BT8" s="855"/>
      <c r="BU8" s="855"/>
      <c r="BV8" s="855"/>
      <c r="BW8" s="855"/>
      <c r="BX8" s="855"/>
      <c r="BY8" s="855"/>
      <c r="BZ8" s="855"/>
      <c r="CA8" s="855"/>
      <c r="CB8" s="855"/>
      <c r="CC8" s="855"/>
      <c r="CD8" s="855"/>
      <c r="CE8" s="855"/>
      <c r="CF8" s="855"/>
      <c r="CG8" s="856"/>
      <c r="CH8" s="867">
        <v>-3</v>
      </c>
      <c r="CI8" s="868"/>
      <c r="CJ8" s="868"/>
      <c r="CK8" s="868"/>
      <c r="CL8" s="869"/>
      <c r="CM8" s="867">
        <v>-1156</v>
      </c>
      <c r="CN8" s="868"/>
      <c r="CO8" s="868"/>
      <c r="CP8" s="868"/>
      <c r="CQ8" s="869"/>
      <c r="CR8" s="867">
        <v>1186</v>
      </c>
      <c r="CS8" s="868"/>
      <c r="CT8" s="868"/>
      <c r="CU8" s="868"/>
      <c r="CV8" s="869"/>
      <c r="CW8" s="867">
        <v>117</v>
      </c>
      <c r="CX8" s="868"/>
      <c r="CY8" s="868"/>
      <c r="CZ8" s="868"/>
      <c r="DA8" s="869"/>
      <c r="DB8" s="867">
        <v>1130</v>
      </c>
      <c r="DC8" s="868"/>
      <c r="DD8" s="868"/>
      <c r="DE8" s="868"/>
      <c r="DF8" s="869"/>
      <c r="DG8" s="867" t="s">
        <v>518</v>
      </c>
      <c r="DH8" s="868"/>
      <c r="DI8" s="868"/>
      <c r="DJ8" s="868"/>
      <c r="DK8" s="869"/>
      <c r="DL8" s="867" t="s">
        <v>518</v>
      </c>
      <c r="DM8" s="868"/>
      <c r="DN8" s="868"/>
      <c r="DO8" s="868"/>
      <c r="DP8" s="869"/>
      <c r="DQ8" s="867">
        <v>1017</v>
      </c>
      <c r="DR8" s="868"/>
      <c r="DS8" s="868"/>
      <c r="DT8" s="868"/>
      <c r="DU8" s="869"/>
      <c r="DV8" s="870"/>
      <c r="DW8" s="871"/>
      <c r="DX8" s="871"/>
      <c r="DY8" s="871"/>
      <c r="DZ8" s="872"/>
      <c r="EA8" s="256"/>
    </row>
    <row r="9" spans="1:131" s="257" customFormat="1" ht="26.25" customHeight="1" x14ac:dyDescent="0.15">
      <c r="A9" s="263">
        <v>3</v>
      </c>
      <c r="B9" s="841" t="s">
        <v>390</v>
      </c>
      <c r="C9" s="842"/>
      <c r="D9" s="842"/>
      <c r="E9" s="842"/>
      <c r="F9" s="842"/>
      <c r="G9" s="842"/>
      <c r="H9" s="842"/>
      <c r="I9" s="842"/>
      <c r="J9" s="842"/>
      <c r="K9" s="842"/>
      <c r="L9" s="842"/>
      <c r="M9" s="842"/>
      <c r="N9" s="842"/>
      <c r="O9" s="842"/>
      <c r="P9" s="843"/>
      <c r="Q9" s="844">
        <v>38</v>
      </c>
      <c r="R9" s="845"/>
      <c r="S9" s="845"/>
      <c r="T9" s="845"/>
      <c r="U9" s="845"/>
      <c r="V9" s="845">
        <v>32</v>
      </c>
      <c r="W9" s="845"/>
      <c r="X9" s="845"/>
      <c r="Y9" s="845"/>
      <c r="Z9" s="845"/>
      <c r="AA9" s="845">
        <v>6</v>
      </c>
      <c r="AB9" s="845"/>
      <c r="AC9" s="845"/>
      <c r="AD9" s="845"/>
      <c r="AE9" s="846"/>
      <c r="AF9" s="847">
        <v>6</v>
      </c>
      <c r="AG9" s="848"/>
      <c r="AH9" s="848"/>
      <c r="AI9" s="848"/>
      <c r="AJ9" s="849"/>
      <c r="AK9" s="850">
        <v>28</v>
      </c>
      <c r="AL9" s="851"/>
      <c r="AM9" s="851"/>
      <c r="AN9" s="851"/>
      <c r="AO9" s="851"/>
      <c r="AP9" s="851" t="s">
        <v>518</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t="s">
        <v>590</v>
      </c>
      <c r="BT9" s="855"/>
      <c r="BU9" s="855"/>
      <c r="BV9" s="855"/>
      <c r="BW9" s="855"/>
      <c r="BX9" s="855"/>
      <c r="BY9" s="855"/>
      <c r="BZ9" s="855"/>
      <c r="CA9" s="855"/>
      <c r="CB9" s="855"/>
      <c r="CC9" s="855"/>
      <c r="CD9" s="855"/>
      <c r="CE9" s="855"/>
      <c r="CF9" s="855"/>
      <c r="CG9" s="856"/>
      <c r="CH9" s="867">
        <v>4</v>
      </c>
      <c r="CI9" s="868"/>
      <c r="CJ9" s="868"/>
      <c r="CK9" s="868"/>
      <c r="CL9" s="869"/>
      <c r="CM9" s="867">
        <v>176</v>
      </c>
      <c r="CN9" s="868"/>
      <c r="CO9" s="868"/>
      <c r="CP9" s="868"/>
      <c r="CQ9" s="869"/>
      <c r="CR9" s="867">
        <v>50</v>
      </c>
      <c r="CS9" s="868"/>
      <c r="CT9" s="868"/>
      <c r="CU9" s="868"/>
      <c r="CV9" s="869"/>
      <c r="CW9" s="867">
        <v>32</v>
      </c>
      <c r="CX9" s="868"/>
      <c r="CY9" s="868"/>
      <c r="CZ9" s="868"/>
      <c r="DA9" s="869"/>
      <c r="DB9" s="867" t="s">
        <v>518</v>
      </c>
      <c r="DC9" s="868"/>
      <c r="DD9" s="868"/>
      <c r="DE9" s="868"/>
      <c r="DF9" s="869"/>
      <c r="DG9" s="867" t="s">
        <v>518</v>
      </c>
      <c r="DH9" s="868"/>
      <c r="DI9" s="868"/>
      <c r="DJ9" s="868"/>
      <c r="DK9" s="869"/>
      <c r="DL9" s="867" t="s">
        <v>518</v>
      </c>
      <c r="DM9" s="868"/>
      <c r="DN9" s="868"/>
      <c r="DO9" s="868"/>
      <c r="DP9" s="869"/>
      <c r="DQ9" s="867" t="s">
        <v>518</v>
      </c>
      <c r="DR9" s="868"/>
      <c r="DS9" s="868"/>
      <c r="DT9" s="868"/>
      <c r="DU9" s="869"/>
      <c r="DV9" s="870"/>
      <c r="DW9" s="871"/>
      <c r="DX9" s="871"/>
      <c r="DY9" s="871"/>
      <c r="DZ9" s="872"/>
      <c r="EA9" s="256"/>
    </row>
    <row r="10" spans="1:131" s="257" customFormat="1" ht="26.25" customHeight="1" x14ac:dyDescent="0.15">
      <c r="A10" s="263">
        <v>4</v>
      </c>
      <c r="B10" s="841" t="s">
        <v>391</v>
      </c>
      <c r="C10" s="842"/>
      <c r="D10" s="842"/>
      <c r="E10" s="842"/>
      <c r="F10" s="842"/>
      <c r="G10" s="842"/>
      <c r="H10" s="842"/>
      <c r="I10" s="842"/>
      <c r="J10" s="842"/>
      <c r="K10" s="842"/>
      <c r="L10" s="842"/>
      <c r="M10" s="842"/>
      <c r="N10" s="842"/>
      <c r="O10" s="842"/>
      <c r="P10" s="843"/>
      <c r="Q10" s="844">
        <v>9</v>
      </c>
      <c r="R10" s="845"/>
      <c r="S10" s="845"/>
      <c r="T10" s="845"/>
      <c r="U10" s="845"/>
      <c r="V10" s="845">
        <v>9</v>
      </c>
      <c r="W10" s="845"/>
      <c r="X10" s="845"/>
      <c r="Y10" s="845"/>
      <c r="Z10" s="845"/>
      <c r="AA10" s="845">
        <v>0</v>
      </c>
      <c r="AB10" s="845"/>
      <c r="AC10" s="845"/>
      <c r="AD10" s="845"/>
      <c r="AE10" s="846"/>
      <c r="AF10" s="847">
        <v>0</v>
      </c>
      <c r="AG10" s="848"/>
      <c r="AH10" s="848"/>
      <c r="AI10" s="848"/>
      <c r="AJ10" s="849"/>
      <c r="AK10" s="850">
        <v>9</v>
      </c>
      <c r="AL10" s="851"/>
      <c r="AM10" s="851"/>
      <c r="AN10" s="851"/>
      <c r="AO10" s="851"/>
      <c r="AP10" s="851">
        <v>40</v>
      </c>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t="s">
        <v>591</v>
      </c>
      <c r="BT10" s="855"/>
      <c r="BU10" s="855"/>
      <c r="BV10" s="855"/>
      <c r="BW10" s="855"/>
      <c r="BX10" s="855"/>
      <c r="BY10" s="855"/>
      <c r="BZ10" s="855"/>
      <c r="CA10" s="855"/>
      <c r="CB10" s="855"/>
      <c r="CC10" s="855"/>
      <c r="CD10" s="855"/>
      <c r="CE10" s="855"/>
      <c r="CF10" s="855"/>
      <c r="CG10" s="856"/>
      <c r="CH10" s="867">
        <v>0</v>
      </c>
      <c r="CI10" s="868"/>
      <c r="CJ10" s="868"/>
      <c r="CK10" s="868"/>
      <c r="CL10" s="869"/>
      <c r="CM10" s="867">
        <v>102</v>
      </c>
      <c r="CN10" s="868"/>
      <c r="CO10" s="868"/>
      <c r="CP10" s="868"/>
      <c r="CQ10" s="869"/>
      <c r="CR10" s="867">
        <v>20</v>
      </c>
      <c r="CS10" s="868"/>
      <c r="CT10" s="868"/>
      <c r="CU10" s="868"/>
      <c r="CV10" s="869"/>
      <c r="CW10" s="867">
        <v>9</v>
      </c>
      <c r="CX10" s="868"/>
      <c r="CY10" s="868"/>
      <c r="CZ10" s="868"/>
      <c r="DA10" s="869"/>
      <c r="DB10" s="867" t="s">
        <v>518</v>
      </c>
      <c r="DC10" s="868"/>
      <c r="DD10" s="868"/>
      <c r="DE10" s="868"/>
      <c r="DF10" s="869"/>
      <c r="DG10" s="867" t="s">
        <v>518</v>
      </c>
      <c r="DH10" s="868"/>
      <c r="DI10" s="868"/>
      <c r="DJ10" s="868"/>
      <c r="DK10" s="869"/>
      <c r="DL10" s="867" t="s">
        <v>518</v>
      </c>
      <c r="DM10" s="868"/>
      <c r="DN10" s="868"/>
      <c r="DO10" s="868"/>
      <c r="DP10" s="869"/>
      <c r="DQ10" s="867" t="s">
        <v>518</v>
      </c>
      <c r="DR10" s="868"/>
      <c r="DS10" s="868"/>
      <c r="DT10" s="868"/>
      <c r="DU10" s="869"/>
      <c r="DV10" s="870"/>
      <c r="DW10" s="871"/>
      <c r="DX10" s="871"/>
      <c r="DY10" s="871"/>
      <c r="DZ10" s="872"/>
      <c r="EA10" s="256"/>
    </row>
    <row r="11" spans="1:131" s="257" customFormat="1" ht="26.25" customHeight="1" x14ac:dyDescent="0.15">
      <c r="A11" s="263">
        <v>5</v>
      </c>
      <c r="B11" s="841" t="s">
        <v>392</v>
      </c>
      <c r="C11" s="842"/>
      <c r="D11" s="842"/>
      <c r="E11" s="842"/>
      <c r="F11" s="842"/>
      <c r="G11" s="842"/>
      <c r="H11" s="842"/>
      <c r="I11" s="842"/>
      <c r="J11" s="842"/>
      <c r="K11" s="842"/>
      <c r="L11" s="842"/>
      <c r="M11" s="842"/>
      <c r="N11" s="842"/>
      <c r="O11" s="842"/>
      <c r="P11" s="843"/>
      <c r="Q11" s="844">
        <v>769</v>
      </c>
      <c r="R11" s="845"/>
      <c r="S11" s="845"/>
      <c r="T11" s="845"/>
      <c r="U11" s="845"/>
      <c r="V11" s="845">
        <v>769</v>
      </c>
      <c r="W11" s="845"/>
      <c r="X11" s="845"/>
      <c r="Y11" s="845"/>
      <c r="Z11" s="845"/>
      <c r="AA11" s="845">
        <v>0</v>
      </c>
      <c r="AB11" s="845"/>
      <c r="AC11" s="845"/>
      <c r="AD11" s="845"/>
      <c r="AE11" s="846"/>
      <c r="AF11" s="847" t="s">
        <v>393</v>
      </c>
      <c r="AG11" s="848"/>
      <c r="AH11" s="848"/>
      <c r="AI11" s="848"/>
      <c r="AJ11" s="849"/>
      <c r="AK11" s="850" t="s">
        <v>518</v>
      </c>
      <c r="AL11" s="851"/>
      <c r="AM11" s="851"/>
      <c r="AN11" s="851"/>
      <c r="AO11" s="851"/>
      <c r="AP11" s="851">
        <v>2811</v>
      </c>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t="s">
        <v>597</v>
      </c>
      <c r="BS11" s="854" t="s">
        <v>592</v>
      </c>
      <c r="BT11" s="855"/>
      <c r="BU11" s="855"/>
      <c r="BV11" s="855"/>
      <c r="BW11" s="855"/>
      <c r="BX11" s="855"/>
      <c r="BY11" s="855"/>
      <c r="BZ11" s="855"/>
      <c r="CA11" s="855"/>
      <c r="CB11" s="855"/>
      <c r="CC11" s="855"/>
      <c r="CD11" s="855"/>
      <c r="CE11" s="855"/>
      <c r="CF11" s="855"/>
      <c r="CG11" s="856"/>
      <c r="CH11" s="867">
        <v>8</v>
      </c>
      <c r="CI11" s="868"/>
      <c r="CJ11" s="868"/>
      <c r="CK11" s="868"/>
      <c r="CL11" s="869"/>
      <c r="CM11" s="867">
        <v>427</v>
      </c>
      <c r="CN11" s="868"/>
      <c r="CO11" s="868"/>
      <c r="CP11" s="868"/>
      <c r="CQ11" s="869"/>
      <c r="CR11" s="867">
        <v>9</v>
      </c>
      <c r="CS11" s="868"/>
      <c r="CT11" s="868"/>
      <c r="CU11" s="868"/>
      <c r="CV11" s="869"/>
      <c r="CW11" s="867" t="s">
        <v>518</v>
      </c>
      <c r="CX11" s="868"/>
      <c r="CY11" s="868"/>
      <c r="CZ11" s="868"/>
      <c r="DA11" s="869"/>
      <c r="DB11" s="867">
        <v>128</v>
      </c>
      <c r="DC11" s="868"/>
      <c r="DD11" s="868"/>
      <c r="DE11" s="868"/>
      <c r="DF11" s="869"/>
      <c r="DG11" s="867" t="s">
        <v>518</v>
      </c>
      <c r="DH11" s="868"/>
      <c r="DI11" s="868"/>
      <c r="DJ11" s="868"/>
      <c r="DK11" s="869"/>
      <c r="DL11" s="867" t="s">
        <v>518</v>
      </c>
      <c r="DM11" s="868"/>
      <c r="DN11" s="868"/>
      <c r="DO11" s="868"/>
      <c r="DP11" s="869"/>
      <c r="DQ11" s="867">
        <v>13</v>
      </c>
      <c r="DR11" s="868"/>
      <c r="DS11" s="868"/>
      <c r="DT11" s="868"/>
      <c r="DU11" s="869"/>
      <c r="DV11" s="870"/>
      <c r="DW11" s="871"/>
      <c r="DX11" s="871"/>
      <c r="DY11" s="871"/>
      <c r="DZ11" s="872"/>
      <c r="EA11" s="256"/>
    </row>
    <row r="12" spans="1:131" s="257" customFormat="1" ht="26.25" customHeight="1" x14ac:dyDescent="0.15">
      <c r="A12" s="263">
        <v>6</v>
      </c>
      <c r="B12" s="841" t="s">
        <v>394</v>
      </c>
      <c r="C12" s="842"/>
      <c r="D12" s="842"/>
      <c r="E12" s="842"/>
      <c r="F12" s="842"/>
      <c r="G12" s="842"/>
      <c r="H12" s="842"/>
      <c r="I12" s="842"/>
      <c r="J12" s="842"/>
      <c r="K12" s="842"/>
      <c r="L12" s="842"/>
      <c r="M12" s="842"/>
      <c r="N12" s="842"/>
      <c r="O12" s="842"/>
      <c r="P12" s="843"/>
      <c r="Q12" s="844">
        <v>12</v>
      </c>
      <c r="R12" s="845"/>
      <c r="S12" s="845"/>
      <c r="T12" s="845"/>
      <c r="U12" s="845"/>
      <c r="V12" s="845">
        <v>11</v>
      </c>
      <c r="W12" s="845"/>
      <c r="X12" s="845"/>
      <c r="Y12" s="845"/>
      <c r="Z12" s="845"/>
      <c r="AA12" s="845">
        <v>2</v>
      </c>
      <c r="AB12" s="845"/>
      <c r="AC12" s="845"/>
      <c r="AD12" s="845"/>
      <c r="AE12" s="846"/>
      <c r="AF12" s="847">
        <v>2</v>
      </c>
      <c r="AG12" s="848"/>
      <c r="AH12" s="848"/>
      <c r="AI12" s="848"/>
      <c r="AJ12" s="849"/>
      <c r="AK12" s="850">
        <v>7</v>
      </c>
      <c r="AL12" s="851"/>
      <c r="AM12" s="851"/>
      <c r="AN12" s="851"/>
      <c r="AO12" s="851"/>
      <c r="AP12" s="851" t="s">
        <v>518</v>
      </c>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t="s">
        <v>597</v>
      </c>
      <c r="BS12" s="854" t="s">
        <v>593</v>
      </c>
      <c r="BT12" s="855"/>
      <c r="BU12" s="855"/>
      <c r="BV12" s="855"/>
      <c r="BW12" s="855"/>
      <c r="BX12" s="855"/>
      <c r="BY12" s="855"/>
      <c r="BZ12" s="855"/>
      <c r="CA12" s="855"/>
      <c r="CB12" s="855"/>
      <c r="CC12" s="855"/>
      <c r="CD12" s="855"/>
      <c r="CE12" s="855"/>
      <c r="CF12" s="855"/>
      <c r="CG12" s="856"/>
      <c r="CH12" s="867">
        <v>-6</v>
      </c>
      <c r="CI12" s="868"/>
      <c r="CJ12" s="868"/>
      <c r="CK12" s="868"/>
      <c r="CL12" s="869"/>
      <c r="CM12" s="867">
        <v>641</v>
      </c>
      <c r="CN12" s="868"/>
      <c r="CO12" s="868"/>
      <c r="CP12" s="868"/>
      <c r="CQ12" s="869"/>
      <c r="CR12" s="867">
        <v>5</v>
      </c>
      <c r="CS12" s="868"/>
      <c r="CT12" s="868"/>
      <c r="CU12" s="868"/>
      <c r="CV12" s="869"/>
      <c r="CW12" s="867" t="s">
        <v>518</v>
      </c>
      <c r="CX12" s="868"/>
      <c r="CY12" s="868"/>
      <c r="CZ12" s="868"/>
      <c r="DA12" s="869"/>
      <c r="DB12" s="867" t="s">
        <v>518</v>
      </c>
      <c r="DC12" s="868"/>
      <c r="DD12" s="868"/>
      <c r="DE12" s="868"/>
      <c r="DF12" s="869"/>
      <c r="DG12" s="867">
        <v>670</v>
      </c>
      <c r="DH12" s="868"/>
      <c r="DI12" s="868"/>
      <c r="DJ12" s="868"/>
      <c r="DK12" s="869"/>
      <c r="DL12" s="867" t="s">
        <v>518</v>
      </c>
      <c r="DM12" s="868"/>
      <c r="DN12" s="868"/>
      <c r="DO12" s="868"/>
      <c r="DP12" s="869"/>
      <c r="DQ12" s="867" t="s">
        <v>518</v>
      </c>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t="s">
        <v>594</v>
      </c>
      <c r="BT13" s="855"/>
      <c r="BU13" s="855"/>
      <c r="BV13" s="855"/>
      <c r="BW13" s="855"/>
      <c r="BX13" s="855"/>
      <c r="BY13" s="855"/>
      <c r="BZ13" s="855"/>
      <c r="CA13" s="855"/>
      <c r="CB13" s="855"/>
      <c r="CC13" s="855"/>
      <c r="CD13" s="855"/>
      <c r="CE13" s="855"/>
      <c r="CF13" s="855"/>
      <c r="CG13" s="856"/>
      <c r="CH13" s="867">
        <v>23</v>
      </c>
      <c r="CI13" s="868"/>
      <c r="CJ13" s="868"/>
      <c r="CK13" s="868"/>
      <c r="CL13" s="869"/>
      <c r="CM13" s="867">
        <v>373</v>
      </c>
      <c r="CN13" s="868"/>
      <c r="CO13" s="868"/>
      <c r="CP13" s="868"/>
      <c r="CQ13" s="869"/>
      <c r="CR13" s="867">
        <v>35</v>
      </c>
      <c r="CS13" s="868"/>
      <c r="CT13" s="868"/>
      <c r="CU13" s="868"/>
      <c r="CV13" s="869"/>
      <c r="CW13" s="867" t="s">
        <v>518</v>
      </c>
      <c r="CX13" s="868"/>
      <c r="CY13" s="868"/>
      <c r="CZ13" s="868"/>
      <c r="DA13" s="869"/>
      <c r="DB13" s="867" t="s">
        <v>518</v>
      </c>
      <c r="DC13" s="868"/>
      <c r="DD13" s="868"/>
      <c r="DE13" s="868"/>
      <c r="DF13" s="869"/>
      <c r="DG13" s="867" t="s">
        <v>518</v>
      </c>
      <c r="DH13" s="868"/>
      <c r="DI13" s="868"/>
      <c r="DJ13" s="868"/>
      <c r="DK13" s="869"/>
      <c r="DL13" s="867" t="s">
        <v>518</v>
      </c>
      <c r="DM13" s="868"/>
      <c r="DN13" s="868"/>
      <c r="DO13" s="868"/>
      <c r="DP13" s="869"/>
      <c r="DQ13" s="867" t="s">
        <v>518</v>
      </c>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t="s">
        <v>595</v>
      </c>
      <c r="BT14" s="855"/>
      <c r="BU14" s="855"/>
      <c r="BV14" s="855"/>
      <c r="BW14" s="855"/>
      <c r="BX14" s="855"/>
      <c r="BY14" s="855"/>
      <c r="BZ14" s="855"/>
      <c r="CA14" s="855"/>
      <c r="CB14" s="855"/>
      <c r="CC14" s="855"/>
      <c r="CD14" s="855"/>
      <c r="CE14" s="855"/>
      <c r="CF14" s="855"/>
      <c r="CG14" s="856"/>
      <c r="CH14" s="867">
        <v>3</v>
      </c>
      <c r="CI14" s="868"/>
      <c r="CJ14" s="868"/>
      <c r="CK14" s="868"/>
      <c r="CL14" s="869"/>
      <c r="CM14" s="867">
        <v>22</v>
      </c>
      <c r="CN14" s="868"/>
      <c r="CO14" s="868"/>
      <c r="CP14" s="868"/>
      <c r="CQ14" s="869"/>
      <c r="CR14" s="867">
        <v>3</v>
      </c>
      <c r="CS14" s="868"/>
      <c r="CT14" s="868"/>
      <c r="CU14" s="868"/>
      <c r="CV14" s="869"/>
      <c r="CW14" s="867">
        <v>19</v>
      </c>
      <c r="CX14" s="868"/>
      <c r="CY14" s="868"/>
      <c r="CZ14" s="868"/>
      <c r="DA14" s="869"/>
      <c r="DB14" s="867" t="s">
        <v>518</v>
      </c>
      <c r="DC14" s="868"/>
      <c r="DD14" s="868"/>
      <c r="DE14" s="868"/>
      <c r="DF14" s="869"/>
      <c r="DG14" s="867" t="s">
        <v>518</v>
      </c>
      <c r="DH14" s="868"/>
      <c r="DI14" s="868"/>
      <c r="DJ14" s="868"/>
      <c r="DK14" s="869"/>
      <c r="DL14" s="867" t="s">
        <v>518</v>
      </c>
      <c r="DM14" s="868"/>
      <c r="DN14" s="868"/>
      <c r="DO14" s="868"/>
      <c r="DP14" s="869"/>
      <c r="DQ14" s="867" t="s">
        <v>518</v>
      </c>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t="s">
        <v>596</v>
      </c>
      <c r="BT15" s="855"/>
      <c r="BU15" s="855"/>
      <c r="BV15" s="855"/>
      <c r="BW15" s="855"/>
      <c r="BX15" s="855"/>
      <c r="BY15" s="855"/>
      <c r="BZ15" s="855"/>
      <c r="CA15" s="855"/>
      <c r="CB15" s="855"/>
      <c r="CC15" s="855"/>
      <c r="CD15" s="855"/>
      <c r="CE15" s="855"/>
      <c r="CF15" s="855"/>
      <c r="CG15" s="856"/>
      <c r="CH15" s="867">
        <v>506</v>
      </c>
      <c r="CI15" s="868"/>
      <c r="CJ15" s="868"/>
      <c r="CK15" s="868"/>
      <c r="CL15" s="869"/>
      <c r="CM15" s="867">
        <v>3165</v>
      </c>
      <c r="CN15" s="868"/>
      <c r="CO15" s="868"/>
      <c r="CP15" s="868"/>
      <c r="CQ15" s="869"/>
      <c r="CR15" s="867">
        <v>658</v>
      </c>
      <c r="CS15" s="868"/>
      <c r="CT15" s="868"/>
      <c r="CU15" s="868"/>
      <c r="CV15" s="869"/>
      <c r="CW15" s="867">
        <v>1025</v>
      </c>
      <c r="CX15" s="868"/>
      <c r="CY15" s="868"/>
      <c r="CZ15" s="868"/>
      <c r="DA15" s="869"/>
      <c r="DB15" s="867">
        <v>2616</v>
      </c>
      <c r="DC15" s="868"/>
      <c r="DD15" s="868"/>
      <c r="DE15" s="868"/>
      <c r="DF15" s="869"/>
      <c r="DG15" s="867" t="s">
        <v>518</v>
      </c>
      <c r="DH15" s="868"/>
      <c r="DI15" s="868"/>
      <c r="DJ15" s="868"/>
      <c r="DK15" s="869"/>
      <c r="DL15" s="867" t="s">
        <v>518</v>
      </c>
      <c r="DM15" s="868"/>
      <c r="DN15" s="868"/>
      <c r="DO15" s="868"/>
      <c r="DP15" s="869"/>
      <c r="DQ15" s="867" t="s">
        <v>518</v>
      </c>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395</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396</v>
      </c>
      <c r="B23" s="876" t="s">
        <v>397</v>
      </c>
      <c r="C23" s="877"/>
      <c r="D23" s="877"/>
      <c r="E23" s="877"/>
      <c r="F23" s="877"/>
      <c r="G23" s="877"/>
      <c r="H23" s="877"/>
      <c r="I23" s="877"/>
      <c r="J23" s="877"/>
      <c r="K23" s="877"/>
      <c r="L23" s="877"/>
      <c r="M23" s="877"/>
      <c r="N23" s="877"/>
      <c r="O23" s="877"/>
      <c r="P23" s="878"/>
      <c r="Q23" s="879">
        <v>89857</v>
      </c>
      <c r="R23" s="880"/>
      <c r="S23" s="880"/>
      <c r="T23" s="880"/>
      <c r="U23" s="880"/>
      <c r="V23" s="880">
        <v>87601</v>
      </c>
      <c r="W23" s="880"/>
      <c r="X23" s="880"/>
      <c r="Y23" s="880"/>
      <c r="Z23" s="880"/>
      <c r="AA23" s="880">
        <v>2256</v>
      </c>
      <c r="AB23" s="880"/>
      <c r="AC23" s="880"/>
      <c r="AD23" s="880"/>
      <c r="AE23" s="881"/>
      <c r="AF23" s="882">
        <v>2018</v>
      </c>
      <c r="AG23" s="880"/>
      <c r="AH23" s="880"/>
      <c r="AI23" s="880"/>
      <c r="AJ23" s="883"/>
      <c r="AK23" s="884"/>
      <c r="AL23" s="885"/>
      <c r="AM23" s="885"/>
      <c r="AN23" s="885"/>
      <c r="AO23" s="885"/>
      <c r="AP23" s="880">
        <v>59496</v>
      </c>
      <c r="AQ23" s="880"/>
      <c r="AR23" s="880"/>
      <c r="AS23" s="880"/>
      <c r="AT23" s="880"/>
      <c r="AU23" s="886"/>
      <c r="AV23" s="886"/>
      <c r="AW23" s="886"/>
      <c r="AX23" s="886"/>
      <c r="AY23" s="887"/>
      <c r="AZ23" s="895" t="s">
        <v>398</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4" t="s">
        <v>399</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400</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371</v>
      </c>
      <c r="B26" s="827"/>
      <c r="C26" s="827"/>
      <c r="D26" s="827"/>
      <c r="E26" s="827"/>
      <c r="F26" s="827"/>
      <c r="G26" s="827"/>
      <c r="H26" s="827"/>
      <c r="I26" s="827"/>
      <c r="J26" s="827"/>
      <c r="K26" s="827"/>
      <c r="L26" s="827"/>
      <c r="M26" s="827"/>
      <c r="N26" s="827"/>
      <c r="O26" s="827"/>
      <c r="P26" s="828"/>
      <c r="Q26" s="803" t="s">
        <v>401</v>
      </c>
      <c r="R26" s="804"/>
      <c r="S26" s="804"/>
      <c r="T26" s="804"/>
      <c r="U26" s="805"/>
      <c r="V26" s="803" t="s">
        <v>402</v>
      </c>
      <c r="W26" s="804"/>
      <c r="X26" s="804"/>
      <c r="Y26" s="804"/>
      <c r="Z26" s="805"/>
      <c r="AA26" s="803" t="s">
        <v>403</v>
      </c>
      <c r="AB26" s="804"/>
      <c r="AC26" s="804"/>
      <c r="AD26" s="804"/>
      <c r="AE26" s="804"/>
      <c r="AF26" s="898" t="s">
        <v>404</v>
      </c>
      <c r="AG26" s="899"/>
      <c r="AH26" s="899"/>
      <c r="AI26" s="899"/>
      <c r="AJ26" s="900"/>
      <c r="AK26" s="804" t="s">
        <v>405</v>
      </c>
      <c r="AL26" s="804"/>
      <c r="AM26" s="804"/>
      <c r="AN26" s="804"/>
      <c r="AO26" s="805"/>
      <c r="AP26" s="803" t="s">
        <v>406</v>
      </c>
      <c r="AQ26" s="804"/>
      <c r="AR26" s="804"/>
      <c r="AS26" s="804"/>
      <c r="AT26" s="805"/>
      <c r="AU26" s="803" t="s">
        <v>407</v>
      </c>
      <c r="AV26" s="804"/>
      <c r="AW26" s="804"/>
      <c r="AX26" s="804"/>
      <c r="AY26" s="805"/>
      <c r="AZ26" s="803" t="s">
        <v>408</v>
      </c>
      <c r="BA26" s="804"/>
      <c r="BB26" s="804"/>
      <c r="BC26" s="804"/>
      <c r="BD26" s="805"/>
      <c r="BE26" s="803" t="s">
        <v>378</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409</v>
      </c>
      <c r="C28" s="818"/>
      <c r="D28" s="818"/>
      <c r="E28" s="818"/>
      <c r="F28" s="818"/>
      <c r="G28" s="818"/>
      <c r="H28" s="818"/>
      <c r="I28" s="818"/>
      <c r="J28" s="818"/>
      <c r="K28" s="818"/>
      <c r="L28" s="818"/>
      <c r="M28" s="818"/>
      <c r="N28" s="818"/>
      <c r="O28" s="818"/>
      <c r="P28" s="819"/>
      <c r="Q28" s="908">
        <v>15455</v>
      </c>
      <c r="R28" s="909"/>
      <c r="S28" s="909"/>
      <c r="T28" s="909"/>
      <c r="U28" s="909"/>
      <c r="V28" s="909">
        <v>15350</v>
      </c>
      <c r="W28" s="909"/>
      <c r="X28" s="909"/>
      <c r="Y28" s="909"/>
      <c r="Z28" s="909"/>
      <c r="AA28" s="909">
        <v>104</v>
      </c>
      <c r="AB28" s="909"/>
      <c r="AC28" s="909"/>
      <c r="AD28" s="909"/>
      <c r="AE28" s="910"/>
      <c r="AF28" s="911">
        <v>104</v>
      </c>
      <c r="AG28" s="909"/>
      <c r="AH28" s="909"/>
      <c r="AI28" s="909"/>
      <c r="AJ28" s="912"/>
      <c r="AK28" s="913">
        <v>1243</v>
      </c>
      <c r="AL28" s="904"/>
      <c r="AM28" s="904"/>
      <c r="AN28" s="904"/>
      <c r="AO28" s="904"/>
      <c r="AP28" s="904" t="s">
        <v>518</v>
      </c>
      <c r="AQ28" s="904"/>
      <c r="AR28" s="904"/>
      <c r="AS28" s="904"/>
      <c r="AT28" s="904"/>
      <c r="AU28" s="904" t="s">
        <v>518</v>
      </c>
      <c r="AV28" s="904"/>
      <c r="AW28" s="904"/>
      <c r="AX28" s="904"/>
      <c r="AY28" s="904"/>
      <c r="AZ28" s="905"/>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410</v>
      </c>
      <c r="C29" s="842"/>
      <c r="D29" s="842"/>
      <c r="E29" s="842"/>
      <c r="F29" s="842"/>
      <c r="G29" s="842"/>
      <c r="H29" s="842"/>
      <c r="I29" s="842"/>
      <c r="J29" s="842"/>
      <c r="K29" s="842"/>
      <c r="L29" s="842"/>
      <c r="M29" s="842"/>
      <c r="N29" s="842"/>
      <c r="O29" s="842"/>
      <c r="P29" s="843"/>
      <c r="Q29" s="844">
        <v>11679</v>
      </c>
      <c r="R29" s="845"/>
      <c r="S29" s="845"/>
      <c r="T29" s="845"/>
      <c r="U29" s="845"/>
      <c r="V29" s="845">
        <v>11077</v>
      </c>
      <c r="W29" s="845"/>
      <c r="X29" s="845"/>
      <c r="Y29" s="845"/>
      <c r="Z29" s="845"/>
      <c r="AA29" s="845">
        <v>601</v>
      </c>
      <c r="AB29" s="845"/>
      <c r="AC29" s="845"/>
      <c r="AD29" s="845"/>
      <c r="AE29" s="846"/>
      <c r="AF29" s="847">
        <v>601</v>
      </c>
      <c r="AG29" s="848"/>
      <c r="AH29" s="848"/>
      <c r="AI29" s="848"/>
      <c r="AJ29" s="849"/>
      <c r="AK29" s="916">
        <v>1874</v>
      </c>
      <c r="AL29" s="917"/>
      <c r="AM29" s="917"/>
      <c r="AN29" s="917"/>
      <c r="AO29" s="917"/>
      <c r="AP29" s="917" t="s">
        <v>518</v>
      </c>
      <c r="AQ29" s="917"/>
      <c r="AR29" s="917"/>
      <c r="AS29" s="917"/>
      <c r="AT29" s="917"/>
      <c r="AU29" s="917" t="s">
        <v>518</v>
      </c>
      <c r="AV29" s="917"/>
      <c r="AW29" s="917"/>
      <c r="AX29" s="917"/>
      <c r="AY29" s="917"/>
      <c r="AZ29" s="918"/>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411</v>
      </c>
      <c r="C30" s="842"/>
      <c r="D30" s="842"/>
      <c r="E30" s="842"/>
      <c r="F30" s="842"/>
      <c r="G30" s="842"/>
      <c r="H30" s="842"/>
      <c r="I30" s="842"/>
      <c r="J30" s="842"/>
      <c r="K30" s="842"/>
      <c r="L30" s="842"/>
      <c r="M30" s="842"/>
      <c r="N30" s="842"/>
      <c r="O30" s="842"/>
      <c r="P30" s="843"/>
      <c r="Q30" s="844">
        <v>1779</v>
      </c>
      <c r="R30" s="845"/>
      <c r="S30" s="845"/>
      <c r="T30" s="845"/>
      <c r="U30" s="845"/>
      <c r="V30" s="845">
        <v>1776</v>
      </c>
      <c r="W30" s="845"/>
      <c r="X30" s="845"/>
      <c r="Y30" s="845"/>
      <c r="Z30" s="845"/>
      <c r="AA30" s="845">
        <v>3</v>
      </c>
      <c r="AB30" s="845"/>
      <c r="AC30" s="845"/>
      <c r="AD30" s="845"/>
      <c r="AE30" s="846"/>
      <c r="AF30" s="847">
        <v>3</v>
      </c>
      <c r="AG30" s="848"/>
      <c r="AH30" s="848"/>
      <c r="AI30" s="848"/>
      <c r="AJ30" s="849"/>
      <c r="AK30" s="916">
        <v>380</v>
      </c>
      <c r="AL30" s="917"/>
      <c r="AM30" s="917"/>
      <c r="AN30" s="917"/>
      <c r="AO30" s="917"/>
      <c r="AP30" s="917" t="s">
        <v>518</v>
      </c>
      <c r="AQ30" s="917"/>
      <c r="AR30" s="917"/>
      <c r="AS30" s="917"/>
      <c r="AT30" s="917"/>
      <c r="AU30" s="917" t="s">
        <v>518</v>
      </c>
      <c r="AV30" s="917"/>
      <c r="AW30" s="917"/>
      <c r="AX30" s="917"/>
      <c r="AY30" s="917"/>
      <c r="AZ30" s="918"/>
      <c r="BA30" s="918"/>
      <c r="BB30" s="918"/>
      <c r="BC30" s="918"/>
      <c r="BD30" s="918"/>
      <c r="BE30" s="914"/>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412</v>
      </c>
      <c r="C31" s="842"/>
      <c r="D31" s="842"/>
      <c r="E31" s="842"/>
      <c r="F31" s="842"/>
      <c r="G31" s="842"/>
      <c r="H31" s="842"/>
      <c r="I31" s="842"/>
      <c r="J31" s="842"/>
      <c r="K31" s="842"/>
      <c r="L31" s="842"/>
      <c r="M31" s="842"/>
      <c r="N31" s="842"/>
      <c r="O31" s="842"/>
      <c r="P31" s="843"/>
      <c r="Q31" s="844">
        <v>2553</v>
      </c>
      <c r="R31" s="845"/>
      <c r="S31" s="845"/>
      <c r="T31" s="845"/>
      <c r="U31" s="845"/>
      <c r="V31" s="845">
        <v>2005</v>
      </c>
      <c r="W31" s="845"/>
      <c r="X31" s="845"/>
      <c r="Y31" s="845"/>
      <c r="Z31" s="845"/>
      <c r="AA31" s="845">
        <v>548</v>
      </c>
      <c r="AB31" s="845"/>
      <c r="AC31" s="845"/>
      <c r="AD31" s="845"/>
      <c r="AE31" s="846"/>
      <c r="AF31" s="847">
        <v>7283</v>
      </c>
      <c r="AG31" s="848"/>
      <c r="AH31" s="848"/>
      <c r="AI31" s="848"/>
      <c r="AJ31" s="849"/>
      <c r="AK31" s="916">
        <v>8</v>
      </c>
      <c r="AL31" s="917"/>
      <c r="AM31" s="917"/>
      <c r="AN31" s="917"/>
      <c r="AO31" s="917"/>
      <c r="AP31" s="917">
        <v>4481</v>
      </c>
      <c r="AQ31" s="917"/>
      <c r="AR31" s="917"/>
      <c r="AS31" s="917"/>
      <c r="AT31" s="917"/>
      <c r="AU31" s="917">
        <v>81</v>
      </c>
      <c r="AV31" s="917"/>
      <c r="AW31" s="917"/>
      <c r="AX31" s="917"/>
      <c r="AY31" s="917"/>
      <c r="AZ31" s="918" t="s">
        <v>518</v>
      </c>
      <c r="BA31" s="918"/>
      <c r="BB31" s="918"/>
      <c r="BC31" s="918"/>
      <c r="BD31" s="918"/>
      <c r="BE31" s="914" t="s">
        <v>413</v>
      </c>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414</v>
      </c>
      <c r="C32" s="842"/>
      <c r="D32" s="842"/>
      <c r="E32" s="842"/>
      <c r="F32" s="842"/>
      <c r="G32" s="842"/>
      <c r="H32" s="842"/>
      <c r="I32" s="842"/>
      <c r="J32" s="842"/>
      <c r="K32" s="842"/>
      <c r="L32" s="842"/>
      <c r="M32" s="842"/>
      <c r="N32" s="842"/>
      <c r="O32" s="842"/>
      <c r="P32" s="843"/>
      <c r="Q32" s="844">
        <v>4593</v>
      </c>
      <c r="R32" s="845"/>
      <c r="S32" s="845"/>
      <c r="T32" s="845"/>
      <c r="U32" s="845"/>
      <c r="V32" s="845">
        <v>4223</v>
      </c>
      <c r="W32" s="845"/>
      <c r="X32" s="845"/>
      <c r="Y32" s="845"/>
      <c r="Z32" s="845"/>
      <c r="AA32" s="845">
        <v>369</v>
      </c>
      <c r="AB32" s="845"/>
      <c r="AC32" s="845"/>
      <c r="AD32" s="845"/>
      <c r="AE32" s="846"/>
      <c r="AF32" s="847">
        <v>314</v>
      </c>
      <c r="AG32" s="848"/>
      <c r="AH32" s="848"/>
      <c r="AI32" s="848"/>
      <c r="AJ32" s="849"/>
      <c r="AK32" s="916">
        <v>1748</v>
      </c>
      <c r="AL32" s="917"/>
      <c r="AM32" s="917"/>
      <c r="AN32" s="917"/>
      <c r="AO32" s="917"/>
      <c r="AP32" s="917">
        <v>30187</v>
      </c>
      <c r="AQ32" s="917"/>
      <c r="AR32" s="917"/>
      <c r="AS32" s="917"/>
      <c r="AT32" s="917"/>
      <c r="AU32" s="917">
        <v>20829</v>
      </c>
      <c r="AV32" s="917"/>
      <c r="AW32" s="917"/>
      <c r="AX32" s="917"/>
      <c r="AY32" s="917"/>
      <c r="AZ32" s="918" t="s">
        <v>518</v>
      </c>
      <c r="BA32" s="918"/>
      <c r="BB32" s="918"/>
      <c r="BC32" s="918"/>
      <c r="BD32" s="918"/>
      <c r="BE32" s="914" t="s">
        <v>413</v>
      </c>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t="s">
        <v>415</v>
      </c>
      <c r="C33" s="842"/>
      <c r="D33" s="842"/>
      <c r="E33" s="842"/>
      <c r="F33" s="842"/>
      <c r="G33" s="842"/>
      <c r="H33" s="842"/>
      <c r="I33" s="842"/>
      <c r="J33" s="842"/>
      <c r="K33" s="842"/>
      <c r="L33" s="842"/>
      <c r="M33" s="842"/>
      <c r="N33" s="842"/>
      <c r="O33" s="842"/>
      <c r="P33" s="843"/>
      <c r="Q33" s="844">
        <v>460</v>
      </c>
      <c r="R33" s="845"/>
      <c r="S33" s="845"/>
      <c r="T33" s="845"/>
      <c r="U33" s="845"/>
      <c r="V33" s="845">
        <v>162</v>
      </c>
      <c r="W33" s="845"/>
      <c r="X33" s="845"/>
      <c r="Y33" s="845"/>
      <c r="Z33" s="845"/>
      <c r="AA33" s="845">
        <v>298</v>
      </c>
      <c r="AB33" s="845"/>
      <c r="AC33" s="845"/>
      <c r="AD33" s="845"/>
      <c r="AE33" s="846"/>
      <c r="AF33" s="847">
        <v>52</v>
      </c>
      <c r="AG33" s="848"/>
      <c r="AH33" s="848"/>
      <c r="AI33" s="848"/>
      <c r="AJ33" s="849"/>
      <c r="AK33" s="916" t="s">
        <v>518</v>
      </c>
      <c r="AL33" s="917"/>
      <c r="AM33" s="917"/>
      <c r="AN33" s="917"/>
      <c r="AO33" s="917"/>
      <c r="AP33" s="917">
        <v>497</v>
      </c>
      <c r="AQ33" s="917"/>
      <c r="AR33" s="917"/>
      <c r="AS33" s="917"/>
      <c r="AT33" s="917"/>
      <c r="AU33" s="917" t="s">
        <v>518</v>
      </c>
      <c r="AV33" s="917"/>
      <c r="AW33" s="917"/>
      <c r="AX33" s="917"/>
      <c r="AY33" s="917"/>
      <c r="AZ33" s="918" t="s">
        <v>518</v>
      </c>
      <c r="BA33" s="918"/>
      <c r="BB33" s="918"/>
      <c r="BC33" s="918"/>
      <c r="BD33" s="918"/>
      <c r="BE33" s="914" t="s">
        <v>416</v>
      </c>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t="s">
        <v>417</v>
      </c>
      <c r="C34" s="842"/>
      <c r="D34" s="842"/>
      <c r="E34" s="842"/>
      <c r="F34" s="842"/>
      <c r="G34" s="842"/>
      <c r="H34" s="842"/>
      <c r="I34" s="842"/>
      <c r="J34" s="842"/>
      <c r="K34" s="842"/>
      <c r="L34" s="842"/>
      <c r="M34" s="842"/>
      <c r="N34" s="842"/>
      <c r="O34" s="842"/>
      <c r="P34" s="843"/>
      <c r="Q34" s="844">
        <v>456</v>
      </c>
      <c r="R34" s="845"/>
      <c r="S34" s="845"/>
      <c r="T34" s="845"/>
      <c r="U34" s="845"/>
      <c r="V34" s="845">
        <v>456</v>
      </c>
      <c r="W34" s="845"/>
      <c r="X34" s="845"/>
      <c r="Y34" s="845"/>
      <c r="Z34" s="845"/>
      <c r="AA34" s="845">
        <v>0</v>
      </c>
      <c r="AB34" s="845"/>
      <c r="AC34" s="845"/>
      <c r="AD34" s="845"/>
      <c r="AE34" s="846"/>
      <c r="AF34" s="847" t="s">
        <v>184</v>
      </c>
      <c r="AG34" s="848"/>
      <c r="AH34" s="848"/>
      <c r="AI34" s="848"/>
      <c r="AJ34" s="849"/>
      <c r="AK34" s="916">
        <v>33</v>
      </c>
      <c r="AL34" s="917"/>
      <c r="AM34" s="917"/>
      <c r="AN34" s="917"/>
      <c r="AO34" s="917"/>
      <c r="AP34" s="917">
        <v>980</v>
      </c>
      <c r="AQ34" s="917"/>
      <c r="AR34" s="917"/>
      <c r="AS34" s="917"/>
      <c r="AT34" s="917"/>
      <c r="AU34" s="917" t="s">
        <v>518</v>
      </c>
      <c r="AV34" s="917"/>
      <c r="AW34" s="917"/>
      <c r="AX34" s="917"/>
      <c r="AY34" s="917"/>
      <c r="AZ34" s="918" t="s">
        <v>518</v>
      </c>
      <c r="BA34" s="918"/>
      <c r="BB34" s="918"/>
      <c r="BC34" s="918"/>
      <c r="BD34" s="918"/>
      <c r="BE34" s="914" t="s">
        <v>416</v>
      </c>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418</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396</v>
      </c>
      <c r="B63" s="876" t="s">
        <v>419</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8357</v>
      </c>
      <c r="AG63" s="928"/>
      <c r="AH63" s="928"/>
      <c r="AI63" s="928"/>
      <c r="AJ63" s="929"/>
      <c r="AK63" s="930"/>
      <c r="AL63" s="925"/>
      <c r="AM63" s="925"/>
      <c r="AN63" s="925"/>
      <c r="AO63" s="925"/>
      <c r="AP63" s="928">
        <v>36145</v>
      </c>
      <c r="AQ63" s="928"/>
      <c r="AR63" s="928"/>
      <c r="AS63" s="928"/>
      <c r="AT63" s="928"/>
      <c r="AU63" s="928">
        <v>20910</v>
      </c>
      <c r="AV63" s="928"/>
      <c r="AW63" s="928"/>
      <c r="AX63" s="928"/>
      <c r="AY63" s="928"/>
      <c r="AZ63" s="932"/>
      <c r="BA63" s="932"/>
      <c r="BB63" s="932"/>
      <c r="BC63" s="932"/>
      <c r="BD63" s="932"/>
      <c r="BE63" s="933"/>
      <c r="BF63" s="933"/>
      <c r="BG63" s="933"/>
      <c r="BH63" s="933"/>
      <c r="BI63" s="934"/>
      <c r="BJ63" s="935" t="s">
        <v>184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421</v>
      </c>
      <c r="B66" s="827"/>
      <c r="C66" s="827"/>
      <c r="D66" s="827"/>
      <c r="E66" s="827"/>
      <c r="F66" s="827"/>
      <c r="G66" s="827"/>
      <c r="H66" s="827"/>
      <c r="I66" s="827"/>
      <c r="J66" s="827"/>
      <c r="K66" s="827"/>
      <c r="L66" s="827"/>
      <c r="M66" s="827"/>
      <c r="N66" s="827"/>
      <c r="O66" s="827"/>
      <c r="P66" s="828"/>
      <c r="Q66" s="803" t="s">
        <v>401</v>
      </c>
      <c r="R66" s="804"/>
      <c r="S66" s="804"/>
      <c r="T66" s="804"/>
      <c r="U66" s="805"/>
      <c r="V66" s="803" t="s">
        <v>422</v>
      </c>
      <c r="W66" s="804"/>
      <c r="X66" s="804"/>
      <c r="Y66" s="804"/>
      <c r="Z66" s="805"/>
      <c r="AA66" s="803" t="s">
        <v>423</v>
      </c>
      <c r="AB66" s="804"/>
      <c r="AC66" s="804"/>
      <c r="AD66" s="804"/>
      <c r="AE66" s="805"/>
      <c r="AF66" s="938" t="s">
        <v>424</v>
      </c>
      <c r="AG66" s="899"/>
      <c r="AH66" s="899"/>
      <c r="AI66" s="899"/>
      <c r="AJ66" s="939"/>
      <c r="AK66" s="803" t="s">
        <v>405</v>
      </c>
      <c r="AL66" s="827"/>
      <c r="AM66" s="827"/>
      <c r="AN66" s="827"/>
      <c r="AO66" s="828"/>
      <c r="AP66" s="803" t="s">
        <v>406</v>
      </c>
      <c r="AQ66" s="804"/>
      <c r="AR66" s="804"/>
      <c r="AS66" s="804"/>
      <c r="AT66" s="805"/>
      <c r="AU66" s="803" t="s">
        <v>425</v>
      </c>
      <c r="AV66" s="804"/>
      <c r="AW66" s="804"/>
      <c r="AX66" s="804"/>
      <c r="AY66" s="805"/>
      <c r="AZ66" s="803" t="s">
        <v>378</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x14ac:dyDescent="0.15">
      <c r="A68" s="260">
        <v>1</v>
      </c>
      <c r="B68" s="955" t="s">
        <v>583</v>
      </c>
      <c r="C68" s="956"/>
      <c r="D68" s="956"/>
      <c r="E68" s="956"/>
      <c r="F68" s="956"/>
      <c r="G68" s="956"/>
      <c r="H68" s="956"/>
      <c r="I68" s="956"/>
      <c r="J68" s="956"/>
      <c r="K68" s="956"/>
      <c r="L68" s="956"/>
      <c r="M68" s="956"/>
      <c r="N68" s="956"/>
      <c r="O68" s="956"/>
      <c r="P68" s="957"/>
      <c r="Q68" s="958">
        <v>4322</v>
      </c>
      <c r="R68" s="952"/>
      <c r="S68" s="952"/>
      <c r="T68" s="952"/>
      <c r="U68" s="952"/>
      <c r="V68" s="952">
        <v>4063</v>
      </c>
      <c r="W68" s="952"/>
      <c r="X68" s="952"/>
      <c r="Y68" s="952"/>
      <c r="Z68" s="952"/>
      <c r="AA68" s="952">
        <v>260</v>
      </c>
      <c r="AB68" s="952"/>
      <c r="AC68" s="952"/>
      <c r="AD68" s="952"/>
      <c r="AE68" s="952"/>
      <c r="AF68" s="952">
        <v>252</v>
      </c>
      <c r="AG68" s="952"/>
      <c r="AH68" s="952"/>
      <c r="AI68" s="952"/>
      <c r="AJ68" s="952"/>
      <c r="AK68" s="952">
        <v>0</v>
      </c>
      <c r="AL68" s="952"/>
      <c r="AM68" s="952"/>
      <c r="AN68" s="952"/>
      <c r="AO68" s="952"/>
      <c r="AP68" s="952">
        <v>6568</v>
      </c>
      <c r="AQ68" s="952"/>
      <c r="AR68" s="952"/>
      <c r="AS68" s="952"/>
      <c r="AT68" s="952"/>
      <c r="AU68" s="952">
        <v>2831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x14ac:dyDescent="0.15">
      <c r="A69" s="263">
        <v>2</v>
      </c>
      <c r="B69" s="959" t="s">
        <v>584</v>
      </c>
      <c r="C69" s="960"/>
      <c r="D69" s="960"/>
      <c r="E69" s="960"/>
      <c r="F69" s="960"/>
      <c r="G69" s="960"/>
      <c r="H69" s="960"/>
      <c r="I69" s="960"/>
      <c r="J69" s="960"/>
      <c r="K69" s="960"/>
      <c r="L69" s="960"/>
      <c r="M69" s="960"/>
      <c r="N69" s="960"/>
      <c r="O69" s="960"/>
      <c r="P69" s="961"/>
      <c r="Q69" s="962">
        <v>7831</v>
      </c>
      <c r="R69" s="917"/>
      <c r="S69" s="917"/>
      <c r="T69" s="917"/>
      <c r="U69" s="917"/>
      <c r="V69" s="917">
        <v>7620</v>
      </c>
      <c r="W69" s="917"/>
      <c r="X69" s="917"/>
      <c r="Y69" s="917"/>
      <c r="Z69" s="917"/>
      <c r="AA69" s="917">
        <v>210</v>
      </c>
      <c r="AB69" s="917"/>
      <c r="AC69" s="917"/>
      <c r="AD69" s="917"/>
      <c r="AE69" s="917"/>
      <c r="AF69" s="917">
        <v>210</v>
      </c>
      <c r="AG69" s="917"/>
      <c r="AH69" s="917"/>
      <c r="AI69" s="917"/>
      <c r="AJ69" s="917"/>
      <c r="AK69" s="917">
        <v>29</v>
      </c>
      <c r="AL69" s="917"/>
      <c r="AM69" s="917"/>
      <c r="AN69" s="917"/>
      <c r="AO69" s="917"/>
      <c r="AP69" s="917" t="s">
        <v>518</v>
      </c>
      <c r="AQ69" s="917"/>
      <c r="AR69" s="917"/>
      <c r="AS69" s="917"/>
      <c r="AT69" s="917"/>
      <c r="AU69" s="917" t="s">
        <v>518</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x14ac:dyDescent="0.15">
      <c r="A70" s="263">
        <v>3</v>
      </c>
      <c r="B70" s="959" t="s">
        <v>585</v>
      </c>
      <c r="C70" s="960"/>
      <c r="D70" s="960"/>
      <c r="E70" s="960"/>
      <c r="F70" s="960"/>
      <c r="G70" s="960"/>
      <c r="H70" s="960"/>
      <c r="I70" s="960"/>
      <c r="J70" s="960"/>
      <c r="K70" s="960"/>
      <c r="L70" s="960"/>
      <c r="M70" s="960"/>
      <c r="N70" s="960"/>
      <c r="O70" s="960"/>
      <c r="P70" s="961"/>
      <c r="Q70" s="962">
        <v>20</v>
      </c>
      <c r="R70" s="917"/>
      <c r="S70" s="917"/>
      <c r="T70" s="917"/>
      <c r="U70" s="917"/>
      <c r="V70" s="917">
        <v>14</v>
      </c>
      <c r="W70" s="917"/>
      <c r="X70" s="917"/>
      <c r="Y70" s="917"/>
      <c r="Z70" s="917"/>
      <c r="AA70" s="917">
        <v>6</v>
      </c>
      <c r="AB70" s="917"/>
      <c r="AC70" s="917"/>
      <c r="AD70" s="917"/>
      <c r="AE70" s="917"/>
      <c r="AF70" s="917">
        <v>6</v>
      </c>
      <c r="AG70" s="917"/>
      <c r="AH70" s="917"/>
      <c r="AI70" s="917"/>
      <c r="AJ70" s="917"/>
      <c r="AK70" s="917">
        <v>2</v>
      </c>
      <c r="AL70" s="917"/>
      <c r="AM70" s="917"/>
      <c r="AN70" s="917"/>
      <c r="AO70" s="917"/>
      <c r="AP70" s="917" t="s">
        <v>518</v>
      </c>
      <c r="AQ70" s="917"/>
      <c r="AR70" s="917"/>
      <c r="AS70" s="917"/>
      <c r="AT70" s="917"/>
      <c r="AU70" s="917" t="s">
        <v>518</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x14ac:dyDescent="0.15">
      <c r="A71" s="263">
        <v>4</v>
      </c>
      <c r="B71" s="959" t="s">
        <v>586</v>
      </c>
      <c r="C71" s="960"/>
      <c r="D71" s="960"/>
      <c r="E71" s="960"/>
      <c r="F71" s="960"/>
      <c r="G71" s="960"/>
      <c r="H71" s="960"/>
      <c r="I71" s="960"/>
      <c r="J71" s="960"/>
      <c r="K71" s="960"/>
      <c r="L71" s="960"/>
      <c r="M71" s="960"/>
      <c r="N71" s="960"/>
      <c r="O71" s="960"/>
      <c r="P71" s="961"/>
      <c r="Q71" s="962">
        <v>141</v>
      </c>
      <c r="R71" s="917"/>
      <c r="S71" s="917"/>
      <c r="T71" s="917"/>
      <c r="U71" s="917"/>
      <c r="V71" s="917">
        <v>132</v>
      </c>
      <c r="W71" s="917"/>
      <c r="X71" s="917"/>
      <c r="Y71" s="917"/>
      <c r="Z71" s="917"/>
      <c r="AA71" s="917">
        <v>10</v>
      </c>
      <c r="AB71" s="917"/>
      <c r="AC71" s="917"/>
      <c r="AD71" s="917"/>
      <c r="AE71" s="917"/>
      <c r="AF71" s="917">
        <v>10</v>
      </c>
      <c r="AG71" s="917"/>
      <c r="AH71" s="917"/>
      <c r="AI71" s="917"/>
      <c r="AJ71" s="917"/>
      <c r="AK71" s="917">
        <v>19</v>
      </c>
      <c r="AL71" s="917"/>
      <c r="AM71" s="917"/>
      <c r="AN71" s="917"/>
      <c r="AO71" s="917"/>
      <c r="AP71" s="917" t="s">
        <v>518</v>
      </c>
      <c r="AQ71" s="917"/>
      <c r="AR71" s="917"/>
      <c r="AS71" s="917"/>
      <c r="AT71" s="917"/>
      <c r="AU71" s="917" t="s">
        <v>518</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x14ac:dyDescent="0.15">
      <c r="A72" s="263">
        <v>5</v>
      </c>
      <c r="B72" s="959" t="s">
        <v>587</v>
      </c>
      <c r="C72" s="960"/>
      <c r="D72" s="960"/>
      <c r="E72" s="960"/>
      <c r="F72" s="960"/>
      <c r="G72" s="960"/>
      <c r="H72" s="960"/>
      <c r="I72" s="960"/>
      <c r="J72" s="960"/>
      <c r="K72" s="960"/>
      <c r="L72" s="960"/>
      <c r="M72" s="960"/>
      <c r="N72" s="960"/>
      <c r="O72" s="960"/>
      <c r="P72" s="961"/>
      <c r="Q72" s="962">
        <v>221588</v>
      </c>
      <c r="R72" s="917"/>
      <c r="S72" s="917"/>
      <c r="T72" s="917"/>
      <c r="U72" s="917"/>
      <c r="V72" s="917">
        <v>209994</v>
      </c>
      <c r="W72" s="917"/>
      <c r="X72" s="917"/>
      <c r="Y72" s="917"/>
      <c r="Z72" s="917"/>
      <c r="AA72" s="917">
        <v>11594</v>
      </c>
      <c r="AB72" s="917"/>
      <c r="AC72" s="917"/>
      <c r="AD72" s="917"/>
      <c r="AE72" s="917"/>
      <c r="AF72" s="917">
        <v>11594</v>
      </c>
      <c r="AG72" s="917"/>
      <c r="AH72" s="917"/>
      <c r="AI72" s="917"/>
      <c r="AJ72" s="917"/>
      <c r="AK72" s="917">
        <v>0</v>
      </c>
      <c r="AL72" s="917"/>
      <c r="AM72" s="917"/>
      <c r="AN72" s="917"/>
      <c r="AO72" s="917"/>
      <c r="AP72" s="917" t="s">
        <v>518</v>
      </c>
      <c r="AQ72" s="917"/>
      <c r="AR72" s="917"/>
      <c r="AS72" s="917"/>
      <c r="AT72" s="917"/>
      <c r="AU72" s="917" t="s">
        <v>518</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x14ac:dyDescent="0.15">
      <c r="A73" s="263">
        <v>6</v>
      </c>
      <c r="B73" s="959"/>
      <c r="C73" s="960"/>
      <c r="D73" s="960"/>
      <c r="E73" s="960"/>
      <c r="F73" s="960"/>
      <c r="G73" s="960"/>
      <c r="H73" s="960"/>
      <c r="I73" s="960"/>
      <c r="J73" s="960"/>
      <c r="K73" s="960"/>
      <c r="L73" s="960"/>
      <c r="M73" s="960"/>
      <c r="N73" s="960"/>
      <c r="O73" s="960"/>
      <c r="P73" s="961"/>
      <c r="Q73" s="962"/>
      <c r="R73" s="917"/>
      <c r="S73" s="917"/>
      <c r="T73" s="917"/>
      <c r="U73" s="917"/>
      <c r="V73" s="917"/>
      <c r="W73" s="917"/>
      <c r="X73" s="917"/>
      <c r="Y73" s="917"/>
      <c r="Z73" s="917"/>
      <c r="AA73" s="917"/>
      <c r="AB73" s="917"/>
      <c r="AC73" s="917"/>
      <c r="AD73" s="917"/>
      <c r="AE73" s="917"/>
      <c r="AF73" s="917"/>
      <c r="AG73" s="917"/>
      <c r="AH73" s="917"/>
      <c r="AI73" s="917"/>
      <c r="AJ73" s="917"/>
      <c r="AK73" s="917"/>
      <c r="AL73" s="917"/>
      <c r="AM73" s="917"/>
      <c r="AN73" s="917"/>
      <c r="AO73" s="917"/>
      <c r="AP73" s="917"/>
      <c r="AQ73" s="917"/>
      <c r="AR73" s="917"/>
      <c r="AS73" s="917"/>
      <c r="AT73" s="917"/>
      <c r="AU73" s="917"/>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x14ac:dyDescent="0.15">
      <c r="A74" s="263">
        <v>7</v>
      </c>
      <c r="B74" s="959"/>
      <c r="C74" s="960"/>
      <c r="D74" s="960"/>
      <c r="E74" s="960"/>
      <c r="F74" s="960"/>
      <c r="G74" s="960"/>
      <c r="H74" s="960"/>
      <c r="I74" s="960"/>
      <c r="J74" s="960"/>
      <c r="K74" s="960"/>
      <c r="L74" s="960"/>
      <c r="M74" s="960"/>
      <c r="N74" s="960"/>
      <c r="O74" s="960"/>
      <c r="P74" s="961"/>
      <c r="Q74" s="962"/>
      <c r="R74" s="917"/>
      <c r="S74" s="917"/>
      <c r="T74" s="917"/>
      <c r="U74" s="917"/>
      <c r="V74" s="917"/>
      <c r="W74" s="917"/>
      <c r="X74" s="917"/>
      <c r="Y74" s="917"/>
      <c r="Z74" s="917"/>
      <c r="AA74" s="917"/>
      <c r="AB74" s="917"/>
      <c r="AC74" s="917"/>
      <c r="AD74" s="917"/>
      <c r="AE74" s="917"/>
      <c r="AF74" s="917"/>
      <c r="AG74" s="917"/>
      <c r="AH74" s="917"/>
      <c r="AI74" s="917"/>
      <c r="AJ74" s="917"/>
      <c r="AK74" s="917"/>
      <c r="AL74" s="917"/>
      <c r="AM74" s="917"/>
      <c r="AN74" s="917"/>
      <c r="AO74" s="917"/>
      <c r="AP74" s="917"/>
      <c r="AQ74" s="917"/>
      <c r="AR74" s="917"/>
      <c r="AS74" s="917"/>
      <c r="AT74" s="917"/>
      <c r="AU74" s="917"/>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x14ac:dyDescent="0.15">
      <c r="A75" s="263">
        <v>8</v>
      </c>
      <c r="B75" s="959"/>
      <c r="C75" s="960"/>
      <c r="D75" s="960"/>
      <c r="E75" s="960"/>
      <c r="F75" s="960"/>
      <c r="G75" s="960"/>
      <c r="H75" s="960"/>
      <c r="I75" s="960"/>
      <c r="J75" s="960"/>
      <c r="K75" s="960"/>
      <c r="L75" s="960"/>
      <c r="M75" s="960"/>
      <c r="N75" s="960"/>
      <c r="O75" s="960"/>
      <c r="P75" s="961"/>
      <c r="Q75" s="965"/>
      <c r="R75" s="966"/>
      <c r="S75" s="966"/>
      <c r="T75" s="966"/>
      <c r="U75" s="916"/>
      <c r="V75" s="967"/>
      <c r="W75" s="966"/>
      <c r="X75" s="966"/>
      <c r="Y75" s="966"/>
      <c r="Z75" s="916"/>
      <c r="AA75" s="967"/>
      <c r="AB75" s="966"/>
      <c r="AC75" s="966"/>
      <c r="AD75" s="966"/>
      <c r="AE75" s="916"/>
      <c r="AF75" s="967"/>
      <c r="AG75" s="966"/>
      <c r="AH75" s="966"/>
      <c r="AI75" s="966"/>
      <c r="AJ75" s="916"/>
      <c r="AK75" s="967"/>
      <c r="AL75" s="966"/>
      <c r="AM75" s="966"/>
      <c r="AN75" s="966"/>
      <c r="AO75" s="916"/>
      <c r="AP75" s="967"/>
      <c r="AQ75" s="966"/>
      <c r="AR75" s="966"/>
      <c r="AS75" s="966"/>
      <c r="AT75" s="916"/>
      <c r="AU75" s="967"/>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x14ac:dyDescent="0.15">
      <c r="A76" s="263">
        <v>9</v>
      </c>
      <c r="B76" s="959"/>
      <c r="C76" s="960"/>
      <c r="D76" s="960"/>
      <c r="E76" s="960"/>
      <c r="F76" s="960"/>
      <c r="G76" s="960"/>
      <c r="H76" s="960"/>
      <c r="I76" s="960"/>
      <c r="J76" s="960"/>
      <c r="K76" s="960"/>
      <c r="L76" s="960"/>
      <c r="M76" s="960"/>
      <c r="N76" s="960"/>
      <c r="O76" s="960"/>
      <c r="P76" s="961"/>
      <c r="Q76" s="965"/>
      <c r="R76" s="966"/>
      <c r="S76" s="966"/>
      <c r="T76" s="966"/>
      <c r="U76" s="916"/>
      <c r="V76" s="967"/>
      <c r="W76" s="966"/>
      <c r="X76" s="966"/>
      <c r="Y76" s="966"/>
      <c r="Z76" s="916"/>
      <c r="AA76" s="967"/>
      <c r="AB76" s="966"/>
      <c r="AC76" s="966"/>
      <c r="AD76" s="966"/>
      <c r="AE76" s="916"/>
      <c r="AF76" s="967"/>
      <c r="AG76" s="966"/>
      <c r="AH76" s="966"/>
      <c r="AI76" s="966"/>
      <c r="AJ76" s="916"/>
      <c r="AK76" s="967"/>
      <c r="AL76" s="966"/>
      <c r="AM76" s="966"/>
      <c r="AN76" s="966"/>
      <c r="AO76" s="916"/>
      <c r="AP76" s="967"/>
      <c r="AQ76" s="966"/>
      <c r="AR76" s="966"/>
      <c r="AS76" s="966"/>
      <c r="AT76" s="916"/>
      <c r="AU76" s="967"/>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x14ac:dyDescent="0.15">
      <c r="A77" s="263">
        <v>10</v>
      </c>
      <c r="B77" s="959"/>
      <c r="C77" s="960"/>
      <c r="D77" s="960"/>
      <c r="E77" s="960"/>
      <c r="F77" s="960"/>
      <c r="G77" s="960"/>
      <c r="H77" s="960"/>
      <c r="I77" s="960"/>
      <c r="J77" s="960"/>
      <c r="K77" s="960"/>
      <c r="L77" s="960"/>
      <c r="M77" s="960"/>
      <c r="N77" s="960"/>
      <c r="O77" s="960"/>
      <c r="P77" s="961"/>
      <c r="Q77" s="965"/>
      <c r="R77" s="966"/>
      <c r="S77" s="966"/>
      <c r="T77" s="966"/>
      <c r="U77" s="916"/>
      <c r="V77" s="967"/>
      <c r="W77" s="966"/>
      <c r="X77" s="966"/>
      <c r="Y77" s="966"/>
      <c r="Z77" s="916"/>
      <c r="AA77" s="967"/>
      <c r="AB77" s="966"/>
      <c r="AC77" s="966"/>
      <c r="AD77" s="966"/>
      <c r="AE77" s="916"/>
      <c r="AF77" s="967"/>
      <c r="AG77" s="966"/>
      <c r="AH77" s="966"/>
      <c r="AI77" s="966"/>
      <c r="AJ77" s="916"/>
      <c r="AK77" s="967"/>
      <c r="AL77" s="966"/>
      <c r="AM77" s="966"/>
      <c r="AN77" s="966"/>
      <c r="AO77" s="916"/>
      <c r="AP77" s="967"/>
      <c r="AQ77" s="966"/>
      <c r="AR77" s="966"/>
      <c r="AS77" s="966"/>
      <c r="AT77" s="916"/>
      <c r="AU77" s="967"/>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x14ac:dyDescent="0.15">
      <c r="A78" s="263">
        <v>11</v>
      </c>
      <c r="B78" s="959"/>
      <c r="C78" s="960"/>
      <c r="D78" s="960"/>
      <c r="E78" s="960"/>
      <c r="F78" s="960"/>
      <c r="G78" s="960"/>
      <c r="H78" s="960"/>
      <c r="I78" s="960"/>
      <c r="J78" s="960"/>
      <c r="K78" s="960"/>
      <c r="L78" s="960"/>
      <c r="M78" s="960"/>
      <c r="N78" s="960"/>
      <c r="O78" s="960"/>
      <c r="P78" s="961"/>
      <c r="Q78" s="962"/>
      <c r="R78" s="917"/>
      <c r="S78" s="917"/>
      <c r="T78" s="917"/>
      <c r="U78" s="917"/>
      <c r="V78" s="917"/>
      <c r="W78" s="917"/>
      <c r="X78" s="917"/>
      <c r="Y78" s="917"/>
      <c r="Z78" s="917"/>
      <c r="AA78" s="917"/>
      <c r="AB78" s="917"/>
      <c r="AC78" s="917"/>
      <c r="AD78" s="917"/>
      <c r="AE78" s="917"/>
      <c r="AF78" s="917"/>
      <c r="AG78" s="917"/>
      <c r="AH78" s="917"/>
      <c r="AI78" s="917"/>
      <c r="AJ78" s="917"/>
      <c r="AK78" s="917"/>
      <c r="AL78" s="917"/>
      <c r="AM78" s="917"/>
      <c r="AN78" s="917"/>
      <c r="AO78" s="917"/>
      <c r="AP78" s="917"/>
      <c r="AQ78" s="917"/>
      <c r="AR78" s="917"/>
      <c r="AS78" s="917"/>
      <c r="AT78" s="917"/>
      <c r="AU78" s="917"/>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x14ac:dyDescent="0.15">
      <c r="A79" s="263">
        <v>12</v>
      </c>
      <c r="B79" s="959"/>
      <c r="C79" s="960"/>
      <c r="D79" s="960"/>
      <c r="E79" s="960"/>
      <c r="F79" s="960"/>
      <c r="G79" s="960"/>
      <c r="H79" s="960"/>
      <c r="I79" s="960"/>
      <c r="J79" s="960"/>
      <c r="K79" s="960"/>
      <c r="L79" s="960"/>
      <c r="M79" s="960"/>
      <c r="N79" s="960"/>
      <c r="O79" s="960"/>
      <c r="P79" s="961"/>
      <c r="Q79" s="962"/>
      <c r="R79" s="917"/>
      <c r="S79" s="917"/>
      <c r="T79" s="917"/>
      <c r="U79" s="917"/>
      <c r="V79" s="917"/>
      <c r="W79" s="917"/>
      <c r="X79" s="917"/>
      <c r="Y79" s="917"/>
      <c r="Z79" s="917"/>
      <c r="AA79" s="917"/>
      <c r="AB79" s="917"/>
      <c r="AC79" s="917"/>
      <c r="AD79" s="917"/>
      <c r="AE79" s="917"/>
      <c r="AF79" s="917"/>
      <c r="AG79" s="917"/>
      <c r="AH79" s="917"/>
      <c r="AI79" s="917"/>
      <c r="AJ79" s="917"/>
      <c r="AK79" s="917"/>
      <c r="AL79" s="917"/>
      <c r="AM79" s="917"/>
      <c r="AN79" s="917"/>
      <c r="AO79" s="917"/>
      <c r="AP79" s="917"/>
      <c r="AQ79" s="917"/>
      <c r="AR79" s="917"/>
      <c r="AS79" s="917"/>
      <c r="AT79" s="917"/>
      <c r="AU79" s="917"/>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x14ac:dyDescent="0.15">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x14ac:dyDescent="0.15">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x14ac:dyDescent="0.15">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x14ac:dyDescent="0.15">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x14ac:dyDescent="0.15">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x14ac:dyDescent="0.15">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x14ac:dyDescent="0.15">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x14ac:dyDescent="0.15">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x14ac:dyDescent="0.2">
      <c r="A88" s="266" t="s">
        <v>396</v>
      </c>
      <c r="B88" s="876" t="s">
        <v>426</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12072</v>
      </c>
      <c r="AG88" s="928"/>
      <c r="AH88" s="928"/>
      <c r="AI88" s="928"/>
      <c r="AJ88" s="928"/>
      <c r="AK88" s="925"/>
      <c r="AL88" s="925"/>
      <c r="AM88" s="925"/>
      <c r="AN88" s="925"/>
      <c r="AO88" s="925"/>
      <c r="AP88" s="928">
        <v>6568</v>
      </c>
      <c r="AQ88" s="928"/>
      <c r="AR88" s="928"/>
      <c r="AS88" s="928"/>
      <c r="AT88" s="928"/>
      <c r="AU88" s="928">
        <v>2831</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396</v>
      </c>
      <c r="BR102" s="876" t="s">
        <v>427</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1969</v>
      </c>
      <c r="CS102" s="936"/>
      <c r="CT102" s="936"/>
      <c r="CU102" s="936"/>
      <c r="CV102" s="979"/>
      <c r="CW102" s="978">
        <v>1202</v>
      </c>
      <c r="CX102" s="936"/>
      <c r="CY102" s="936"/>
      <c r="CZ102" s="936"/>
      <c r="DA102" s="979"/>
      <c r="DB102" s="978">
        <v>3874</v>
      </c>
      <c r="DC102" s="936"/>
      <c r="DD102" s="936"/>
      <c r="DE102" s="936"/>
      <c r="DF102" s="979"/>
      <c r="DG102" s="978">
        <v>670</v>
      </c>
      <c r="DH102" s="936"/>
      <c r="DI102" s="936"/>
      <c r="DJ102" s="936"/>
      <c r="DK102" s="979"/>
      <c r="DL102" s="978">
        <v>90</v>
      </c>
      <c r="DM102" s="936"/>
      <c r="DN102" s="936"/>
      <c r="DO102" s="936"/>
      <c r="DP102" s="979"/>
      <c r="DQ102" s="978">
        <v>1039</v>
      </c>
      <c r="DR102" s="936"/>
      <c r="DS102" s="936"/>
      <c r="DT102" s="936"/>
      <c r="DU102" s="979"/>
      <c r="DV102" s="1002"/>
      <c r="DW102" s="1003"/>
      <c r="DX102" s="1003"/>
      <c r="DY102" s="1003"/>
      <c r="DZ102" s="1004"/>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428</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429</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07" t="s">
        <v>432</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433</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x14ac:dyDescent="0.15">
      <c r="A109" s="1000" t="s">
        <v>434</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435</v>
      </c>
      <c r="AB109" s="981"/>
      <c r="AC109" s="981"/>
      <c r="AD109" s="981"/>
      <c r="AE109" s="982"/>
      <c r="AF109" s="980" t="s">
        <v>436</v>
      </c>
      <c r="AG109" s="981"/>
      <c r="AH109" s="981"/>
      <c r="AI109" s="981"/>
      <c r="AJ109" s="982"/>
      <c r="AK109" s="980" t="s">
        <v>306</v>
      </c>
      <c r="AL109" s="981"/>
      <c r="AM109" s="981"/>
      <c r="AN109" s="981"/>
      <c r="AO109" s="982"/>
      <c r="AP109" s="980" t="s">
        <v>437</v>
      </c>
      <c r="AQ109" s="981"/>
      <c r="AR109" s="981"/>
      <c r="AS109" s="981"/>
      <c r="AT109" s="983"/>
      <c r="AU109" s="1000" t="s">
        <v>434</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435</v>
      </c>
      <c r="BR109" s="981"/>
      <c r="BS109" s="981"/>
      <c r="BT109" s="981"/>
      <c r="BU109" s="982"/>
      <c r="BV109" s="980" t="s">
        <v>436</v>
      </c>
      <c r="BW109" s="981"/>
      <c r="BX109" s="981"/>
      <c r="BY109" s="981"/>
      <c r="BZ109" s="982"/>
      <c r="CA109" s="980" t="s">
        <v>306</v>
      </c>
      <c r="CB109" s="981"/>
      <c r="CC109" s="981"/>
      <c r="CD109" s="981"/>
      <c r="CE109" s="982"/>
      <c r="CF109" s="1001" t="s">
        <v>437</v>
      </c>
      <c r="CG109" s="1001"/>
      <c r="CH109" s="1001"/>
      <c r="CI109" s="1001"/>
      <c r="CJ109" s="1001"/>
      <c r="CK109" s="980" t="s">
        <v>438</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435</v>
      </c>
      <c r="DH109" s="981"/>
      <c r="DI109" s="981"/>
      <c r="DJ109" s="981"/>
      <c r="DK109" s="982"/>
      <c r="DL109" s="980" t="s">
        <v>436</v>
      </c>
      <c r="DM109" s="981"/>
      <c r="DN109" s="981"/>
      <c r="DO109" s="981"/>
      <c r="DP109" s="982"/>
      <c r="DQ109" s="980" t="s">
        <v>306</v>
      </c>
      <c r="DR109" s="981"/>
      <c r="DS109" s="981"/>
      <c r="DT109" s="981"/>
      <c r="DU109" s="982"/>
      <c r="DV109" s="980" t="s">
        <v>437</v>
      </c>
      <c r="DW109" s="981"/>
      <c r="DX109" s="981"/>
      <c r="DY109" s="981"/>
      <c r="DZ109" s="983"/>
    </row>
    <row r="110" spans="1:131" s="248" customFormat="1" ht="26.25" customHeight="1" x14ac:dyDescent="0.15">
      <c r="A110" s="984" t="s">
        <v>439</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5282498</v>
      </c>
      <c r="AB110" s="988"/>
      <c r="AC110" s="988"/>
      <c r="AD110" s="988"/>
      <c r="AE110" s="989"/>
      <c r="AF110" s="990">
        <v>5294576</v>
      </c>
      <c r="AG110" s="988"/>
      <c r="AH110" s="988"/>
      <c r="AI110" s="988"/>
      <c r="AJ110" s="989"/>
      <c r="AK110" s="990">
        <v>5137098</v>
      </c>
      <c r="AL110" s="988"/>
      <c r="AM110" s="988"/>
      <c r="AN110" s="988"/>
      <c r="AO110" s="989"/>
      <c r="AP110" s="991">
        <v>17.5</v>
      </c>
      <c r="AQ110" s="992"/>
      <c r="AR110" s="992"/>
      <c r="AS110" s="992"/>
      <c r="AT110" s="993"/>
      <c r="AU110" s="994" t="s">
        <v>72</v>
      </c>
      <c r="AV110" s="995"/>
      <c r="AW110" s="995"/>
      <c r="AX110" s="995"/>
      <c r="AY110" s="995"/>
      <c r="AZ110" s="1036" t="s">
        <v>440</v>
      </c>
      <c r="BA110" s="985"/>
      <c r="BB110" s="985"/>
      <c r="BC110" s="985"/>
      <c r="BD110" s="985"/>
      <c r="BE110" s="985"/>
      <c r="BF110" s="985"/>
      <c r="BG110" s="985"/>
      <c r="BH110" s="985"/>
      <c r="BI110" s="985"/>
      <c r="BJ110" s="985"/>
      <c r="BK110" s="985"/>
      <c r="BL110" s="985"/>
      <c r="BM110" s="985"/>
      <c r="BN110" s="985"/>
      <c r="BO110" s="985"/>
      <c r="BP110" s="986"/>
      <c r="BQ110" s="1022">
        <v>53581989</v>
      </c>
      <c r="BR110" s="1023"/>
      <c r="BS110" s="1023"/>
      <c r="BT110" s="1023"/>
      <c r="BU110" s="1023"/>
      <c r="BV110" s="1023">
        <v>52555051</v>
      </c>
      <c r="BW110" s="1023"/>
      <c r="BX110" s="1023"/>
      <c r="BY110" s="1023"/>
      <c r="BZ110" s="1023"/>
      <c r="CA110" s="1023">
        <v>60594692</v>
      </c>
      <c r="CB110" s="1023"/>
      <c r="CC110" s="1023"/>
      <c r="CD110" s="1023"/>
      <c r="CE110" s="1023"/>
      <c r="CF110" s="1037">
        <v>205.9</v>
      </c>
      <c r="CG110" s="1038"/>
      <c r="CH110" s="1038"/>
      <c r="CI110" s="1038"/>
      <c r="CJ110" s="1038"/>
      <c r="CK110" s="1039" t="s">
        <v>441</v>
      </c>
      <c r="CL110" s="1040"/>
      <c r="CM110" s="1019" t="s">
        <v>442</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184</v>
      </c>
      <c r="DH110" s="1023"/>
      <c r="DI110" s="1023"/>
      <c r="DJ110" s="1023"/>
      <c r="DK110" s="1023"/>
      <c r="DL110" s="1023" t="s">
        <v>184</v>
      </c>
      <c r="DM110" s="1023"/>
      <c r="DN110" s="1023"/>
      <c r="DO110" s="1023"/>
      <c r="DP110" s="1023"/>
      <c r="DQ110" s="1023" t="s">
        <v>184</v>
      </c>
      <c r="DR110" s="1023"/>
      <c r="DS110" s="1023"/>
      <c r="DT110" s="1023"/>
      <c r="DU110" s="1023"/>
      <c r="DV110" s="1024" t="s">
        <v>398</v>
      </c>
      <c r="DW110" s="1024"/>
      <c r="DX110" s="1024"/>
      <c r="DY110" s="1024"/>
      <c r="DZ110" s="1025"/>
    </row>
    <row r="111" spans="1:131" s="248" customFormat="1" ht="26.25" customHeight="1" x14ac:dyDescent="0.15">
      <c r="A111" s="1026" t="s">
        <v>443</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444</v>
      </c>
      <c r="AB111" s="1030"/>
      <c r="AC111" s="1030"/>
      <c r="AD111" s="1030"/>
      <c r="AE111" s="1031"/>
      <c r="AF111" s="1032" t="s">
        <v>184</v>
      </c>
      <c r="AG111" s="1030"/>
      <c r="AH111" s="1030"/>
      <c r="AI111" s="1030"/>
      <c r="AJ111" s="1031"/>
      <c r="AK111" s="1032" t="s">
        <v>184</v>
      </c>
      <c r="AL111" s="1030"/>
      <c r="AM111" s="1030"/>
      <c r="AN111" s="1030"/>
      <c r="AO111" s="1031"/>
      <c r="AP111" s="1033" t="s">
        <v>398</v>
      </c>
      <c r="AQ111" s="1034"/>
      <c r="AR111" s="1034"/>
      <c r="AS111" s="1034"/>
      <c r="AT111" s="1035"/>
      <c r="AU111" s="996"/>
      <c r="AV111" s="997"/>
      <c r="AW111" s="997"/>
      <c r="AX111" s="997"/>
      <c r="AY111" s="997"/>
      <c r="AZ111" s="1045" t="s">
        <v>445</v>
      </c>
      <c r="BA111" s="1046"/>
      <c r="BB111" s="1046"/>
      <c r="BC111" s="1046"/>
      <c r="BD111" s="1046"/>
      <c r="BE111" s="1046"/>
      <c r="BF111" s="1046"/>
      <c r="BG111" s="1046"/>
      <c r="BH111" s="1046"/>
      <c r="BI111" s="1046"/>
      <c r="BJ111" s="1046"/>
      <c r="BK111" s="1046"/>
      <c r="BL111" s="1046"/>
      <c r="BM111" s="1046"/>
      <c r="BN111" s="1046"/>
      <c r="BO111" s="1046"/>
      <c r="BP111" s="1047"/>
      <c r="BQ111" s="1015">
        <v>698916</v>
      </c>
      <c r="BR111" s="1016"/>
      <c r="BS111" s="1016"/>
      <c r="BT111" s="1016"/>
      <c r="BU111" s="1016"/>
      <c r="BV111" s="1016">
        <v>701114</v>
      </c>
      <c r="BW111" s="1016"/>
      <c r="BX111" s="1016"/>
      <c r="BY111" s="1016"/>
      <c r="BZ111" s="1016"/>
      <c r="CA111" s="1016">
        <v>703410</v>
      </c>
      <c r="CB111" s="1016"/>
      <c r="CC111" s="1016"/>
      <c r="CD111" s="1016"/>
      <c r="CE111" s="1016"/>
      <c r="CF111" s="1010">
        <v>2.4</v>
      </c>
      <c r="CG111" s="1011"/>
      <c r="CH111" s="1011"/>
      <c r="CI111" s="1011"/>
      <c r="CJ111" s="1011"/>
      <c r="CK111" s="1041"/>
      <c r="CL111" s="1042"/>
      <c r="CM111" s="1012" t="s">
        <v>446</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184</v>
      </c>
      <c r="DH111" s="1016"/>
      <c r="DI111" s="1016"/>
      <c r="DJ111" s="1016"/>
      <c r="DK111" s="1016"/>
      <c r="DL111" s="1016" t="s">
        <v>398</v>
      </c>
      <c r="DM111" s="1016"/>
      <c r="DN111" s="1016"/>
      <c r="DO111" s="1016"/>
      <c r="DP111" s="1016"/>
      <c r="DQ111" s="1016" t="s">
        <v>184</v>
      </c>
      <c r="DR111" s="1016"/>
      <c r="DS111" s="1016"/>
      <c r="DT111" s="1016"/>
      <c r="DU111" s="1016"/>
      <c r="DV111" s="1017" t="s">
        <v>447</v>
      </c>
      <c r="DW111" s="1017"/>
      <c r="DX111" s="1017"/>
      <c r="DY111" s="1017"/>
      <c r="DZ111" s="1018"/>
    </row>
    <row r="112" spans="1:131" s="248" customFormat="1" ht="26.25" customHeight="1" x14ac:dyDescent="0.15">
      <c r="A112" s="1048" t="s">
        <v>448</v>
      </c>
      <c r="B112" s="1049"/>
      <c r="C112" s="1046" t="s">
        <v>449</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444</v>
      </c>
      <c r="AB112" s="1055"/>
      <c r="AC112" s="1055"/>
      <c r="AD112" s="1055"/>
      <c r="AE112" s="1056"/>
      <c r="AF112" s="1057" t="s">
        <v>184</v>
      </c>
      <c r="AG112" s="1055"/>
      <c r="AH112" s="1055"/>
      <c r="AI112" s="1055"/>
      <c r="AJ112" s="1056"/>
      <c r="AK112" s="1057" t="s">
        <v>184</v>
      </c>
      <c r="AL112" s="1055"/>
      <c r="AM112" s="1055"/>
      <c r="AN112" s="1055"/>
      <c r="AO112" s="1056"/>
      <c r="AP112" s="1058" t="s">
        <v>184</v>
      </c>
      <c r="AQ112" s="1059"/>
      <c r="AR112" s="1059"/>
      <c r="AS112" s="1059"/>
      <c r="AT112" s="1060"/>
      <c r="AU112" s="996"/>
      <c r="AV112" s="997"/>
      <c r="AW112" s="997"/>
      <c r="AX112" s="997"/>
      <c r="AY112" s="997"/>
      <c r="AZ112" s="1045" t="s">
        <v>450</v>
      </c>
      <c r="BA112" s="1046"/>
      <c r="BB112" s="1046"/>
      <c r="BC112" s="1046"/>
      <c r="BD112" s="1046"/>
      <c r="BE112" s="1046"/>
      <c r="BF112" s="1046"/>
      <c r="BG112" s="1046"/>
      <c r="BH112" s="1046"/>
      <c r="BI112" s="1046"/>
      <c r="BJ112" s="1046"/>
      <c r="BK112" s="1046"/>
      <c r="BL112" s="1046"/>
      <c r="BM112" s="1046"/>
      <c r="BN112" s="1046"/>
      <c r="BO112" s="1046"/>
      <c r="BP112" s="1047"/>
      <c r="BQ112" s="1015">
        <v>23611943</v>
      </c>
      <c r="BR112" s="1016"/>
      <c r="BS112" s="1016"/>
      <c r="BT112" s="1016"/>
      <c r="BU112" s="1016"/>
      <c r="BV112" s="1016">
        <v>22341944</v>
      </c>
      <c r="BW112" s="1016"/>
      <c r="BX112" s="1016"/>
      <c r="BY112" s="1016"/>
      <c r="BZ112" s="1016"/>
      <c r="CA112" s="1016">
        <v>20909703</v>
      </c>
      <c r="CB112" s="1016"/>
      <c r="CC112" s="1016"/>
      <c r="CD112" s="1016"/>
      <c r="CE112" s="1016"/>
      <c r="CF112" s="1010">
        <v>71</v>
      </c>
      <c r="CG112" s="1011"/>
      <c r="CH112" s="1011"/>
      <c r="CI112" s="1011"/>
      <c r="CJ112" s="1011"/>
      <c r="CK112" s="1041"/>
      <c r="CL112" s="1042"/>
      <c r="CM112" s="1012" t="s">
        <v>451</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184</v>
      </c>
      <c r="DH112" s="1016"/>
      <c r="DI112" s="1016"/>
      <c r="DJ112" s="1016"/>
      <c r="DK112" s="1016"/>
      <c r="DL112" s="1016" t="s">
        <v>398</v>
      </c>
      <c r="DM112" s="1016"/>
      <c r="DN112" s="1016"/>
      <c r="DO112" s="1016"/>
      <c r="DP112" s="1016"/>
      <c r="DQ112" s="1016" t="s">
        <v>184</v>
      </c>
      <c r="DR112" s="1016"/>
      <c r="DS112" s="1016"/>
      <c r="DT112" s="1016"/>
      <c r="DU112" s="1016"/>
      <c r="DV112" s="1017" t="s">
        <v>398</v>
      </c>
      <c r="DW112" s="1017"/>
      <c r="DX112" s="1017"/>
      <c r="DY112" s="1017"/>
      <c r="DZ112" s="1018"/>
    </row>
    <row r="113" spans="1:130" s="248" customFormat="1" ht="26.25" customHeight="1" x14ac:dyDescent="0.15">
      <c r="A113" s="1050"/>
      <c r="B113" s="1051"/>
      <c r="C113" s="1046" t="s">
        <v>452</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v>1555394</v>
      </c>
      <c r="AB113" s="1030"/>
      <c r="AC113" s="1030"/>
      <c r="AD113" s="1030"/>
      <c r="AE113" s="1031"/>
      <c r="AF113" s="1032">
        <v>1502140</v>
      </c>
      <c r="AG113" s="1030"/>
      <c r="AH113" s="1030"/>
      <c r="AI113" s="1030"/>
      <c r="AJ113" s="1031"/>
      <c r="AK113" s="1032">
        <v>1460771</v>
      </c>
      <c r="AL113" s="1030"/>
      <c r="AM113" s="1030"/>
      <c r="AN113" s="1030"/>
      <c r="AO113" s="1031"/>
      <c r="AP113" s="1033">
        <v>5</v>
      </c>
      <c r="AQ113" s="1034"/>
      <c r="AR113" s="1034"/>
      <c r="AS113" s="1034"/>
      <c r="AT113" s="1035"/>
      <c r="AU113" s="996"/>
      <c r="AV113" s="997"/>
      <c r="AW113" s="997"/>
      <c r="AX113" s="997"/>
      <c r="AY113" s="997"/>
      <c r="AZ113" s="1045" t="s">
        <v>453</v>
      </c>
      <c r="BA113" s="1046"/>
      <c r="BB113" s="1046"/>
      <c r="BC113" s="1046"/>
      <c r="BD113" s="1046"/>
      <c r="BE113" s="1046"/>
      <c r="BF113" s="1046"/>
      <c r="BG113" s="1046"/>
      <c r="BH113" s="1046"/>
      <c r="BI113" s="1046"/>
      <c r="BJ113" s="1046"/>
      <c r="BK113" s="1046"/>
      <c r="BL113" s="1046"/>
      <c r="BM113" s="1046"/>
      <c r="BN113" s="1046"/>
      <c r="BO113" s="1046"/>
      <c r="BP113" s="1047"/>
      <c r="BQ113" s="1015">
        <v>2499342</v>
      </c>
      <c r="BR113" s="1016"/>
      <c r="BS113" s="1016"/>
      <c r="BT113" s="1016"/>
      <c r="BU113" s="1016"/>
      <c r="BV113" s="1016">
        <v>2789950</v>
      </c>
      <c r="BW113" s="1016"/>
      <c r="BX113" s="1016"/>
      <c r="BY113" s="1016"/>
      <c r="BZ113" s="1016"/>
      <c r="CA113" s="1016">
        <v>2830926</v>
      </c>
      <c r="CB113" s="1016"/>
      <c r="CC113" s="1016"/>
      <c r="CD113" s="1016"/>
      <c r="CE113" s="1016"/>
      <c r="CF113" s="1010">
        <v>9.6</v>
      </c>
      <c r="CG113" s="1011"/>
      <c r="CH113" s="1011"/>
      <c r="CI113" s="1011"/>
      <c r="CJ113" s="1011"/>
      <c r="CK113" s="1041"/>
      <c r="CL113" s="1042"/>
      <c r="CM113" s="1012" t="s">
        <v>454</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184</v>
      </c>
      <c r="DH113" s="1055"/>
      <c r="DI113" s="1055"/>
      <c r="DJ113" s="1055"/>
      <c r="DK113" s="1056"/>
      <c r="DL113" s="1057" t="s">
        <v>184</v>
      </c>
      <c r="DM113" s="1055"/>
      <c r="DN113" s="1055"/>
      <c r="DO113" s="1055"/>
      <c r="DP113" s="1056"/>
      <c r="DQ113" s="1057" t="s">
        <v>444</v>
      </c>
      <c r="DR113" s="1055"/>
      <c r="DS113" s="1055"/>
      <c r="DT113" s="1055"/>
      <c r="DU113" s="1056"/>
      <c r="DV113" s="1058" t="s">
        <v>444</v>
      </c>
      <c r="DW113" s="1059"/>
      <c r="DX113" s="1059"/>
      <c r="DY113" s="1059"/>
      <c r="DZ113" s="1060"/>
    </row>
    <row r="114" spans="1:130" s="248" customFormat="1" ht="26.25" customHeight="1" x14ac:dyDescent="0.15">
      <c r="A114" s="1050"/>
      <c r="B114" s="1051"/>
      <c r="C114" s="1046" t="s">
        <v>455</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v>41830</v>
      </c>
      <c r="AB114" s="1055"/>
      <c r="AC114" s="1055"/>
      <c r="AD114" s="1055"/>
      <c r="AE114" s="1056"/>
      <c r="AF114" s="1057">
        <v>176883</v>
      </c>
      <c r="AG114" s="1055"/>
      <c r="AH114" s="1055"/>
      <c r="AI114" s="1055"/>
      <c r="AJ114" s="1056"/>
      <c r="AK114" s="1057">
        <v>214958</v>
      </c>
      <c r="AL114" s="1055"/>
      <c r="AM114" s="1055"/>
      <c r="AN114" s="1055"/>
      <c r="AO114" s="1056"/>
      <c r="AP114" s="1058">
        <v>0.7</v>
      </c>
      <c r="AQ114" s="1059"/>
      <c r="AR114" s="1059"/>
      <c r="AS114" s="1059"/>
      <c r="AT114" s="1060"/>
      <c r="AU114" s="996"/>
      <c r="AV114" s="997"/>
      <c r="AW114" s="997"/>
      <c r="AX114" s="997"/>
      <c r="AY114" s="997"/>
      <c r="AZ114" s="1045" t="s">
        <v>456</v>
      </c>
      <c r="BA114" s="1046"/>
      <c r="BB114" s="1046"/>
      <c r="BC114" s="1046"/>
      <c r="BD114" s="1046"/>
      <c r="BE114" s="1046"/>
      <c r="BF114" s="1046"/>
      <c r="BG114" s="1046"/>
      <c r="BH114" s="1046"/>
      <c r="BI114" s="1046"/>
      <c r="BJ114" s="1046"/>
      <c r="BK114" s="1046"/>
      <c r="BL114" s="1046"/>
      <c r="BM114" s="1046"/>
      <c r="BN114" s="1046"/>
      <c r="BO114" s="1046"/>
      <c r="BP114" s="1047"/>
      <c r="BQ114" s="1015">
        <v>5460203</v>
      </c>
      <c r="BR114" s="1016"/>
      <c r="BS114" s="1016"/>
      <c r="BT114" s="1016"/>
      <c r="BU114" s="1016"/>
      <c r="BV114" s="1016">
        <v>5082378</v>
      </c>
      <c r="BW114" s="1016"/>
      <c r="BX114" s="1016"/>
      <c r="BY114" s="1016"/>
      <c r="BZ114" s="1016"/>
      <c r="CA114" s="1016">
        <v>5039488</v>
      </c>
      <c r="CB114" s="1016"/>
      <c r="CC114" s="1016"/>
      <c r="CD114" s="1016"/>
      <c r="CE114" s="1016"/>
      <c r="CF114" s="1010">
        <v>17.100000000000001</v>
      </c>
      <c r="CG114" s="1011"/>
      <c r="CH114" s="1011"/>
      <c r="CI114" s="1011"/>
      <c r="CJ114" s="1011"/>
      <c r="CK114" s="1041"/>
      <c r="CL114" s="1042"/>
      <c r="CM114" s="1012" t="s">
        <v>457</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184</v>
      </c>
      <c r="DH114" s="1055"/>
      <c r="DI114" s="1055"/>
      <c r="DJ114" s="1055"/>
      <c r="DK114" s="1056"/>
      <c r="DL114" s="1057" t="s">
        <v>398</v>
      </c>
      <c r="DM114" s="1055"/>
      <c r="DN114" s="1055"/>
      <c r="DO114" s="1055"/>
      <c r="DP114" s="1056"/>
      <c r="DQ114" s="1057" t="s">
        <v>184</v>
      </c>
      <c r="DR114" s="1055"/>
      <c r="DS114" s="1055"/>
      <c r="DT114" s="1055"/>
      <c r="DU114" s="1056"/>
      <c r="DV114" s="1058" t="s">
        <v>184</v>
      </c>
      <c r="DW114" s="1059"/>
      <c r="DX114" s="1059"/>
      <c r="DY114" s="1059"/>
      <c r="DZ114" s="1060"/>
    </row>
    <row r="115" spans="1:130" s="248" customFormat="1" ht="26.25" customHeight="1" x14ac:dyDescent="0.15">
      <c r="A115" s="1050"/>
      <c r="B115" s="1051"/>
      <c r="C115" s="1046" t="s">
        <v>458</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t="s">
        <v>184</v>
      </c>
      <c r="AB115" s="1030"/>
      <c r="AC115" s="1030"/>
      <c r="AD115" s="1030"/>
      <c r="AE115" s="1031"/>
      <c r="AF115" s="1032" t="s">
        <v>184</v>
      </c>
      <c r="AG115" s="1030"/>
      <c r="AH115" s="1030"/>
      <c r="AI115" s="1030"/>
      <c r="AJ115" s="1031"/>
      <c r="AK115" s="1032" t="s">
        <v>398</v>
      </c>
      <c r="AL115" s="1030"/>
      <c r="AM115" s="1030"/>
      <c r="AN115" s="1030"/>
      <c r="AO115" s="1031"/>
      <c r="AP115" s="1033" t="s">
        <v>444</v>
      </c>
      <c r="AQ115" s="1034"/>
      <c r="AR115" s="1034"/>
      <c r="AS115" s="1034"/>
      <c r="AT115" s="1035"/>
      <c r="AU115" s="996"/>
      <c r="AV115" s="997"/>
      <c r="AW115" s="997"/>
      <c r="AX115" s="997"/>
      <c r="AY115" s="997"/>
      <c r="AZ115" s="1045" t="s">
        <v>459</v>
      </c>
      <c r="BA115" s="1046"/>
      <c r="BB115" s="1046"/>
      <c r="BC115" s="1046"/>
      <c r="BD115" s="1046"/>
      <c r="BE115" s="1046"/>
      <c r="BF115" s="1046"/>
      <c r="BG115" s="1046"/>
      <c r="BH115" s="1046"/>
      <c r="BI115" s="1046"/>
      <c r="BJ115" s="1046"/>
      <c r="BK115" s="1046"/>
      <c r="BL115" s="1046"/>
      <c r="BM115" s="1046"/>
      <c r="BN115" s="1046"/>
      <c r="BO115" s="1046"/>
      <c r="BP115" s="1047"/>
      <c r="BQ115" s="1015">
        <v>1062853</v>
      </c>
      <c r="BR115" s="1016"/>
      <c r="BS115" s="1016"/>
      <c r="BT115" s="1016"/>
      <c r="BU115" s="1016"/>
      <c r="BV115" s="1016">
        <v>1055658</v>
      </c>
      <c r="BW115" s="1016"/>
      <c r="BX115" s="1016"/>
      <c r="BY115" s="1016"/>
      <c r="BZ115" s="1016"/>
      <c r="CA115" s="1016">
        <v>1038830</v>
      </c>
      <c r="CB115" s="1016"/>
      <c r="CC115" s="1016"/>
      <c r="CD115" s="1016"/>
      <c r="CE115" s="1016"/>
      <c r="CF115" s="1010">
        <v>3.5</v>
      </c>
      <c r="CG115" s="1011"/>
      <c r="CH115" s="1011"/>
      <c r="CI115" s="1011"/>
      <c r="CJ115" s="1011"/>
      <c r="CK115" s="1041"/>
      <c r="CL115" s="1042"/>
      <c r="CM115" s="1045" t="s">
        <v>460</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v>698916</v>
      </c>
      <c r="DH115" s="1055"/>
      <c r="DI115" s="1055"/>
      <c r="DJ115" s="1055"/>
      <c r="DK115" s="1056"/>
      <c r="DL115" s="1057">
        <v>701114</v>
      </c>
      <c r="DM115" s="1055"/>
      <c r="DN115" s="1055"/>
      <c r="DO115" s="1055"/>
      <c r="DP115" s="1056"/>
      <c r="DQ115" s="1057">
        <v>703410</v>
      </c>
      <c r="DR115" s="1055"/>
      <c r="DS115" s="1055"/>
      <c r="DT115" s="1055"/>
      <c r="DU115" s="1056"/>
      <c r="DV115" s="1058">
        <v>2.4</v>
      </c>
      <c r="DW115" s="1059"/>
      <c r="DX115" s="1059"/>
      <c r="DY115" s="1059"/>
      <c r="DZ115" s="1060"/>
    </row>
    <row r="116" spans="1:130" s="248" customFormat="1" ht="26.25" customHeight="1" x14ac:dyDescent="0.15">
      <c r="A116" s="1052"/>
      <c r="B116" s="1053"/>
      <c r="C116" s="1061" t="s">
        <v>461</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932</v>
      </c>
      <c r="AB116" s="1055"/>
      <c r="AC116" s="1055"/>
      <c r="AD116" s="1055"/>
      <c r="AE116" s="1056"/>
      <c r="AF116" s="1057">
        <v>769</v>
      </c>
      <c r="AG116" s="1055"/>
      <c r="AH116" s="1055"/>
      <c r="AI116" s="1055"/>
      <c r="AJ116" s="1056"/>
      <c r="AK116" s="1057">
        <v>2345</v>
      </c>
      <c r="AL116" s="1055"/>
      <c r="AM116" s="1055"/>
      <c r="AN116" s="1055"/>
      <c r="AO116" s="1056"/>
      <c r="AP116" s="1058">
        <v>0</v>
      </c>
      <c r="AQ116" s="1059"/>
      <c r="AR116" s="1059"/>
      <c r="AS116" s="1059"/>
      <c r="AT116" s="1060"/>
      <c r="AU116" s="996"/>
      <c r="AV116" s="997"/>
      <c r="AW116" s="997"/>
      <c r="AX116" s="997"/>
      <c r="AY116" s="997"/>
      <c r="AZ116" s="1063" t="s">
        <v>462</v>
      </c>
      <c r="BA116" s="1064"/>
      <c r="BB116" s="1064"/>
      <c r="BC116" s="1064"/>
      <c r="BD116" s="1064"/>
      <c r="BE116" s="1064"/>
      <c r="BF116" s="1064"/>
      <c r="BG116" s="1064"/>
      <c r="BH116" s="1064"/>
      <c r="BI116" s="1064"/>
      <c r="BJ116" s="1064"/>
      <c r="BK116" s="1064"/>
      <c r="BL116" s="1064"/>
      <c r="BM116" s="1064"/>
      <c r="BN116" s="1064"/>
      <c r="BO116" s="1064"/>
      <c r="BP116" s="1065"/>
      <c r="BQ116" s="1015" t="s">
        <v>184</v>
      </c>
      <c r="BR116" s="1016"/>
      <c r="BS116" s="1016"/>
      <c r="BT116" s="1016"/>
      <c r="BU116" s="1016"/>
      <c r="BV116" s="1016" t="s">
        <v>184</v>
      </c>
      <c r="BW116" s="1016"/>
      <c r="BX116" s="1016"/>
      <c r="BY116" s="1016"/>
      <c r="BZ116" s="1016"/>
      <c r="CA116" s="1016" t="s">
        <v>184</v>
      </c>
      <c r="CB116" s="1016"/>
      <c r="CC116" s="1016"/>
      <c r="CD116" s="1016"/>
      <c r="CE116" s="1016"/>
      <c r="CF116" s="1010" t="s">
        <v>184</v>
      </c>
      <c r="CG116" s="1011"/>
      <c r="CH116" s="1011"/>
      <c r="CI116" s="1011"/>
      <c r="CJ116" s="1011"/>
      <c r="CK116" s="1041"/>
      <c r="CL116" s="1042"/>
      <c r="CM116" s="1012" t="s">
        <v>463</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184</v>
      </c>
      <c r="DH116" s="1055"/>
      <c r="DI116" s="1055"/>
      <c r="DJ116" s="1055"/>
      <c r="DK116" s="1056"/>
      <c r="DL116" s="1057" t="s">
        <v>444</v>
      </c>
      <c r="DM116" s="1055"/>
      <c r="DN116" s="1055"/>
      <c r="DO116" s="1055"/>
      <c r="DP116" s="1056"/>
      <c r="DQ116" s="1057" t="s">
        <v>184</v>
      </c>
      <c r="DR116" s="1055"/>
      <c r="DS116" s="1055"/>
      <c r="DT116" s="1055"/>
      <c r="DU116" s="1056"/>
      <c r="DV116" s="1058" t="s">
        <v>398</v>
      </c>
      <c r="DW116" s="1059"/>
      <c r="DX116" s="1059"/>
      <c r="DY116" s="1059"/>
      <c r="DZ116" s="1060"/>
    </row>
    <row r="117" spans="1:130" s="248" customFormat="1" ht="26.25" customHeight="1" x14ac:dyDescent="0.15">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464</v>
      </c>
      <c r="Z117" s="982"/>
      <c r="AA117" s="1072">
        <v>6880654</v>
      </c>
      <c r="AB117" s="1073"/>
      <c r="AC117" s="1073"/>
      <c r="AD117" s="1073"/>
      <c r="AE117" s="1074"/>
      <c r="AF117" s="1075">
        <v>6974368</v>
      </c>
      <c r="AG117" s="1073"/>
      <c r="AH117" s="1073"/>
      <c r="AI117" s="1073"/>
      <c r="AJ117" s="1074"/>
      <c r="AK117" s="1075">
        <v>6815172</v>
      </c>
      <c r="AL117" s="1073"/>
      <c r="AM117" s="1073"/>
      <c r="AN117" s="1073"/>
      <c r="AO117" s="1074"/>
      <c r="AP117" s="1076"/>
      <c r="AQ117" s="1077"/>
      <c r="AR117" s="1077"/>
      <c r="AS117" s="1077"/>
      <c r="AT117" s="1078"/>
      <c r="AU117" s="996"/>
      <c r="AV117" s="997"/>
      <c r="AW117" s="997"/>
      <c r="AX117" s="997"/>
      <c r="AY117" s="997"/>
      <c r="AZ117" s="1063" t="s">
        <v>465</v>
      </c>
      <c r="BA117" s="1064"/>
      <c r="BB117" s="1064"/>
      <c r="BC117" s="1064"/>
      <c r="BD117" s="1064"/>
      <c r="BE117" s="1064"/>
      <c r="BF117" s="1064"/>
      <c r="BG117" s="1064"/>
      <c r="BH117" s="1064"/>
      <c r="BI117" s="1064"/>
      <c r="BJ117" s="1064"/>
      <c r="BK117" s="1064"/>
      <c r="BL117" s="1064"/>
      <c r="BM117" s="1064"/>
      <c r="BN117" s="1064"/>
      <c r="BO117" s="1064"/>
      <c r="BP117" s="1065"/>
      <c r="BQ117" s="1015" t="s">
        <v>184</v>
      </c>
      <c r="BR117" s="1016"/>
      <c r="BS117" s="1016"/>
      <c r="BT117" s="1016"/>
      <c r="BU117" s="1016"/>
      <c r="BV117" s="1016" t="s">
        <v>466</v>
      </c>
      <c r="BW117" s="1016"/>
      <c r="BX117" s="1016"/>
      <c r="BY117" s="1016"/>
      <c r="BZ117" s="1016"/>
      <c r="CA117" s="1016" t="s">
        <v>184</v>
      </c>
      <c r="CB117" s="1016"/>
      <c r="CC117" s="1016"/>
      <c r="CD117" s="1016"/>
      <c r="CE117" s="1016"/>
      <c r="CF117" s="1010" t="s">
        <v>398</v>
      </c>
      <c r="CG117" s="1011"/>
      <c r="CH117" s="1011"/>
      <c r="CI117" s="1011"/>
      <c r="CJ117" s="1011"/>
      <c r="CK117" s="1041"/>
      <c r="CL117" s="1042"/>
      <c r="CM117" s="1012" t="s">
        <v>467</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184</v>
      </c>
      <c r="DH117" s="1055"/>
      <c r="DI117" s="1055"/>
      <c r="DJ117" s="1055"/>
      <c r="DK117" s="1056"/>
      <c r="DL117" s="1057" t="s">
        <v>398</v>
      </c>
      <c r="DM117" s="1055"/>
      <c r="DN117" s="1055"/>
      <c r="DO117" s="1055"/>
      <c r="DP117" s="1056"/>
      <c r="DQ117" s="1057" t="s">
        <v>184</v>
      </c>
      <c r="DR117" s="1055"/>
      <c r="DS117" s="1055"/>
      <c r="DT117" s="1055"/>
      <c r="DU117" s="1056"/>
      <c r="DV117" s="1058" t="s">
        <v>398</v>
      </c>
      <c r="DW117" s="1059"/>
      <c r="DX117" s="1059"/>
      <c r="DY117" s="1059"/>
      <c r="DZ117" s="1060"/>
    </row>
    <row r="118" spans="1:130" s="248" customFormat="1" ht="26.25" customHeight="1" x14ac:dyDescent="0.15">
      <c r="A118" s="1000" t="s">
        <v>438</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435</v>
      </c>
      <c r="AB118" s="981"/>
      <c r="AC118" s="981"/>
      <c r="AD118" s="981"/>
      <c r="AE118" s="982"/>
      <c r="AF118" s="980" t="s">
        <v>436</v>
      </c>
      <c r="AG118" s="981"/>
      <c r="AH118" s="981"/>
      <c r="AI118" s="981"/>
      <c r="AJ118" s="982"/>
      <c r="AK118" s="980" t="s">
        <v>306</v>
      </c>
      <c r="AL118" s="981"/>
      <c r="AM118" s="981"/>
      <c r="AN118" s="981"/>
      <c r="AO118" s="982"/>
      <c r="AP118" s="1067" t="s">
        <v>437</v>
      </c>
      <c r="AQ118" s="1068"/>
      <c r="AR118" s="1068"/>
      <c r="AS118" s="1068"/>
      <c r="AT118" s="1069"/>
      <c r="AU118" s="996"/>
      <c r="AV118" s="997"/>
      <c r="AW118" s="997"/>
      <c r="AX118" s="997"/>
      <c r="AY118" s="997"/>
      <c r="AZ118" s="1070" t="s">
        <v>468</v>
      </c>
      <c r="BA118" s="1061"/>
      <c r="BB118" s="1061"/>
      <c r="BC118" s="1061"/>
      <c r="BD118" s="1061"/>
      <c r="BE118" s="1061"/>
      <c r="BF118" s="1061"/>
      <c r="BG118" s="1061"/>
      <c r="BH118" s="1061"/>
      <c r="BI118" s="1061"/>
      <c r="BJ118" s="1061"/>
      <c r="BK118" s="1061"/>
      <c r="BL118" s="1061"/>
      <c r="BM118" s="1061"/>
      <c r="BN118" s="1061"/>
      <c r="BO118" s="1061"/>
      <c r="BP118" s="1062"/>
      <c r="BQ118" s="1093" t="s">
        <v>398</v>
      </c>
      <c r="BR118" s="1094"/>
      <c r="BS118" s="1094"/>
      <c r="BT118" s="1094"/>
      <c r="BU118" s="1094"/>
      <c r="BV118" s="1094" t="s">
        <v>184</v>
      </c>
      <c r="BW118" s="1094"/>
      <c r="BX118" s="1094"/>
      <c r="BY118" s="1094"/>
      <c r="BZ118" s="1094"/>
      <c r="CA118" s="1094" t="s">
        <v>398</v>
      </c>
      <c r="CB118" s="1094"/>
      <c r="CC118" s="1094"/>
      <c r="CD118" s="1094"/>
      <c r="CE118" s="1094"/>
      <c r="CF118" s="1010" t="s">
        <v>184</v>
      </c>
      <c r="CG118" s="1011"/>
      <c r="CH118" s="1011"/>
      <c r="CI118" s="1011"/>
      <c r="CJ118" s="1011"/>
      <c r="CK118" s="1041"/>
      <c r="CL118" s="1042"/>
      <c r="CM118" s="1012" t="s">
        <v>469</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398</v>
      </c>
      <c r="DH118" s="1055"/>
      <c r="DI118" s="1055"/>
      <c r="DJ118" s="1055"/>
      <c r="DK118" s="1056"/>
      <c r="DL118" s="1057" t="s">
        <v>184</v>
      </c>
      <c r="DM118" s="1055"/>
      <c r="DN118" s="1055"/>
      <c r="DO118" s="1055"/>
      <c r="DP118" s="1056"/>
      <c r="DQ118" s="1057" t="s">
        <v>184</v>
      </c>
      <c r="DR118" s="1055"/>
      <c r="DS118" s="1055"/>
      <c r="DT118" s="1055"/>
      <c r="DU118" s="1056"/>
      <c r="DV118" s="1058" t="s">
        <v>398</v>
      </c>
      <c r="DW118" s="1059"/>
      <c r="DX118" s="1059"/>
      <c r="DY118" s="1059"/>
      <c r="DZ118" s="1060"/>
    </row>
    <row r="119" spans="1:130" s="248" customFormat="1" ht="26.25" customHeight="1" x14ac:dyDescent="0.15">
      <c r="A119" s="1154" t="s">
        <v>441</v>
      </c>
      <c r="B119" s="1040"/>
      <c r="C119" s="1019" t="s">
        <v>442</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184</v>
      </c>
      <c r="AB119" s="988"/>
      <c r="AC119" s="988"/>
      <c r="AD119" s="988"/>
      <c r="AE119" s="989"/>
      <c r="AF119" s="990" t="s">
        <v>466</v>
      </c>
      <c r="AG119" s="988"/>
      <c r="AH119" s="988"/>
      <c r="AI119" s="988"/>
      <c r="AJ119" s="989"/>
      <c r="AK119" s="990" t="s">
        <v>184</v>
      </c>
      <c r="AL119" s="988"/>
      <c r="AM119" s="988"/>
      <c r="AN119" s="988"/>
      <c r="AO119" s="989"/>
      <c r="AP119" s="991" t="s">
        <v>466</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470</v>
      </c>
      <c r="BP119" s="1102"/>
      <c r="BQ119" s="1093">
        <v>86915246</v>
      </c>
      <c r="BR119" s="1094"/>
      <c r="BS119" s="1094"/>
      <c r="BT119" s="1094"/>
      <c r="BU119" s="1094"/>
      <c r="BV119" s="1094">
        <v>84526095</v>
      </c>
      <c r="BW119" s="1094"/>
      <c r="BX119" s="1094"/>
      <c r="BY119" s="1094"/>
      <c r="BZ119" s="1094"/>
      <c r="CA119" s="1094">
        <v>91117049</v>
      </c>
      <c r="CB119" s="1094"/>
      <c r="CC119" s="1094"/>
      <c r="CD119" s="1094"/>
      <c r="CE119" s="1094"/>
      <c r="CF119" s="1095"/>
      <c r="CG119" s="1096"/>
      <c r="CH119" s="1096"/>
      <c r="CI119" s="1096"/>
      <c r="CJ119" s="1097"/>
      <c r="CK119" s="1043"/>
      <c r="CL119" s="1044"/>
      <c r="CM119" s="1098" t="s">
        <v>471</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398</v>
      </c>
      <c r="DH119" s="1080"/>
      <c r="DI119" s="1080"/>
      <c r="DJ119" s="1080"/>
      <c r="DK119" s="1081"/>
      <c r="DL119" s="1079" t="s">
        <v>184</v>
      </c>
      <c r="DM119" s="1080"/>
      <c r="DN119" s="1080"/>
      <c r="DO119" s="1080"/>
      <c r="DP119" s="1081"/>
      <c r="DQ119" s="1079" t="s">
        <v>184</v>
      </c>
      <c r="DR119" s="1080"/>
      <c r="DS119" s="1080"/>
      <c r="DT119" s="1080"/>
      <c r="DU119" s="1081"/>
      <c r="DV119" s="1082" t="s">
        <v>398</v>
      </c>
      <c r="DW119" s="1083"/>
      <c r="DX119" s="1083"/>
      <c r="DY119" s="1083"/>
      <c r="DZ119" s="1084"/>
    </row>
    <row r="120" spans="1:130" s="248" customFormat="1" ht="26.25" customHeight="1" x14ac:dyDescent="0.15">
      <c r="A120" s="1155"/>
      <c r="B120" s="1042"/>
      <c r="C120" s="1012" t="s">
        <v>446</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398</v>
      </c>
      <c r="AB120" s="1055"/>
      <c r="AC120" s="1055"/>
      <c r="AD120" s="1055"/>
      <c r="AE120" s="1056"/>
      <c r="AF120" s="1057" t="s">
        <v>398</v>
      </c>
      <c r="AG120" s="1055"/>
      <c r="AH120" s="1055"/>
      <c r="AI120" s="1055"/>
      <c r="AJ120" s="1056"/>
      <c r="AK120" s="1057" t="s">
        <v>184</v>
      </c>
      <c r="AL120" s="1055"/>
      <c r="AM120" s="1055"/>
      <c r="AN120" s="1055"/>
      <c r="AO120" s="1056"/>
      <c r="AP120" s="1058" t="s">
        <v>398</v>
      </c>
      <c r="AQ120" s="1059"/>
      <c r="AR120" s="1059"/>
      <c r="AS120" s="1059"/>
      <c r="AT120" s="1060"/>
      <c r="AU120" s="1085" t="s">
        <v>472</v>
      </c>
      <c r="AV120" s="1086"/>
      <c r="AW120" s="1086"/>
      <c r="AX120" s="1086"/>
      <c r="AY120" s="1087"/>
      <c r="AZ120" s="1036" t="s">
        <v>473</v>
      </c>
      <c r="BA120" s="985"/>
      <c r="BB120" s="985"/>
      <c r="BC120" s="985"/>
      <c r="BD120" s="985"/>
      <c r="BE120" s="985"/>
      <c r="BF120" s="985"/>
      <c r="BG120" s="985"/>
      <c r="BH120" s="985"/>
      <c r="BI120" s="985"/>
      <c r="BJ120" s="985"/>
      <c r="BK120" s="985"/>
      <c r="BL120" s="985"/>
      <c r="BM120" s="985"/>
      <c r="BN120" s="985"/>
      <c r="BO120" s="985"/>
      <c r="BP120" s="986"/>
      <c r="BQ120" s="1022">
        <v>7363745</v>
      </c>
      <c r="BR120" s="1023"/>
      <c r="BS120" s="1023"/>
      <c r="BT120" s="1023"/>
      <c r="BU120" s="1023"/>
      <c r="BV120" s="1023">
        <v>7471955</v>
      </c>
      <c r="BW120" s="1023"/>
      <c r="BX120" s="1023"/>
      <c r="BY120" s="1023"/>
      <c r="BZ120" s="1023"/>
      <c r="CA120" s="1023">
        <v>6843782</v>
      </c>
      <c r="CB120" s="1023"/>
      <c r="CC120" s="1023"/>
      <c r="CD120" s="1023"/>
      <c r="CE120" s="1023"/>
      <c r="CF120" s="1037">
        <v>23.3</v>
      </c>
      <c r="CG120" s="1038"/>
      <c r="CH120" s="1038"/>
      <c r="CI120" s="1038"/>
      <c r="CJ120" s="1038"/>
      <c r="CK120" s="1103" t="s">
        <v>474</v>
      </c>
      <c r="CL120" s="1104"/>
      <c r="CM120" s="1104"/>
      <c r="CN120" s="1104"/>
      <c r="CO120" s="1105"/>
      <c r="CP120" s="1111" t="s">
        <v>414</v>
      </c>
      <c r="CQ120" s="1112"/>
      <c r="CR120" s="1112"/>
      <c r="CS120" s="1112"/>
      <c r="CT120" s="1112"/>
      <c r="CU120" s="1112"/>
      <c r="CV120" s="1112"/>
      <c r="CW120" s="1112"/>
      <c r="CX120" s="1112"/>
      <c r="CY120" s="1112"/>
      <c r="CZ120" s="1112"/>
      <c r="DA120" s="1112"/>
      <c r="DB120" s="1112"/>
      <c r="DC120" s="1112"/>
      <c r="DD120" s="1112"/>
      <c r="DE120" s="1112"/>
      <c r="DF120" s="1113"/>
      <c r="DG120" s="1022" t="s">
        <v>444</v>
      </c>
      <c r="DH120" s="1023"/>
      <c r="DI120" s="1023"/>
      <c r="DJ120" s="1023"/>
      <c r="DK120" s="1023"/>
      <c r="DL120" s="1023">
        <v>22297617</v>
      </c>
      <c r="DM120" s="1023"/>
      <c r="DN120" s="1023"/>
      <c r="DO120" s="1023"/>
      <c r="DP120" s="1023"/>
      <c r="DQ120" s="1023">
        <v>20829043</v>
      </c>
      <c r="DR120" s="1023"/>
      <c r="DS120" s="1023"/>
      <c r="DT120" s="1023"/>
      <c r="DU120" s="1023"/>
      <c r="DV120" s="1024">
        <v>70.8</v>
      </c>
      <c r="DW120" s="1024"/>
      <c r="DX120" s="1024"/>
      <c r="DY120" s="1024"/>
      <c r="DZ120" s="1025"/>
    </row>
    <row r="121" spans="1:130" s="248" customFormat="1" ht="26.25" customHeight="1" x14ac:dyDescent="0.15">
      <c r="A121" s="1155"/>
      <c r="B121" s="1042"/>
      <c r="C121" s="1063" t="s">
        <v>475</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398</v>
      </c>
      <c r="AB121" s="1055"/>
      <c r="AC121" s="1055"/>
      <c r="AD121" s="1055"/>
      <c r="AE121" s="1056"/>
      <c r="AF121" s="1057" t="s">
        <v>466</v>
      </c>
      <c r="AG121" s="1055"/>
      <c r="AH121" s="1055"/>
      <c r="AI121" s="1055"/>
      <c r="AJ121" s="1056"/>
      <c r="AK121" s="1057" t="s">
        <v>398</v>
      </c>
      <c r="AL121" s="1055"/>
      <c r="AM121" s="1055"/>
      <c r="AN121" s="1055"/>
      <c r="AO121" s="1056"/>
      <c r="AP121" s="1058" t="s">
        <v>398</v>
      </c>
      <c r="AQ121" s="1059"/>
      <c r="AR121" s="1059"/>
      <c r="AS121" s="1059"/>
      <c r="AT121" s="1060"/>
      <c r="AU121" s="1088"/>
      <c r="AV121" s="1089"/>
      <c r="AW121" s="1089"/>
      <c r="AX121" s="1089"/>
      <c r="AY121" s="1090"/>
      <c r="AZ121" s="1045" t="s">
        <v>476</v>
      </c>
      <c r="BA121" s="1046"/>
      <c r="BB121" s="1046"/>
      <c r="BC121" s="1046"/>
      <c r="BD121" s="1046"/>
      <c r="BE121" s="1046"/>
      <c r="BF121" s="1046"/>
      <c r="BG121" s="1046"/>
      <c r="BH121" s="1046"/>
      <c r="BI121" s="1046"/>
      <c r="BJ121" s="1046"/>
      <c r="BK121" s="1046"/>
      <c r="BL121" s="1046"/>
      <c r="BM121" s="1046"/>
      <c r="BN121" s="1046"/>
      <c r="BO121" s="1046"/>
      <c r="BP121" s="1047"/>
      <c r="BQ121" s="1015">
        <v>17975887</v>
      </c>
      <c r="BR121" s="1016"/>
      <c r="BS121" s="1016"/>
      <c r="BT121" s="1016"/>
      <c r="BU121" s="1016"/>
      <c r="BV121" s="1016">
        <v>17629910</v>
      </c>
      <c r="BW121" s="1016"/>
      <c r="BX121" s="1016"/>
      <c r="BY121" s="1016"/>
      <c r="BZ121" s="1016"/>
      <c r="CA121" s="1016">
        <v>16984025</v>
      </c>
      <c r="CB121" s="1016"/>
      <c r="CC121" s="1016"/>
      <c r="CD121" s="1016"/>
      <c r="CE121" s="1016"/>
      <c r="CF121" s="1010">
        <v>57.7</v>
      </c>
      <c r="CG121" s="1011"/>
      <c r="CH121" s="1011"/>
      <c r="CI121" s="1011"/>
      <c r="CJ121" s="1011"/>
      <c r="CK121" s="1106"/>
      <c r="CL121" s="1107"/>
      <c r="CM121" s="1107"/>
      <c r="CN121" s="1107"/>
      <c r="CO121" s="1108"/>
      <c r="CP121" s="1116" t="s">
        <v>412</v>
      </c>
      <c r="CQ121" s="1117"/>
      <c r="CR121" s="1117"/>
      <c r="CS121" s="1117"/>
      <c r="CT121" s="1117"/>
      <c r="CU121" s="1117"/>
      <c r="CV121" s="1117"/>
      <c r="CW121" s="1117"/>
      <c r="CX121" s="1117"/>
      <c r="CY121" s="1117"/>
      <c r="CZ121" s="1117"/>
      <c r="DA121" s="1117"/>
      <c r="DB121" s="1117"/>
      <c r="DC121" s="1117"/>
      <c r="DD121" s="1117"/>
      <c r="DE121" s="1117"/>
      <c r="DF121" s="1118"/>
      <c r="DG121" s="1015">
        <v>64389</v>
      </c>
      <c r="DH121" s="1016"/>
      <c r="DI121" s="1016"/>
      <c r="DJ121" s="1016"/>
      <c r="DK121" s="1016"/>
      <c r="DL121" s="1016">
        <v>44327</v>
      </c>
      <c r="DM121" s="1016"/>
      <c r="DN121" s="1016"/>
      <c r="DO121" s="1016"/>
      <c r="DP121" s="1016"/>
      <c r="DQ121" s="1016">
        <v>80660</v>
      </c>
      <c r="DR121" s="1016"/>
      <c r="DS121" s="1016"/>
      <c r="DT121" s="1016"/>
      <c r="DU121" s="1016"/>
      <c r="DV121" s="1017">
        <v>0.3</v>
      </c>
      <c r="DW121" s="1017"/>
      <c r="DX121" s="1017"/>
      <c r="DY121" s="1017"/>
      <c r="DZ121" s="1018"/>
    </row>
    <row r="122" spans="1:130" s="248" customFormat="1" ht="26.25" customHeight="1" x14ac:dyDescent="0.15">
      <c r="A122" s="1155"/>
      <c r="B122" s="1042"/>
      <c r="C122" s="1012" t="s">
        <v>457</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398</v>
      </c>
      <c r="AB122" s="1055"/>
      <c r="AC122" s="1055"/>
      <c r="AD122" s="1055"/>
      <c r="AE122" s="1056"/>
      <c r="AF122" s="1057" t="s">
        <v>184</v>
      </c>
      <c r="AG122" s="1055"/>
      <c r="AH122" s="1055"/>
      <c r="AI122" s="1055"/>
      <c r="AJ122" s="1056"/>
      <c r="AK122" s="1057" t="s">
        <v>466</v>
      </c>
      <c r="AL122" s="1055"/>
      <c r="AM122" s="1055"/>
      <c r="AN122" s="1055"/>
      <c r="AO122" s="1056"/>
      <c r="AP122" s="1058" t="s">
        <v>398</v>
      </c>
      <c r="AQ122" s="1059"/>
      <c r="AR122" s="1059"/>
      <c r="AS122" s="1059"/>
      <c r="AT122" s="1060"/>
      <c r="AU122" s="1088"/>
      <c r="AV122" s="1089"/>
      <c r="AW122" s="1089"/>
      <c r="AX122" s="1089"/>
      <c r="AY122" s="1090"/>
      <c r="AZ122" s="1070" t="s">
        <v>477</v>
      </c>
      <c r="BA122" s="1061"/>
      <c r="BB122" s="1061"/>
      <c r="BC122" s="1061"/>
      <c r="BD122" s="1061"/>
      <c r="BE122" s="1061"/>
      <c r="BF122" s="1061"/>
      <c r="BG122" s="1061"/>
      <c r="BH122" s="1061"/>
      <c r="BI122" s="1061"/>
      <c r="BJ122" s="1061"/>
      <c r="BK122" s="1061"/>
      <c r="BL122" s="1061"/>
      <c r="BM122" s="1061"/>
      <c r="BN122" s="1061"/>
      <c r="BO122" s="1061"/>
      <c r="BP122" s="1062"/>
      <c r="BQ122" s="1093">
        <v>42495455</v>
      </c>
      <c r="BR122" s="1094"/>
      <c r="BS122" s="1094"/>
      <c r="BT122" s="1094"/>
      <c r="BU122" s="1094"/>
      <c r="BV122" s="1094">
        <v>42132882</v>
      </c>
      <c r="BW122" s="1094"/>
      <c r="BX122" s="1094"/>
      <c r="BY122" s="1094"/>
      <c r="BZ122" s="1094"/>
      <c r="CA122" s="1094">
        <v>43379951</v>
      </c>
      <c r="CB122" s="1094"/>
      <c r="CC122" s="1094"/>
      <c r="CD122" s="1094"/>
      <c r="CE122" s="1094"/>
      <c r="CF122" s="1114">
        <v>147.4</v>
      </c>
      <c r="CG122" s="1115"/>
      <c r="CH122" s="1115"/>
      <c r="CI122" s="1115"/>
      <c r="CJ122" s="1115"/>
      <c r="CK122" s="1106"/>
      <c r="CL122" s="1107"/>
      <c r="CM122" s="1107"/>
      <c r="CN122" s="1107"/>
      <c r="CO122" s="1108"/>
      <c r="CP122" s="1116" t="s">
        <v>478</v>
      </c>
      <c r="CQ122" s="1117"/>
      <c r="CR122" s="1117"/>
      <c r="CS122" s="1117"/>
      <c r="CT122" s="1117"/>
      <c r="CU122" s="1117"/>
      <c r="CV122" s="1117"/>
      <c r="CW122" s="1117"/>
      <c r="CX122" s="1117"/>
      <c r="CY122" s="1117"/>
      <c r="CZ122" s="1117"/>
      <c r="DA122" s="1117"/>
      <c r="DB122" s="1117"/>
      <c r="DC122" s="1117"/>
      <c r="DD122" s="1117"/>
      <c r="DE122" s="1117"/>
      <c r="DF122" s="1118"/>
      <c r="DG122" s="1015" t="s">
        <v>466</v>
      </c>
      <c r="DH122" s="1016"/>
      <c r="DI122" s="1016"/>
      <c r="DJ122" s="1016"/>
      <c r="DK122" s="1016"/>
      <c r="DL122" s="1016" t="s">
        <v>398</v>
      </c>
      <c r="DM122" s="1016"/>
      <c r="DN122" s="1016"/>
      <c r="DO122" s="1016"/>
      <c r="DP122" s="1016"/>
      <c r="DQ122" s="1016" t="s">
        <v>466</v>
      </c>
      <c r="DR122" s="1016"/>
      <c r="DS122" s="1016"/>
      <c r="DT122" s="1016"/>
      <c r="DU122" s="1016"/>
      <c r="DV122" s="1017" t="s">
        <v>398</v>
      </c>
      <c r="DW122" s="1017"/>
      <c r="DX122" s="1017"/>
      <c r="DY122" s="1017"/>
      <c r="DZ122" s="1018"/>
    </row>
    <row r="123" spans="1:130" s="248" customFormat="1" ht="26.25" customHeight="1" x14ac:dyDescent="0.15">
      <c r="A123" s="1155"/>
      <c r="B123" s="1042"/>
      <c r="C123" s="1012" t="s">
        <v>463</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444</v>
      </c>
      <c r="AB123" s="1055"/>
      <c r="AC123" s="1055"/>
      <c r="AD123" s="1055"/>
      <c r="AE123" s="1056"/>
      <c r="AF123" s="1057" t="s">
        <v>184</v>
      </c>
      <c r="AG123" s="1055"/>
      <c r="AH123" s="1055"/>
      <c r="AI123" s="1055"/>
      <c r="AJ123" s="1056"/>
      <c r="AK123" s="1057" t="s">
        <v>447</v>
      </c>
      <c r="AL123" s="1055"/>
      <c r="AM123" s="1055"/>
      <c r="AN123" s="1055"/>
      <c r="AO123" s="1056"/>
      <c r="AP123" s="1058" t="s">
        <v>398</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479</v>
      </c>
      <c r="BP123" s="1102"/>
      <c r="BQ123" s="1161">
        <v>67835087</v>
      </c>
      <c r="BR123" s="1162"/>
      <c r="BS123" s="1162"/>
      <c r="BT123" s="1162"/>
      <c r="BU123" s="1162"/>
      <c r="BV123" s="1162">
        <v>67234747</v>
      </c>
      <c r="BW123" s="1162"/>
      <c r="BX123" s="1162"/>
      <c r="BY123" s="1162"/>
      <c r="BZ123" s="1162"/>
      <c r="CA123" s="1162">
        <v>67207758</v>
      </c>
      <c r="CB123" s="1162"/>
      <c r="CC123" s="1162"/>
      <c r="CD123" s="1162"/>
      <c r="CE123" s="1162"/>
      <c r="CF123" s="1095"/>
      <c r="CG123" s="1096"/>
      <c r="CH123" s="1096"/>
      <c r="CI123" s="1096"/>
      <c r="CJ123" s="1097"/>
      <c r="CK123" s="1106"/>
      <c r="CL123" s="1107"/>
      <c r="CM123" s="1107"/>
      <c r="CN123" s="1107"/>
      <c r="CO123" s="1108"/>
      <c r="CP123" s="1116" t="s">
        <v>480</v>
      </c>
      <c r="CQ123" s="1117"/>
      <c r="CR123" s="1117"/>
      <c r="CS123" s="1117"/>
      <c r="CT123" s="1117"/>
      <c r="CU123" s="1117"/>
      <c r="CV123" s="1117"/>
      <c r="CW123" s="1117"/>
      <c r="CX123" s="1117"/>
      <c r="CY123" s="1117"/>
      <c r="CZ123" s="1117"/>
      <c r="DA123" s="1117"/>
      <c r="DB123" s="1117"/>
      <c r="DC123" s="1117"/>
      <c r="DD123" s="1117"/>
      <c r="DE123" s="1117"/>
      <c r="DF123" s="1118"/>
      <c r="DG123" s="1054" t="s">
        <v>444</v>
      </c>
      <c r="DH123" s="1055"/>
      <c r="DI123" s="1055"/>
      <c r="DJ123" s="1055"/>
      <c r="DK123" s="1056"/>
      <c r="DL123" s="1057" t="s">
        <v>466</v>
      </c>
      <c r="DM123" s="1055"/>
      <c r="DN123" s="1055"/>
      <c r="DO123" s="1055"/>
      <c r="DP123" s="1056"/>
      <c r="DQ123" s="1057" t="s">
        <v>184</v>
      </c>
      <c r="DR123" s="1055"/>
      <c r="DS123" s="1055"/>
      <c r="DT123" s="1055"/>
      <c r="DU123" s="1056"/>
      <c r="DV123" s="1058" t="s">
        <v>466</v>
      </c>
      <c r="DW123" s="1059"/>
      <c r="DX123" s="1059"/>
      <c r="DY123" s="1059"/>
      <c r="DZ123" s="1060"/>
    </row>
    <row r="124" spans="1:130" s="248" customFormat="1" ht="26.25" customHeight="1" thickBot="1" x14ac:dyDescent="0.2">
      <c r="A124" s="1155"/>
      <c r="B124" s="1042"/>
      <c r="C124" s="1012" t="s">
        <v>467</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466</v>
      </c>
      <c r="AB124" s="1055"/>
      <c r="AC124" s="1055"/>
      <c r="AD124" s="1055"/>
      <c r="AE124" s="1056"/>
      <c r="AF124" s="1057" t="s">
        <v>184</v>
      </c>
      <c r="AG124" s="1055"/>
      <c r="AH124" s="1055"/>
      <c r="AI124" s="1055"/>
      <c r="AJ124" s="1056"/>
      <c r="AK124" s="1057" t="s">
        <v>398</v>
      </c>
      <c r="AL124" s="1055"/>
      <c r="AM124" s="1055"/>
      <c r="AN124" s="1055"/>
      <c r="AO124" s="1056"/>
      <c r="AP124" s="1058" t="s">
        <v>444</v>
      </c>
      <c r="AQ124" s="1059"/>
      <c r="AR124" s="1059"/>
      <c r="AS124" s="1059"/>
      <c r="AT124" s="1060"/>
      <c r="AU124" s="1157" t="s">
        <v>481</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v>68.099999999999994</v>
      </c>
      <c r="BR124" s="1124"/>
      <c r="BS124" s="1124"/>
      <c r="BT124" s="1124"/>
      <c r="BU124" s="1124"/>
      <c r="BV124" s="1124">
        <v>60.2</v>
      </c>
      <c r="BW124" s="1124"/>
      <c r="BX124" s="1124"/>
      <c r="BY124" s="1124"/>
      <c r="BZ124" s="1124"/>
      <c r="CA124" s="1124">
        <v>81.2</v>
      </c>
      <c r="CB124" s="1124"/>
      <c r="CC124" s="1124"/>
      <c r="CD124" s="1124"/>
      <c r="CE124" s="1124"/>
      <c r="CF124" s="1125"/>
      <c r="CG124" s="1126"/>
      <c r="CH124" s="1126"/>
      <c r="CI124" s="1126"/>
      <c r="CJ124" s="1127"/>
      <c r="CK124" s="1109"/>
      <c r="CL124" s="1109"/>
      <c r="CM124" s="1109"/>
      <c r="CN124" s="1109"/>
      <c r="CO124" s="1110"/>
      <c r="CP124" s="1116" t="s">
        <v>482</v>
      </c>
      <c r="CQ124" s="1117"/>
      <c r="CR124" s="1117"/>
      <c r="CS124" s="1117"/>
      <c r="CT124" s="1117"/>
      <c r="CU124" s="1117"/>
      <c r="CV124" s="1117"/>
      <c r="CW124" s="1117"/>
      <c r="CX124" s="1117"/>
      <c r="CY124" s="1117"/>
      <c r="CZ124" s="1117"/>
      <c r="DA124" s="1117"/>
      <c r="DB124" s="1117"/>
      <c r="DC124" s="1117"/>
      <c r="DD124" s="1117"/>
      <c r="DE124" s="1117"/>
      <c r="DF124" s="1118"/>
      <c r="DG124" s="1101">
        <v>23547554</v>
      </c>
      <c r="DH124" s="1080"/>
      <c r="DI124" s="1080"/>
      <c r="DJ124" s="1080"/>
      <c r="DK124" s="1081"/>
      <c r="DL124" s="1079" t="s">
        <v>398</v>
      </c>
      <c r="DM124" s="1080"/>
      <c r="DN124" s="1080"/>
      <c r="DO124" s="1080"/>
      <c r="DP124" s="1081"/>
      <c r="DQ124" s="1079" t="s">
        <v>184</v>
      </c>
      <c r="DR124" s="1080"/>
      <c r="DS124" s="1080"/>
      <c r="DT124" s="1080"/>
      <c r="DU124" s="1081"/>
      <c r="DV124" s="1082" t="s">
        <v>398</v>
      </c>
      <c r="DW124" s="1083"/>
      <c r="DX124" s="1083"/>
      <c r="DY124" s="1083"/>
      <c r="DZ124" s="1084"/>
    </row>
    <row r="125" spans="1:130" s="248" customFormat="1" ht="26.25" customHeight="1" x14ac:dyDescent="0.15">
      <c r="A125" s="1155"/>
      <c r="B125" s="1042"/>
      <c r="C125" s="1012" t="s">
        <v>469</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184</v>
      </c>
      <c r="AB125" s="1055"/>
      <c r="AC125" s="1055"/>
      <c r="AD125" s="1055"/>
      <c r="AE125" s="1056"/>
      <c r="AF125" s="1057" t="s">
        <v>184</v>
      </c>
      <c r="AG125" s="1055"/>
      <c r="AH125" s="1055"/>
      <c r="AI125" s="1055"/>
      <c r="AJ125" s="1056"/>
      <c r="AK125" s="1057" t="s">
        <v>184</v>
      </c>
      <c r="AL125" s="1055"/>
      <c r="AM125" s="1055"/>
      <c r="AN125" s="1055"/>
      <c r="AO125" s="1056"/>
      <c r="AP125" s="1058" t="s">
        <v>398</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483</v>
      </c>
      <c r="CL125" s="1104"/>
      <c r="CM125" s="1104"/>
      <c r="CN125" s="1104"/>
      <c r="CO125" s="1105"/>
      <c r="CP125" s="1036" t="s">
        <v>484</v>
      </c>
      <c r="CQ125" s="985"/>
      <c r="CR125" s="985"/>
      <c r="CS125" s="985"/>
      <c r="CT125" s="985"/>
      <c r="CU125" s="985"/>
      <c r="CV125" s="985"/>
      <c r="CW125" s="985"/>
      <c r="CX125" s="985"/>
      <c r="CY125" s="985"/>
      <c r="CZ125" s="985"/>
      <c r="DA125" s="985"/>
      <c r="DB125" s="985"/>
      <c r="DC125" s="985"/>
      <c r="DD125" s="985"/>
      <c r="DE125" s="985"/>
      <c r="DF125" s="986"/>
      <c r="DG125" s="1022" t="s">
        <v>466</v>
      </c>
      <c r="DH125" s="1023"/>
      <c r="DI125" s="1023"/>
      <c r="DJ125" s="1023"/>
      <c r="DK125" s="1023"/>
      <c r="DL125" s="1023" t="s">
        <v>184</v>
      </c>
      <c r="DM125" s="1023"/>
      <c r="DN125" s="1023"/>
      <c r="DO125" s="1023"/>
      <c r="DP125" s="1023"/>
      <c r="DQ125" s="1023" t="s">
        <v>184</v>
      </c>
      <c r="DR125" s="1023"/>
      <c r="DS125" s="1023"/>
      <c r="DT125" s="1023"/>
      <c r="DU125" s="1023"/>
      <c r="DV125" s="1024" t="s">
        <v>466</v>
      </c>
      <c r="DW125" s="1024"/>
      <c r="DX125" s="1024"/>
      <c r="DY125" s="1024"/>
      <c r="DZ125" s="1025"/>
    </row>
    <row r="126" spans="1:130" s="248" customFormat="1" ht="26.25" customHeight="1" thickBot="1" x14ac:dyDescent="0.2">
      <c r="A126" s="1155"/>
      <c r="B126" s="1042"/>
      <c r="C126" s="1012" t="s">
        <v>471</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184</v>
      </c>
      <c r="AB126" s="1055"/>
      <c r="AC126" s="1055"/>
      <c r="AD126" s="1055"/>
      <c r="AE126" s="1056"/>
      <c r="AF126" s="1057" t="s">
        <v>184</v>
      </c>
      <c r="AG126" s="1055"/>
      <c r="AH126" s="1055"/>
      <c r="AI126" s="1055"/>
      <c r="AJ126" s="1056"/>
      <c r="AK126" s="1057" t="s">
        <v>184</v>
      </c>
      <c r="AL126" s="1055"/>
      <c r="AM126" s="1055"/>
      <c r="AN126" s="1055"/>
      <c r="AO126" s="1056"/>
      <c r="AP126" s="1058" t="s">
        <v>398</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485</v>
      </c>
      <c r="CQ126" s="1046"/>
      <c r="CR126" s="1046"/>
      <c r="CS126" s="1046"/>
      <c r="CT126" s="1046"/>
      <c r="CU126" s="1046"/>
      <c r="CV126" s="1046"/>
      <c r="CW126" s="1046"/>
      <c r="CX126" s="1046"/>
      <c r="CY126" s="1046"/>
      <c r="CZ126" s="1046"/>
      <c r="DA126" s="1046"/>
      <c r="DB126" s="1046"/>
      <c r="DC126" s="1046"/>
      <c r="DD126" s="1046"/>
      <c r="DE126" s="1046"/>
      <c r="DF126" s="1047"/>
      <c r="DG126" s="1015" t="s">
        <v>398</v>
      </c>
      <c r="DH126" s="1016"/>
      <c r="DI126" s="1016"/>
      <c r="DJ126" s="1016"/>
      <c r="DK126" s="1016"/>
      <c r="DL126" s="1016" t="s">
        <v>184</v>
      </c>
      <c r="DM126" s="1016"/>
      <c r="DN126" s="1016"/>
      <c r="DO126" s="1016"/>
      <c r="DP126" s="1016"/>
      <c r="DQ126" s="1016" t="s">
        <v>466</v>
      </c>
      <c r="DR126" s="1016"/>
      <c r="DS126" s="1016"/>
      <c r="DT126" s="1016"/>
      <c r="DU126" s="1016"/>
      <c r="DV126" s="1017" t="s">
        <v>398</v>
      </c>
      <c r="DW126" s="1017"/>
      <c r="DX126" s="1017"/>
      <c r="DY126" s="1017"/>
      <c r="DZ126" s="1018"/>
    </row>
    <row r="127" spans="1:130" s="248" customFormat="1" ht="26.25" customHeight="1" x14ac:dyDescent="0.15">
      <c r="A127" s="1156"/>
      <c r="B127" s="1044"/>
      <c r="C127" s="1098" t="s">
        <v>486</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t="s">
        <v>398</v>
      </c>
      <c r="AB127" s="1055"/>
      <c r="AC127" s="1055"/>
      <c r="AD127" s="1055"/>
      <c r="AE127" s="1056"/>
      <c r="AF127" s="1057" t="s">
        <v>466</v>
      </c>
      <c r="AG127" s="1055"/>
      <c r="AH127" s="1055"/>
      <c r="AI127" s="1055"/>
      <c r="AJ127" s="1056"/>
      <c r="AK127" s="1057" t="s">
        <v>398</v>
      </c>
      <c r="AL127" s="1055"/>
      <c r="AM127" s="1055"/>
      <c r="AN127" s="1055"/>
      <c r="AO127" s="1056"/>
      <c r="AP127" s="1058" t="s">
        <v>398</v>
      </c>
      <c r="AQ127" s="1059"/>
      <c r="AR127" s="1059"/>
      <c r="AS127" s="1059"/>
      <c r="AT127" s="1060"/>
      <c r="AU127" s="284"/>
      <c r="AV127" s="284"/>
      <c r="AW127" s="284"/>
      <c r="AX127" s="1128" t="s">
        <v>487</v>
      </c>
      <c r="AY127" s="1129"/>
      <c r="AZ127" s="1129"/>
      <c r="BA127" s="1129"/>
      <c r="BB127" s="1129"/>
      <c r="BC127" s="1129"/>
      <c r="BD127" s="1129"/>
      <c r="BE127" s="1130"/>
      <c r="BF127" s="1131" t="s">
        <v>488</v>
      </c>
      <c r="BG127" s="1129"/>
      <c r="BH127" s="1129"/>
      <c r="BI127" s="1129"/>
      <c r="BJ127" s="1129"/>
      <c r="BK127" s="1129"/>
      <c r="BL127" s="1130"/>
      <c r="BM127" s="1131" t="s">
        <v>489</v>
      </c>
      <c r="BN127" s="1129"/>
      <c r="BO127" s="1129"/>
      <c r="BP127" s="1129"/>
      <c r="BQ127" s="1129"/>
      <c r="BR127" s="1129"/>
      <c r="BS127" s="1130"/>
      <c r="BT127" s="1131" t="s">
        <v>490</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491</v>
      </c>
      <c r="CQ127" s="1046"/>
      <c r="CR127" s="1046"/>
      <c r="CS127" s="1046"/>
      <c r="CT127" s="1046"/>
      <c r="CU127" s="1046"/>
      <c r="CV127" s="1046"/>
      <c r="CW127" s="1046"/>
      <c r="CX127" s="1046"/>
      <c r="CY127" s="1046"/>
      <c r="CZ127" s="1046"/>
      <c r="DA127" s="1046"/>
      <c r="DB127" s="1046"/>
      <c r="DC127" s="1046"/>
      <c r="DD127" s="1046"/>
      <c r="DE127" s="1046"/>
      <c r="DF127" s="1047"/>
      <c r="DG127" s="1015" t="s">
        <v>184</v>
      </c>
      <c r="DH127" s="1016"/>
      <c r="DI127" s="1016"/>
      <c r="DJ127" s="1016"/>
      <c r="DK127" s="1016"/>
      <c r="DL127" s="1016" t="s">
        <v>184</v>
      </c>
      <c r="DM127" s="1016"/>
      <c r="DN127" s="1016"/>
      <c r="DO127" s="1016"/>
      <c r="DP127" s="1016"/>
      <c r="DQ127" s="1016" t="s">
        <v>184</v>
      </c>
      <c r="DR127" s="1016"/>
      <c r="DS127" s="1016"/>
      <c r="DT127" s="1016"/>
      <c r="DU127" s="1016"/>
      <c r="DV127" s="1017" t="s">
        <v>398</v>
      </c>
      <c r="DW127" s="1017"/>
      <c r="DX127" s="1017"/>
      <c r="DY127" s="1017"/>
      <c r="DZ127" s="1018"/>
    </row>
    <row r="128" spans="1:130" s="248" customFormat="1" ht="26.25" customHeight="1" thickBot="1" x14ac:dyDescent="0.2">
      <c r="A128" s="1139" t="s">
        <v>492</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493</v>
      </c>
      <c r="X128" s="1141"/>
      <c r="Y128" s="1141"/>
      <c r="Z128" s="1142"/>
      <c r="AA128" s="1143">
        <v>1787300</v>
      </c>
      <c r="AB128" s="1144"/>
      <c r="AC128" s="1144"/>
      <c r="AD128" s="1144"/>
      <c r="AE128" s="1145"/>
      <c r="AF128" s="1146">
        <v>1700630</v>
      </c>
      <c r="AG128" s="1144"/>
      <c r="AH128" s="1144"/>
      <c r="AI128" s="1144"/>
      <c r="AJ128" s="1145"/>
      <c r="AK128" s="1146">
        <v>1627542</v>
      </c>
      <c r="AL128" s="1144"/>
      <c r="AM128" s="1144"/>
      <c r="AN128" s="1144"/>
      <c r="AO128" s="1145"/>
      <c r="AP128" s="1147"/>
      <c r="AQ128" s="1148"/>
      <c r="AR128" s="1148"/>
      <c r="AS128" s="1148"/>
      <c r="AT128" s="1149"/>
      <c r="AU128" s="284"/>
      <c r="AV128" s="284"/>
      <c r="AW128" s="284"/>
      <c r="AX128" s="984" t="s">
        <v>494</v>
      </c>
      <c r="AY128" s="985"/>
      <c r="AZ128" s="985"/>
      <c r="BA128" s="985"/>
      <c r="BB128" s="985"/>
      <c r="BC128" s="985"/>
      <c r="BD128" s="985"/>
      <c r="BE128" s="986"/>
      <c r="BF128" s="1150" t="s">
        <v>184</v>
      </c>
      <c r="BG128" s="1151"/>
      <c r="BH128" s="1151"/>
      <c r="BI128" s="1151"/>
      <c r="BJ128" s="1151"/>
      <c r="BK128" s="1151"/>
      <c r="BL128" s="1152"/>
      <c r="BM128" s="1150">
        <v>11.69</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495</v>
      </c>
      <c r="CQ128" s="1133"/>
      <c r="CR128" s="1133"/>
      <c r="CS128" s="1133"/>
      <c r="CT128" s="1133"/>
      <c r="CU128" s="1133"/>
      <c r="CV128" s="1133"/>
      <c r="CW128" s="1133"/>
      <c r="CX128" s="1133"/>
      <c r="CY128" s="1133"/>
      <c r="CZ128" s="1133"/>
      <c r="DA128" s="1133"/>
      <c r="DB128" s="1133"/>
      <c r="DC128" s="1133"/>
      <c r="DD128" s="1133"/>
      <c r="DE128" s="1133"/>
      <c r="DF128" s="1134"/>
      <c r="DG128" s="1135">
        <v>1062853</v>
      </c>
      <c r="DH128" s="1136"/>
      <c r="DI128" s="1136"/>
      <c r="DJ128" s="1136"/>
      <c r="DK128" s="1136"/>
      <c r="DL128" s="1136">
        <v>1055658</v>
      </c>
      <c r="DM128" s="1136"/>
      <c r="DN128" s="1136"/>
      <c r="DO128" s="1136"/>
      <c r="DP128" s="1136"/>
      <c r="DQ128" s="1136">
        <v>1038830</v>
      </c>
      <c r="DR128" s="1136"/>
      <c r="DS128" s="1136"/>
      <c r="DT128" s="1136"/>
      <c r="DU128" s="1136"/>
      <c r="DV128" s="1137">
        <v>3.5</v>
      </c>
      <c r="DW128" s="1137"/>
      <c r="DX128" s="1137"/>
      <c r="DY128" s="1137"/>
      <c r="DZ128" s="1138"/>
    </row>
    <row r="129" spans="1:131" s="248" customFormat="1" ht="26.25" customHeight="1" x14ac:dyDescent="0.15">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496</v>
      </c>
      <c r="X129" s="1170"/>
      <c r="Y129" s="1170"/>
      <c r="Z129" s="1171"/>
      <c r="AA129" s="1054">
        <v>31720074</v>
      </c>
      <c r="AB129" s="1055"/>
      <c r="AC129" s="1055"/>
      <c r="AD129" s="1055"/>
      <c r="AE129" s="1056"/>
      <c r="AF129" s="1057">
        <v>32297473</v>
      </c>
      <c r="AG129" s="1055"/>
      <c r="AH129" s="1055"/>
      <c r="AI129" s="1055"/>
      <c r="AJ129" s="1056"/>
      <c r="AK129" s="1057">
        <v>32695426</v>
      </c>
      <c r="AL129" s="1055"/>
      <c r="AM129" s="1055"/>
      <c r="AN129" s="1055"/>
      <c r="AO129" s="1056"/>
      <c r="AP129" s="1172"/>
      <c r="AQ129" s="1173"/>
      <c r="AR129" s="1173"/>
      <c r="AS129" s="1173"/>
      <c r="AT129" s="1174"/>
      <c r="AU129" s="286"/>
      <c r="AV129" s="286"/>
      <c r="AW129" s="286"/>
      <c r="AX129" s="1163" t="s">
        <v>497</v>
      </c>
      <c r="AY129" s="1046"/>
      <c r="AZ129" s="1046"/>
      <c r="BA129" s="1046"/>
      <c r="BB129" s="1046"/>
      <c r="BC129" s="1046"/>
      <c r="BD129" s="1046"/>
      <c r="BE129" s="1047"/>
      <c r="BF129" s="1164" t="s">
        <v>184</v>
      </c>
      <c r="BG129" s="1165"/>
      <c r="BH129" s="1165"/>
      <c r="BI129" s="1165"/>
      <c r="BJ129" s="1165"/>
      <c r="BK129" s="1165"/>
      <c r="BL129" s="1166"/>
      <c r="BM129" s="1164">
        <v>16.690000000000001</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26" t="s">
        <v>498</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499</v>
      </c>
      <c r="X130" s="1170"/>
      <c r="Y130" s="1170"/>
      <c r="Z130" s="1171"/>
      <c r="AA130" s="1054">
        <v>3707642</v>
      </c>
      <c r="AB130" s="1055"/>
      <c r="AC130" s="1055"/>
      <c r="AD130" s="1055"/>
      <c r="AE130" s="1056"/>
      <c r="AF130" s="1057">
        <v>3611153</v>
      </c>
      <c r="AG130" s="1055"/>
      <c r="AH130" s="1055"/>
      <c r="AI130" s="1055"/>
      <c r="AJ130" s="1056"/>
      <c r="AK130" s="1057">
        <v>3265611</v>
      </c>
      <c r="AL130" s="1055"/>
      <c r="AM130" s="1055"/>
      <c r="AN130" s="1055"/>
      <c r="AO130" s="1056"/>
      <c r="AP130" s="1172"/>
      <c r="AQ130" s="1173"/>
      <c r="AR130" s="1173"/>
      <c r="AS130" s="1173"/>
      <c r="AT130" s="1174"/>
      <c r="AU130" s="286"/>
      <c r="AV130" s="286"/>
      <c r="AW130" s="286"/>
      <c r="AX130" s="1163" t="s">
        <v>500</v>
      </c>
      <c r="AY130" s="1046"/>
      <c r="AZ130" s="1046"/>
      <c r="BA130" s="1046"/>
      <c r="BB130" s="1046"/>
      <c r="BC130" s="1046"/>
      <c r="BD130" s="1046"/>
      <c r="BE130" s="1047"/>
      <c r="BF130" s="1200">
        <v>5.7</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501</v>
      </c>
      <c r="X131" s="1208"/>
      <c r="Y131" s="1208"/>
      <c r="Z131" s="1209"/>
      <c r="AA131" s="1101">
        <v>28012432</v>
      </c>
      <c r="AB131" s="1080"/>
      <c r="AC131" s="1080"/>
      <c r="AD131" s="1080"/>
      <c r="AE131" s="1081"/>
      <c r="AF131" s="1079">
        <v>28686320</v>
      </c>
      <c r="AG131" s="1080"/>
      <c r="AH131" s="1080"/>
      <c r="AI131" s="1080"/>
      <c r="AJ131" s="1081"/>
      <c r="AK131" s="1079">
        <v>29429815</v>
      </c>
      <c r="AL131" s="1080"/>
      <c r="AM131" s="1080"/>
      <c r="AN131" s="1080"/>
      <c r="AO131" s="1081"/>
      <c r="AP131" s="1210"/>
      <c r="AQ131" s="1211"/>
      <c r="AR131" s="1211"/>
      <c r="AS131" s="1211"/>
      <c r="AT131" s="1212"/>
      <c r="AU131" s="286"/>
      <c r="AV131" s="286"/>
      <c r="AW131" s="286"/>
      <c r="AX131" s="1182" t="s">
        <v>502</v>
      </c>
      <c r="AY131" s="1133"/>
      <c r="AZ131" s="1133"/>
      <c r="BA131" s="1133"/>
      <c r="BB131" s="1133"/>
      <c r="BC131" s="1133"/>
      <c r="BD131" s="1133"/>
      <c r="BE131" s="1134"/>
      <c r="BF131" s="1183">
        <v>81.2</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89" t="s">
        <v>503</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504</v>
      </c>
      <c r="W132" s="1193"/>
      <c r="X132" s="1193"/>
      <c r="Y132" s="1193"/>
      <c r="Z132" s="1194"/>
      <c r="AA132" s="1195">
        <v>4.9467750600000002</v>
      </c>
      <c r="AB132" s="1196"/>
      <c r="AC132" s="1196"/>
      <c r="AD132" s="1196"/>
      <c r="AE132" s="1197"/>
      <c r="AF132" s="1198">
        <v>5.7957416640000003</v>
      </c>
      <c r="AG132" s="1196"/>
      <c r="AH132" s="1196"/>
      <c r="AI132" s="1196"/>
      <c r="AJ132" s="1197"/>
      <c r="AK132" s="1198">
        <v>6.530856548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505</v>
      </c>
      <c r="W133" s="1176"/>
      <c r="X133" s="1176"/>
      <c r="Y133" s="1176"/>
      <c r="Z133" s="1177"/>
      <c r="AA133" s="1178">
        <v>5.8</v>
      </c>
      <c r="AB133" s="1179"/>
      <c r="AC133" s="1179"/>
      <c r="AD133" s="1179"/>
      <c r="AE133" s="1180"/>
      <c r="AF133" s="1178">
        <v>5.7</v>
      </c>
      <c r="AG133" s="1179"/>
      <c r="AH133" s="1179"/>
      <c r="AI133" s="1179"/>
      <c r="AJ133" s="1180"/>
      <c r="AK133" s="1178">
        <v>5.7</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ju6HdI2ta3HYvx+LUcd9hEelrJR4wJI5ttDOF2TXphSIK3JXxR3e3A6ZRT6UhOULrczMpR2zHi8mnbr/dLiUbQ==" saltValue="q9qCcpj7IwOeIlsUi1Bqq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506</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7Mp31ljaNKjHrGjWORYSFKHx0ozmkj3duzFuT44VBEPzbwelIAezfCRFruK3cHJj3B2vL9JuvnTPzKcgD8DqMQ==" saltValue="vaub4fKnPyPSSiKaij0gR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OqJMh2uJNg2OZqk4IO9AD5gqlZKuJsv3BCCEGEhfOBSUIRf2zNayjDYlT4UOigi94374rzBVqc7OxirK5sEGA==" saltValue="nsUTXODqClBXYYoW8G99S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507</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508</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509</v>
      </c>
      <c r="AP7" s="305"/>
      <c r="AQ7" s="306" t="s">
        <v>510</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511</v>
      </c>
      <c r="AQ8" s="312" t="s">
        <v>512</v>
      </c>
      <c r="AR8" s="313" t="s">
        <v>513</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514</v>
      </c>
      <c r="AL9" s="1216"/>
      <c r="AM9" s="1216"/>
      <c r="AN9" s="1217"/>
      <c r="AO9" s="314">
        <v>9369737</v>
      </c>
      <c r="AP9" s="314">
        <v>55809</v>
      </c>
      <c r="AQ9" s="315">
        <v>66289</v>
      </c>
      <c r="AR9" s="316">
        <v>-15.8</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515</v>
      </c>
      <c r="AL10" s="1216"/>
      <c r="AM10" s="1216"/>
      <c r="AN10" s="1217"/>
      <c r="AO10" s="317">
        <v>123164</v>
      </c>
      <c r="AP10" s="317">
        <v>734</v>
      </c>
      <c r="AQ10" s="318">
        <v>2830</v>
      </c>
      <c r="AR10" s="319">
        <v>-74.099999999999994</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516</v>
      </c>
      <c r="AL11" s="1216"/>
      <c r="AM11" s="1216"/>
      <c r="AN11" s="1217"/>
      <c r="AO11" s="317">
        <v>71984</v>
      </c>
      <c r="AP11" s="317">
        <v>429</v>
      </c>
      <c r="AQ11" s="318">
        <v>411</v>
      </c>
      <c r="AR11" s="319">
        <v>4.4000000000000004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517</v>
      </c>
      <c r="AL12" s="1216"/>
      <c r="AM12" s="1216"/>
      <c r="AN12" s="1217"/>
      <c r="AO12" s="317" t="s">
        <v>518</v>
      </c>
      <c r="AP12" s="317" t="s">
        <v>518</v>
      </c>
      <c r="AQ12" s="318">
        <v>94</v>
      </c>
      <c r="AR12" s="319" t="s">
        <v>518</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519</v>
      </c>
      <c r="AL13" s="1216"/>
      <c r="AM13" s="1216"/>
      <c r="AN13" s="1217"/>
      <c r="AO13" s="317">
        <v>392821</v>
      </c>
      <c r="AP13" s="317">
        <v>2340</v>
      </c>
      <c r="AQ13" s="318">
        <v>2181</v>
      </c>
      <c r="AR13" s="319">
        <v>7.3</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520</v>
      </c>
      <c r="AL14" s="1216"/>
      <c r="AM14" s="1216"/>
      <c r="AN14" s="1217"/>
      <c r="AO14" s="317">
        <v>665398</v>
      </c>
      <c r="AP14" s="317">
        <v>3963</v>
      </c>
      <c r="AQ14" s="318">
        <v>1843</v>
      </c>
      <c r="AR14" s="319">
        <v>115</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521</v>
      </c>
      <c r="AL15" s="1222"/>
      <c r="AM15" s="1222"/>
      <c r="AN15" s="1223"/>
      <c r="AO15" s="317">
        <v>-641242</v>
      </c>
      <c r="AP15" s="317">
        <v>-3819</v>
      </c>
      <c r="AQ15" s="318">
        <v>-4384</v>
      </c>
      <c r="AR15" s="319">
        <v>-12.9</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9981862</v>
      </c>
      <c r="AP16" s="317">
        <v>59455</v>
      </c>
      <c r="AQ16" s="318">
        <v>69264</v>
      </c>
      <c r="AR16" s="319">
        <v>-14.2</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522</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523</v>
      </c>
      <c r="AP20" s="326" t="s">
        <v>524</v>
      </c>
      <c r="AQ20" s="327" t="s">
        <v>525</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526</v>
      </c>
      <c r="AL21" s="1225"/>
      <c r="AM21" s="1225"/>
      <c r="AN21" s="1226"/>
      <c r="AO21" s="330">
        <v>6.25</v>
      </c>
      <c r="AP21" s="331">
        <v>6.79</v>
      </c>
      <c r="AQ21" s="332">
        <v>-0.54</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527</v>
      </c>
      <c r="AL22" s="1225"/>
      <c r="AM22" s="1225"/>
      <c r="AN22" s="1226"/>
      <c r="AO22" s="335">
        <v>98.9</v>
      </c>
      <c r="AP22" s="336">
        <v>99.2</v>
      </c>
      <c r="AQ22" s="337">
        <v>-0.3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528</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529</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530</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509</v>
      </c>
      <c r="AP30" s="305"/>
      <c r="AQ30" s="306" t="s">
        <v>510</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511</v>
      </c>
      <c r="AQ31" s="312" t="s">
        <v>512</v>
      </c>
      <c r="AR31" s="313" t="s">
        <v>513</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531</v>
      </c>
      <c r="AL32" s="1219"/>
      <c r="AM32" s="1219"/>
      <c r="AN32" s="1220"/>
      <c r="AO32" s="345">
        <v>5137098</v>
      </c>
      <c r="AP32" s="345">
        <v>30598</v>
      </c>
      <c r="AQ32" s="346">
        <v>35667</v>
      </c>
      <c r="AR32" s="347">
        <v>-14.2</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532</v>
      </c>
      <c r="AL33" s="1219"/>
      <c r="AM33" s="1219"/>
      <c r="AN33" s="1220"/>
      <c r="AO33" s="345" t="s">
        <v>518</v>
      </c>
      <c r="AP33" s="345" t="s">
        <v>518</v>
      </c>
      <c r="AQ33" s="346" t="s">
        <v>518</v>
      </c>
      <c r="AR33" s="347" t="s">
        <v>518</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533</v>
      </c>
      <c r="AL34" s="1219"/>
      <c r="AM34" s="1219"/>
      <c r="AN34" s="1220"/>
      <c r="AO34" s="345" t="s">
        <v>518</v>
      </c>
      <c r="AP34" s="345" t="s">
        <v>518</v>
      </c>
      <c r="AQ34" s="346">
        <v>25</v>
      </c>
      <c r="AR34" s="347" t="s">
        <v>518</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534</v>
      </c>
      <c r="AL35" s="1219"/>
      <c r="AM35" s="1219"/>
      <c r="AN35" s="1220"/>
      <c r="AO35" s="345">
        <v>1460771</v>
      </c>
      <c r="AP35" s="345">
        <v>8701</v>
      </c>
      <c r="AQ35" s="346">
        <v>9479</v>
      </c>
      <c r="AR35" s="347">
        <v>-8.1999999999999993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535</v>
      </c>
      <c r="AL36" s="1219"/>
      <c r="AM36" s="1219"/>
      <c r="AN36" s="1220"/>
      <c r="AO36" s="345">
        <v>214958</v>
      </c>
      <c r="AP36" s="345">
        <v>1280</v>
      </c>
      <c r="AQ36" s="346">
        <v>661</v>
      </c>
      <c r="AR36" s="347">
        <v>93.6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536</v>
      </c>
      <c r="AL37" s="1219"/>
      <c r="AM37" s="1219"/>
      <c r="AN37" s="1220"/>
      <c r="AO37" s="345" t="s">
        <v>518</v>
      </c>
      <c r="AP37" s="345" t="s">
        <v>518</v>
      </c>
      <c r="AQ37" s="346">
        <v>533</v>
      </c>
      <c r="AR37" s="347" t="s">
        <v>518</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537</v>
      </c>
      <c r="AL38" s="1228"/>
      <c r="AM38" s="1228"/>
      <c r="AN38" s="1229"/>
      <c r="AO38" s="348">
        <v>2345</v>
      </c>
      <c r="AP38" s="348">
        <v>14</v>
      </c>
      <c r="AQ38" s="349">
        <v>1</v>
      </c>
      <c r="AR38" s="337">
        <v>1300</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538</v>
      </c>
      <c r="AL39" s="1228"/>
      <c r="AM39" s="1228"/>
      <c r="AN39" s="1229"/>
      <c r="AO39" s="345">
        <v>-1627542</v>
      </c>
      <c r="AP39" s="345">
        <v>-9694</v>
      </c>
      <c r="AQ39" s="346">
        <v>-5467</v>
      </c>
      <c r="AR39" s="347">
        <v>77.3</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539</v>
      </c>
      <c r="AL40" s="1219"/>
      <c r="AM40" s="1219"/>
      <c r="AN40" s="1220"/>
      <c r="AO40" s="345">
        <v>-3265611</v>
      </c>
      <c r="AP40" s="345">
        <v>-19451</v>
      </c>
      <c r="AQ40" s="346">
        <v>-32345</v>
      </c>
      <c r="AR40" s="347">
        <v>-39.9</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298</v>
      </c>
      <c r="AL41" s="1231"/>
      <c r="AM41" s="1231"/>
      <c r="AN41" s="1232"/>
      <c r="AO41" s="345">
        <v>1922019</v>
      </c>
      <c r="AP41" s="345">
        <v>11448</v>
      </c>
      <c r="AQ41" s="346">
        <v>8555</v>
      </c>
      <c r="AR41" s="347">
        <v>33.799999999999997</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540</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541</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542</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509</v>
      </c>
      <c r="AN49" s="1235" t="s">
        <v>543</v>
      </c>
      <c r="AO49" s="1236"/>
      <c r="AP49" s="1236"/>
      <c r="AQ49" s="1236"/>
      <c r="AR49" s="1237"/>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544</v>
      </c>
      <c r="AO50" s="362" t="s">
        <v>545</v>
      </c>
      <c r="AP50" s="363" t="s">
        <v>546</v>
      </c>
      <c r="AQ50" s="364" t="s">
        <v>547</v>
      </c>
      <c r="AR50" s="365" t="s">
        <v>548</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549</v>
      </c>
      <c r="AL51" s="358"/>
      <c r="AM51" s="366">
        <v>7095471</v>
      </c>
      <c r="AN51" s="367">
        <v>42607</v>
      </c>
      <c r="AO51" s="368">
        <v>-25.8</v>
      </c>
      <c r="AP51" s="369">
        <v>52619</v>
      </c>
      <c r="AQ51" s="370">
        <v>0.2</v>
      </c>
      <c r="AR51" s="371">
        <v>-26</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550</v>
      </c>
      <c r="AM52" s="374">
        <v>4012486</v>
      </c>
      <c r="AN52" s="375">
        <v>24094</v>
      </c>
      <c r="AO52" s="376">
        <v>35.700000000000003</v>
      </c>
      <c r="AP52" s="377">
        <v>31149</v>
      </c>
      <c r="AQ52" s="378">
        <v>5.7</v>
      </c>
      <c r="AR52" s="379">
        <v>30</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551</v>
      </c>
      <c r="AL53" s="358"/>
      <c r="AM53" s="366">
        <v>7856160</v>
      </c>
      <c r="AN53" s="367">
        <v>46928</v>
      </c>
      <c r="AO53" s="368">
        <v>10.1</v>
      </c>
      <c r="AP53" s="369">
        <v>51875</v>
      </c>
      <c r="AQ53" s="370">
        <v>-1.4</v>
      </c>
      <c r="AR53" s="371">
        <v>11.5</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550</v>
      </c>
      <c r="AM54" s="374">
        <v>4124086</v>
      </c>
      <c r="AN54" s="375">
        <v>24635</v>
      </c>
      <c r="AO54" s="376">
        <v>2.2000000000000002</v>
      </c>
      <c r="AP54" s="377">
        <v>29372</v>
      </c>
      <c r="AQ54" s="378">
        <v>-5.7</v>
      </c>
      <c r="AR54" s="379">
        <v>7.9</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552</v>
      </c>
      <c r="AL55" s="358"/>
      <c r="AM55" s="366">
        <v>6687721</v>
      </c>
      <c r="AN55" s="367">
        <v>39931</v>
      </c>
      <c r="AO55" s="368">
        <v>-14.9</v>
      </c>
      <c r="AP55" s="369">
        <v>48064</v>
      </c>
      <c r="AQ55" s="370">
        <v>-7.3</v>
      </c>
      <c r="AR55" s="371">
        <v>-7.6</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550</v>
      </c>
      <c r="AM56" s="374">
        <v>4014339</v>
      </c>
      <c r="AN56" s="375">
        <v>23969</v>
      </c>
      <c r="AO56" s="376">
        <v>-2.7</v>
      </c>
      <c r="AP56" s="377">
        <v>30373</v>
      </c>
      <c r="AQ56" s="378">
        <v>3.4</v>
      </c>
      <c r="AR56" s="379">
        <v>-6.1</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553</v>
      </c>
      <c r="AL57" s="358"/>
      <c r="AM57" s="366">
        <v>6475237</v>
      </c>
      <c r="AN57" s="367">
        <v>38657</v>
      </c>
      <c r="AO57" s="368">
        <v>-3.2</v>
      </c>
      <c r="AP57" s="369">
        <v>56662</v>
      </c>
      <c r="AQ57" s="370">
        <v>17.899999999999999</v>
      </c>
      <c r="AR57" s="371">
        <v>-21.1</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550</v>
      </c>
      <c r="AM58" s="374">
        <v>4182226</v>
      </c>
      <c r="AN58" s="375">
        <v>24968</v>
      </c>
      <c r="AO58" s="376">
        <v>4.2</v>
      </c>
      <c r="AP58" s="377">
        <v>34709</v>
      </c>
      <c r="AQ58" s="378">
        <v>14.3</v>
      </c>
      <c r="AR58" s="379">
        <v>-10.1</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554</v>
      </c>
      <c r="AL59" s="358"/>
      <c r="AM59" s="366">
        <v>15710244</v>
      </c>
      <c r="AN59" s="367">
        <v>93576</v>
      </c>
      <c r="AO59" s="368">
        <v>142.1</v>
      </c>
      <c r="AP59" s="369">
        <v>60285</v>
      </c>
      <c r="AQ59" s="370">
        <v>6.4</v>
      </c>
      <c r="AR59" s="371">
        <v>135.69999999999999</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550</v>
      </c>
      <c r="AM60" s="374">
        <v>11828024</v>
      </c>
      <c r="AN60" s="375">
        <v>70452</v>
      </c>
      <c r="AO60" s="376">
        <v>182.2</v>
      </c>
      <c r="AP60" s="377">
        <v>36445</v>
      </c>
      <c r="AQ60" s="378">
        <v>5</v>
      </c>
      <c r="AR60" s="379">
        <v>177.2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555</v>
      </c>
      <c r="AL61" s="380"/>
      <c r="AM61" s="381">
        <v>8764967</v>
      </c>
      <c r="AN61" s="382">
        <v>52340</v>
      </c>
      <c r="AO61" s="383">
        <v>21.7</v>
      </c>
      <c r="AP61" s="384">
        <v>53901</v>
      </c>
      <c r="AQ61" s="385">
        <v>3.2</v>
      </c>
      <c r="AR61" s="371">
        <v>18.5</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550</v>
      </c>
      <c r="AM62" s="374">
        <v>5632232</v>
      </c>
      <c r="AN62" s="375">
        <v>33624</v>
      </c>
      <c r="AO62" s="376">
        <v>44.3</v>
      </c>
      <c r="AP62" s="377">
        <v>32410</v>
      </c>
      <c r="AQ62" s="378">
        <v>4.5</v>
      </c>
      <c r="AR62" s="379">
        <v>39.799999999999997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aipaf9ExHY9ObroP8+WKLFAHO9sla8tW5UHBd9pxgO7ULHw4OnPmskiXMyDu3aCyB9ActLVB+s9OYgowF7Pfxw==" saltValue="CeFoF9r9UNtcqjL3ogPVi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557</v>
      </c>
    </row>
    <row r="120" spans="125:125" ht="13.5" hidden="1" customHeight="1" x14ac:dyDescent="0.15"/>
    <row r="121" spans="125:125" ht="13.5" hidden="1" customHeight="1" x14ac:dyDescent="0.15">
      <c r="DU121" s="292"/>
    </row>
  </sheetData>
  <sheetProtection algorithmName="SHA-512" hashValue="nOLQReIG7wCwD1iC48p9cta93uGmaG0T91t9I/pD0lDuUEszd3P0brRBwRnl2nUAh7uw/iJcVOZNb7HOn6jRVw==" saltValue="CI5qKM/Q5vEN3zMtg+jal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558</v>
      </c>
    </row>
  </sheetData>
  <sheetProtection algorithmName="SHA-512" hashValue="diQrk4XcVMWoFbCn9m5E3cJ/oPbc0SruKKYRlCpksBKxGOOqHDirLWB2NwWRibyx+UD5tJGhryvPPViESCb+Gw==" saltValue="MfaOdtKVK0cpBC+8vSRh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15">
      <c r="B47" s="10"/>
      <c r="C47" s="1238" t="s">
        <v>3</v>
      </c>
      <c r="D47" s="1238"/>
      <c r="E47" s="1239"/>
      <c r="F47" s="11">
        <v>3.81</v>
      </c>
      <c r="G47" s="12">
        <v>3.84</v>
      </c>
      <c r="H47" s="12">
        <v>3.86</v>
      </c>
      <c r="I47" s="12">
        <v>3.8</v>
      </c>
      <c r="J47" s="13">
        <v>3.68</v>
      </c>
    </row>
    <row r="48" spans="2:10" ht="57.75" customHeight="1" x14ac:dyDescent="0.15">
      <c r="B48" s="14"/>
      <c r="C48" s="1240" t="s">
        <v>4</v>
      </c>
      <c r="D48" s="1240"/>
      <c r="E48" s="1241"/>
      <c r="F48" s="15">
        <v>4.8499999999999996</v>
      </c>
      <c r="G48" s="16">
        <v>3.03</v>
      </c>
      <c r="H48" s="16">
        <v>4.58</v>
      </c>
      <c r="I48" s="16">
        <v>2.4900000000000002</v>
      </c>
      <c r="J48" s="17">
        <v>6.17</v>
      </c>
    </row>
    <row r="49" spans="2:10" ht="57.75" customHeight="1" thickBot="1" x14ac:dyDescent="0.2">
      <c r="B49" s="18"/>
      <c r="C49" s="1242" t="s">
        <v>5</v>
      </c>
      <c r="D49" s="1242"/>
      <c r="E49" s="1243"/>
      <c r="F49" s="19" t="s">
        <v>564</v>
      </c>
      <c r="G49" s="20" t="s">
        <v>565</v>
      </c>
      <c r="H49" s="20">
        <v>1.59</v>
      </c>
      <c r="I49" s="20" t="s">
        <v>566</v>
      </c>
      <c r="J49" s="21">
        <v>3.64</v>
      </c>
    </row>
    <row r="50" spans="2:10" ht="13.5" customHeight="1" x14ac:dyDescent="0.15"/>
  </sheetData>
  <sheetProtection algorithmName="SHA-512" hashValue="8O1Pv2hNHcGdrGjzoONTRC8Cp/XvKBGPC2LEn+yDoPw8ERuTng2owI+rKQRRSGBIWZwZ0CB8Fa3vq9lS/jcPCA==" saltValue="UUd70wF3TpWuBcd4LPWNf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15">
      <c r="A34" s="22"/>
      <c r="B34" s="31"/>
      <c r="C34" s="1250" t="s">
        <v>567</v>
      </c>
      <c r="D34" s="1250"/>
      <c r="E34" s="1251"/>
      <c r="F34" s="32">
        <v>16.5</v>
      </c>
      <c r="G34" s="33">
        <v>18.39</v>
      </c>
      <c r="H34" s="33">
        <v>20.58</v>
      </c>
      <c r="I34" s="33">
        <v>21.97</v>
      </c>
      <c r="J34" s="34">
        <v>22.27</v>
      </c>
      <c r="K34" s="22"/>
      <c r="L34" s="22"/>
      <c r="M34" s="22"/>
      <c r="N34" s="22"/>
      <c r="O34" s="22"/>
      <c r="P34" s="22"/>
    </row>
    <row r="35" spans="1:16" ht="39" customHeight="1" x14ac:dyDescent="0.15">
      <c r="A35" s="22"/>
      <c r="B35" s="35"/>
      <c r="C35" s="1244" t="s">
        <v>568</v>
      </c>
      <c r="D35" s="1245"/>
      <c r="E35" s="1246"/>
      <c r="F35" s="36">
        <v>4.71</v>
      </c>
      <c r="G35" s="37">
        <v>2.87</v>
      </c>
      <c r="H35" s="37">
        <v>4.37</v>
      </c>
      <c r="I35" s="37">
        <v>2.2599999999999998</v>
      </c>
      <c r="J35" s="38">
        <v>5.95</v>
      </c>
      <c r="K35" s="22"/>
      <c r="L35" s="22"/>
      <c r="M35" s="22"/>
      <c r="N35" s="22"/>
      <c r="O35" s="22"/>
      <c r="P35" s="22"/>
    </row>
    <row r="36" spans="1:16" ht="39" customHeight="1" x14ac:dyDescent="0.15">
      <c r="A36" s="22"/>
      <c r="B36" s="35"/>
      <c r="C36" s="1244" t="s">
        <v>569</v>
      </c>
      <c r="D36" s="1245"/>
      <c r="E36" s="1246"/>
      <c r="F36" s="36">
        <v>2.34</v>
      </c>
      <c r="G36" s="37">
        <v>1.1499999999999999</v>
      </c>
      <c r="H36" s="37">
        <v>1.74</v>
      </c>
      <c r="I36" s="37">
        <v>1.87</v>
      </c>
      <c r="J36" s="38">
        <v>1.83</v>
      </c>
      <c r="K36" s="22"/>
      <c r="L36" s="22"/>
      <c r="M36" s="22"/>
      <c r="N36" s="22"/>
      <c r="O36" s="22"/>
      <c r="P36" s="22"/>
    </row>
    <row r="37" spans="1:16" ht="39" customHeight="1" x14ac:dyDescent="0.15">
      <c r="A37" s="22"/>
      <c r="B37" s="35"/>
      <c r="C37" s="1244" t="s">
        <v>570</v>
      </c>
      <c r="D37" s="1245"/>
      <c r="E37" s="1246"/>
      <c r="F37" s="36" t="s">
        <v>518</v>
      </c>
      <c r="G37" s="37" t="s">
        <v>518</v>
      </c>
      <c r="H37" s="37" t="s">
        <v>518</v>
      </c>
      <c r="I37" s="37">
        <v>0.5</v>
      </c>
      <c r="J37" s="38">
        <v>0.96</v>
      </c>
      <c r="K37" s="22"/>
      <c r="L37" s="22"/>
      <c r="M37" s="22"/>
      <c r="N37" s="22"/>
      <c r="O37" s="22"/>
      <c r="P37" s="22"/>
    </row>
    <row r="38" spans="1:16" ht="39" customHeight="1" x14ac:dyDescent="0.15">
      <c r="A38" s="22"/>
      <c r="B38" s="35"/>
      <c r="C38" s="1244" t="s">
        <v>571</v>
      </c>
      <c r="D38" s="1245"/>
      <c r="E38" s="1246"/>
      <c r="F38" s="36">
        <v>3.38</v>
      </c>
      <c r="G38" s="37">
        <v>2.66</v>
      </c>
      <c r="H38" s="37">
        <v>1.27</v>
      </c>
      <c r="I38" s="37">
        <v>0.26</v>
      </c>
      <c r="J38" s="38">
        <v>0.31</v>
      </c>
      <c r="K38" s="22"/>
      <c r="L38" s="22"/>
      <c r="M38" s="22"/>
      <c r="N38" s="22"/>
      <c r="O38" s="22"/>
      <c r="P38" s="22"/>
    </row>
    <row r="39" spans="1:16" ht="39" customHeight="1" x14ac:dyDescent="0.15">
      <c r="A39" s="22"/>
      <c r="B39" s="35"/>
      <c r="C39" s="1244" t="s">
        <v>572</v>
      </c>
      <c r="D39" s="1245"/>
      <c r="E39" s="1246"/>
      <c r="F39" s="36">
        <v>0.12</v>
      </c>
      <c r="G39" s="37">
        <v>0.12</v>
      </c>
      <c r="H39" s="37">
        <v>0.18</v>
      </c>
      <c r="I39" s="37">
        <v>0.2</v>
      </c>
      <c r="J39" s="38">
        <v>0.19</v>
      </c>
      <c r="K39" s="22"/>
      <c r="L39" s="22"/>
      <c r="M39" s="22"/>
      <c r="N39" s="22"/>
      <c r="O39" s="22"/>
      <c r="P39" s="22"/>
    </row>
    <row r="40" spans="1:16" ht="39" customHeight="1" x14ac:dyDescent="0.15">
      <c r="A40" s="22"/>
      <c r="B40" s="35"/>
      <c r="C40" s="1244" t="s">
        <v>573</v>
      </c>
      <c r="D40" s="1245"/>
      <c r="E40" s="1246"/>
      <c r="F40" s="36" t="s">
        <v>518</v>
      </c>
      <c r="G40" s="37">
        <v>0</v>
      </c>
      <c r="H40" s="37">
        <v>0</v>
      </c>
      <c r="I40" s="37">
        <v>0</v>
      </c>
      <c r="J40" s="38">
        <v>0.15</v>
      </c>
      <c r="K40" s="22"/>
      <c r="L40" s="22"/>
      <c r="M40" s="22"/>
      <c r="N40" s="22"/>
      <c r="O40" s="22"/>
      <c r="P40" s="22"/>
    </row>
    <row r="41" spans="1:16" ht="39" customHeight="1" x14ac:dyDescent="0.15">
      <c r="A41" s="22"/>
      <c r="B41" s="35"/>
      <c r="C41" s="1244" t="s">
        <v>574</v>
      </c>
      <c r="D41" s="1245"/>
      <c r="E41" s="1246"/>
      <c r="F41" s="36">
        <v>0.01</v>
      </c>
      <c r="G41" s="37">
        <v>0.01</v>
      </c>
      <c r="H41" s="37">
        <v>0.01</v>
      </c>
      <c r="I41" s="37">
        <v>0.01</v>
      </c>
      <c r="J41" s="38">
        <v>0.01</v>
      </c>
      <c r="K41" s="22"/>
      <c r="L41" s="22"/>
      <c r="M41" s="22"/>
      <c r="N41" s="22"/>
      <c r="O41" s="22"/>
      <c r="P41" s="22"/>
    </row>
    <row r="42" spans="1:16" ht="39" customHeight="1" x14ac:dyDescent="0.15">
      <c r="A42" s="22"/>
      <c r="B42" s="39"/>
      <c r="C42" s="1244" t="s">
        <v>575</v>
      </c>
      <c r="D42" s="1245"/>
      <c r="E42" s="1246"/>
      <c r="F42" s="36" t="s">
        <v>518</v>
      </c>
      <c r="G42" s="37" t="s">
        <v>518</v>
      </c>
      <c r="H42" s="37" t="s">
        <v>518</v>
      </c>
      <c r="I42" s="37" t="s">
        <v>518</v>
      </c>
      <c r="J42" s="38" t="s">
        <v>518</v>
      </c>
      <c r="K42" s="22"/>
      <c r="L42" s="22"/>
      <c r="M42" s="22"/>
      <c r="N42" s="22"/>
      <c r="O42" s="22"/>
      <c r="P42" s="22"/>
    </row>
    <row r="43" spans="1:16" ht="39" customHeight="1" thickBot="1" x14ac:dyDescent="0.2">
      <c r="A43" s="22"/>
      <c r="B43" s="40"/>
      <c r="C43" s="1247" t="s">
        <v>576</v>
      </c>
      <c r="D43" s="1248"/>
      <c r="E43" s="1249"/>
      <c r="F43" s="41">
        <v>0.48</v>
      </c>
      <c r="G43" s="42">
        <v>0.37</v>
      </c>
      <c r="H43" s="42">
        <v>1.17</v>
      </c>
      <c r="I43" s="42">
        <v>0.01</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Oe/J6h529tUU04MWSnIioCIETfNqRPSpg4WkidC0Pm7eINI+vJjo5nmsMUGs6fu4S8HcJohoOsYEij+U894tSg==" saltValue="48vOOeMromthb83HnUsT2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election activeCell="K57" sqref="K57"/>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15">
      <c r="A45" s="48"/>
      <c r="B45" s="1252" t="s">
        <v>10</v>
      </c>
      <c r="C45" s="1253"/>
      <c r="D45" s="58"/>
      <c r="E45" s="1258" t="s">
        <v>11</v>
      </c>
      <c r="F45" s="1258"/>
      <c r="G45" s="1258"/>
      <c r="H45" s="1258"/>
      <c r="I45" s="1258"/>
      <c r="J45" s="1259"/>
      <c r="K45" s="59">
        <v>4913</v>
      </c>
      <c r="L45" s="60">
        <v>5583</v>
      </c>
      <c r="M45" s="60">
        <v>5282</v>
      </c>
      <c r="N45" s="60">
        <v>5295</v>
      </c>
      <c r="O45" s="61">
        <v>5137</v>
      </c>
      <c r="P45" s="48"/>
      <c r="Q45" s="48"/>
      <c r="R45" s="48"/>
      <c r="S45" s="48"/>
      <c r="T45" s="48"/>
      <c r="U45" s="48"/>
    </row>
    <row r="46" spans="1:21" ht="30.75" customHeight="1" x14ac:dyDescent="0.15">
      <c r="A46" s="48"/>
      <c r="B46" s="1254"/>
      <c r="C46" s="1255"/>
      <c r="D46" s="62"/>
      <c r="E46" s="1260" t="s">
        <v>12</v>
      </c>
      <c r="F46" s="1260"/>
      <c r="G46" s="1260"/>
      <c r="H46" s="1260"/>
      <c r="I46" s="1260"/>
      <c r="J46" s="1261"/>
      <c r="K46" s="63" t="s">
        <v>518</v>
      </c>
      <c r="L46" s="64" t="s">
        <v>518</v>
      </c>
      <c r="M46" s="64" t="s">
        <v>518</v>
      </c>
      <c r="N46" s="64" t="s">
        <v>518</v>
      </c>
      <c r="O46" s="65" t="s">
        <v>518</v>
      </c>
      <c r="P46" s="48"/>
      <c r="Q46" s="48"/>
      <c r="R46" s="48"/>
      <c r="S46" s="48"/>
      <c r="T46" s="48"/>
      <c r="U46" s="48"/>
    </row>
    <row r="47" spans="1:21" ht="30.75" customHeight="1" x14ac:dyDescent="0.15">
      <c r="A47" s="48"/>
      <c r="B47" s="1254"/>
      <c r="C47" s="1255"/>
      <c r="D47" s="62"/>
      <c r="E47" s="1260" t="s">
        <v>13</v>
      </c>
      <c r="F47" s="1260"/>
      <c r="G47" s="1260"/>
      <c r="H47" s="1260"/>
      <c r="I47" s="1260"/>
      <c r="J47" s="1261"/>
      <c r="K47" s="63" t="s">
        <v>518</v>
      </c>
      <c r="L47" s="64" t="s">
        <v>518</v>
      </c>
      <c r="M47" s="64" t="s">
        <v>518</v>
      </c>
      <c r="N47" s="64" t="s">
        <v>518</v>
      </c>
      <c r="O47" s="65" t="s">
        <v>518</v>
      </c>
      <c r="P47" s="48"/>
      <c r="Q47" s="48"/>
      <c r="R47" s="48"/>
      <c r="S47" s="48"/>
      <c r="T47" s="48"/>
      <c r="U47" s="48"/>
    </row>
    <row r="48" spans="1:21" ht="30.75" customHeight="1" x14ac:dyDescent="0.15">
      <c r="A48" s="48"/>
      <c r="B48" s="1254"/>
      <c r="C48" s="1255"/>
      <c r="D48" s="62"/>
      <c r="E48" s="1260" t="s">
        <v>14</v>
      </c>
      <c r="F48" s="1260"/>
      <c r="G48" s="1260"/>
      <c r="H48" s="1260"/>
      <c r="I48" s="1260"/>
      <c r="J48" s="1261"/>
      <c r="K48" s="63">
        <v>1620</v>
      </c>
      <c r="L48" s="64">
        <v>1648</v>
      </c>
      <c r="M48" s="64">
        <v>1555</v>
      </c>
      <c r="N48" s="64">
        <v>1502</v>
      </c>
      <c r="O48" s="65">
        <v>1461</v>
      </c>
      <c r="P48" s="48"/>
      <c r="Q48" s="48"/>
      <c r="R48" s="48"/>
      <c r="S48" s="48"/>
      <c r="T48" s="48"/>
      <c r="U48" s="48"/>
    </row>
    <row r="49" spans="1:21" ht="30.75" customHeight="1" x14ac:dyDescent="0.15">
      <c r="A49" s="48"/>
      <c r="B49" s="1254"/>
      <c r="C49" s="1255"/>
      <c r="D49" s="62"/>
      <c r="E49" s="1260" t="s">
        <v>15</v>
      </c>
      <c r="F49" s="1260"/>
      <c r="G49" s="1260"/>
      <c r="H49" s="1260"/>
      <c r="I49" s="1260"/>
      <c r="J49" s="1261"/>
      <c r="K49" s="63">
        <v>432</v>
      </c>
      <c r="L49" s="64">
        <v>166</v>
      </c>
      <c r="M49" s="64">
        <v>42</v>
      </c>
      <c r="N49" s="64">
        <v>177</v>
      </c>
      <c r="O49" s="65">
        <v>215</v>
      </c>
      <c r="P49" s="48"/>
      <c r="Q49" s="48"/>
      <c r="R49" s="48"/>
      <c r="S49" s="48"/>
      <c r="T49" s="48"/>
      <c r="U49" s="48"/>
    </row>
    <row r="50" spans="1:21" ht="30.75" customHeight="1" x14ac:dyDescent="0.15">
      <c r="A50" s="48"/>
      <c r="B50" s="1254"/>
      <c r="C50" s="1255"/>
      <c r="D50" s="62"/>
      <c r="E50" s="1260" t="s">
        <v>16</v>
      </c>
      <c r="F50" s="1260"/>
      <c r="G50" s="1260"/>
      <c r="H50" s="1260"/>
      <c r="I50" s="1260"/>
      <c r="J50" s="1261"/>
      <c r="K50" s="63" t="s">
        <v>518</v>
      </c>
      <c r="L50" s="64" t="s">
        <v>518</v>
      </c>
      <c r="M50" s="64" t="s">
        <v>518</v>
      </c>
      <c r="N50" s="64" t="s">
        <v>518</v>
      </c>
      <c r="O50" s="65" t="s">
        <v>518</v>
      </c>
      <c r="P50" s="48"/>
      <c r="Q50" s="48"/>
      <c r="R50" s="48"/>
      <c r="S50" s="48"/>
      <c r="T50" s="48"/>
      <c r="U50" s="48"/>
    </row>
    <row r="51" spans="1:21" ht="30.75" customHeight="1" x14ac:dyDescent="0.15">
      <c r="A51" s="48"/>
      <c r="B51" s="1256"/>
      <c r="C51" s="1257"/>
      <c r="D51" s="66"/>
      <c r="E51" s="1260" t="s">
        <v>17</v>
      </c>
      <c r="F51" s="1260"/>
      <c r="G51" s="1260"/>
      <c r="H51" s="1260"/>
      <c r="I51" s="1260"/>
      <c r="J51" s="1261"/>
      <c r="K51" s="63">
        <v>0</v>
      </c>
      <c r="L51" s="64">
        <v>1</v>
      </c>
      <c r="M51" s="64">
        <v>1</v>
      </c>
      <c r="N51" s="64">
        <v>1</v>
      </c>
      <c r="O51" s="65">
        <v>2</v>
      </c>
      <c r="P51" s="48"/>
      <c r="Q51" s="48"/>
      <c r="R51" s="48"/>
      <c r="S51" s="48"/>
      <c r="T51" s="48"/>
      <c r="U51" s="48"/>
    </row>
    <row r="52" spans="1:21" ht="30.75" customHeight="1" x14ac:dyDescent="0.15">
      <c r="A52" s="48"/>
      <c r="B52" s="1262" t="s">
        <v>18</v>
      </c>
      <c r="C52" s="1263"/>
      <c r="D52" s="66"/>
      <c r="E52" s="1260" t="s">
        <v>19</v>
      </c>
      <c r="F52" s="1260"/>
      <c r="G52" s="1260"/>
      <c r="H52" s="1260"/>
      <c r="I52" s="1260"/>
      <c r="J52" s="1261"/>
      <c r="K52" s="63">
        <v>5257</v>
      </c>
      <c r="L52" s="64">
        <v>5582</v>
      </c>
      <c r="M52" s="64">
        <v>5494</v>
      </c>
      <c r="N52" s="64">
        <v>5313</v>
      </c>
      <c r="O52" s="65">
        <v>4894</v>
      </c>
      <c r="P52" s="48"/>
      <c r="Q52" s="48"/>
      <c r="R52" s="48"/>
      <c r="S52" s="48"/>
      <c r="T52" s="48"/>
      <c r="U52" s="48"/>
    </row>
    <row r="53" spans="1:21" ht="30.75" customHeight="1" thickBot="1" x14ac:dyDescent="0.2">
      <c r="A53" s="48"/>
      <c r="B53" s="1264" t="s">
        <v>20</v>
      </c>
      <c r="C53" s="1265"/>
      <c r="D53" s="67"/>
      <c r="E53" s="1266" t="s">
        <v>21</v>
      </c>
      <c r="F53" s="1266"/>
      <c r="G53" s="1266"/>
      <c r="H53" s="1266"/>
      <c r="I53" s="1266"/>
      <c r="J53" s="1267"/>
      <c r="K53" s="68">
        <v>1708</v>
      </c>
      <c r="L53" s="69">
        <v>1816</v>
      </c>
      <c r="M53" s="69">
        <v>1386</v>
      </c>
      <c r="N53" s="69">
        <v>1662</v>
      </c>
      <c r="O53" s="70">
        <v>1921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68" t="s">
        <v>24</v>
      </c>
      <c r="C57" s="1269"/>
      <c r="D57" s="1272" t="s">
        <v>25</v>
      </c>
      <c r="E57" s="1273"/>
      <c r="F57" s="1273"/>
      <c r="G57" s="1273"/>
      <c r="H57" s="1273"/>
      <c r="I57" s="1273"/>
      <c r="J57" s="1274"/>
      <c r="K57" s="83" t="s">
        <v>604</v>
      </c>
      <c r="L57" s="84" t="s">
        <v>604</v>
      </c>
      <c r="M57" s="84" t="s">
        <v>604</v>
      </c>
      <c r="N57" s="84" t="s">
        <v>604</v>
      </c>
      <c r="O57" s="85" t="s">
        <v>604</v>
      </c>
    </row>
    <row r="58" spans="1:21" ht="31.5" customHeight="1" thickBot="1" x14ac:dyDescent="0.2">
      <c r="B58" s="1270"/>
      <c r="C58" s="1271"/>
      <c r="D58" s="1275" t="s">
        <v>26</v>
      </c>
      <c r="E58" s="1276"/>
      <c r="F58" s="1276"/>
      <c r="G58" s="1276"/>
      <c r="H58" s="1276"/>
      <c r="I58" s="1276"/>
      <c r="J58" s="1277"/>
      <c r="K58" s="86" t="s">
        <v>604</v>
      </c>
      <c r="L58" s="87" t="s">
        <v>604</v>
      </c>
      <c r="M58" s="87" t="s">
        <v>604</v>
      </c>
      <c r="N58" s="87" t="s">
        <v>604</v>
      </c>
      <c r="O58" s="88" t="s">
        <v>604</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l7TYNjgOZjiGz3MPcN2FCaliVmOOi03QL0GHpyBQGxZFPuyxIVopjoEnonMpgbrCG+y2jNrpVxrmzvo/DsXDbA==" saltValue="4WQfYiDXU294LWt/7HtPX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559</v>
      </c>
      <c r="J40" s="100" t="s">
        <v>560</v>
      </c>
      <c r="K40" s="100" t="s">
        <v>561</v>
      </c>
      <c r="L40" s="100" t="s">
        <v>562</v>
      </c>
      <c r="M40" s="101" t="s">
        <v>563</v>
      </c>
    </row>
    <row r="41" spans="2:13" ht="27.75" customHeight="1" x14ac:dyDescent="0.15">
      <c r="B41" s="1278" t="s">
        <v>29</v>
      </c>
      <c r="C41" s="1279"/>
      <c r="D41" s="102"/>
      <c r="E41" s="1284" t="s">
        <v>30</v>
      </c>
      <c r="F41" s="1284"/>
      <c r="G41" s="1284"/>
      <c r="H41" s="1285"/>
      <c r="I41" s="103">
        <v>55322</v>
      </c>
      <c r="J41" s="104">
        <v>54874</v>
      </c>
      <c r="K41" s="104">
        <v>53582</v>
      </c>
      <c r="L41" s="104">
        <v>52555</v>
      </c>
      <c r="M41" s="105">
        <v>60595</v>
      </c>
    </row>
    <row r="42" spans="2:13" ht="27.75" customHeight="1" x14ac:dyDescent="0.15">
      <c r="B42" s="1280"/>
      <c r="C42" s="1281"/>
      <c r="D42" s="106"/>
      <c r="E42" s="1286" t="s">
        <v>31</v>
      </c>
      <c r="F42" s="1286"/>
      <c r="G42" s="1286"/>
      <c r="H42" s="1287"/>
      <c r="I42" s="107">
        <v>695</v>
      </c>
      <c r="J42" s="108">
        <v>697</v>
      </c>
      <c r="K42" s="108">
        <v>699</v>
      </c>
      <c r="L42" s="108">
        <v>701</v>
      </c>
      <c r="M42" s="109">
        <v>703</v>
      </c>
    </row>
    <row r="43" spans="2:13" ht="27.75" customHeight="1" x14ac:dyDescent="0.15">
      <c r="B43" s="1280"/>
      <c r="C43" s="1281"/>
      <c r="D43" s="106"/>
      <c r="E43" s="1286" t="s">
        <v>32</v>
      </c>
      <c r="F43" s="1286"/>
      <c r="G43" s="1286"/>
      <c r="H43" s="1287"/>
      <c r="I43" s="107">
        <v>26061</v>
      </c>
      <c r="J43" s="108">
        <v>25071</v>
      </c>
      <c r="K43" s="108">
        <v>23612</v>
      </c>
      <c r="L43" s="108">
        <v>22342</v>
      </c>
      <c r="M43" s="109">
        <v>20910</v>
      </c>
    </row>
    <row r="44" spans="2:13" ht="27.75" customHeight="1" x14ac:dyDescent="0.15">
      <c r="B44" s="1280"/>
      <c r="C44" s="1281"/>
      <c r="D44" s="106"/>
      <c r="E44" s="1286" t="s">
        <v>33</v>
      </c>
      <c r="F44" s="1286"/>
      <c r="G44" s="1286"/>
      <c r="H44" s="1287"/>
      <c r="I44" s="107">
        <v>1693</v>
      </c>
      <c r="J44" s="108">
        <v>1627</v>
      </c>
      <c r="K44" s="108">
        <v>2499</v>
      </c>
      <c r="L44" s="108">
        <v>2790</v>
      </c>
      <c r="M44" s="109">
        <v>2831</v>
      </c>
    </row>
    <row r="45" spans="2:13" ht="27.75" customHeight="1" x14ac:dyDescent="0.15">
      <c r="B45" s="1280"/>
      <c r="C45" s="1281"/>
      <c r="D45" s="106"/>
      <c r="E45" s="1286" t="s">
        <v>34</v>
      </c>
      <c r="F45" s="1286"/>
      <c r="G45" s="1286"/>
      <c r="H45" s="1287"/>
      <c r="I45" s="107">
        <v>5603</v>
      </c>
      <c r="J45" s="108">
        <v>5641</v>
      </c>
      <c r="K45" s="108">
        <v>5460</v>
      </c>
      <c r="L45" s="108">
        <v>5082</v>
      </c>
      <c r="M45" s="109">
        <v>5039</v>
      </c>
    </row>
    <row r="46" spans="2:13" ht="27.75" customHeight="1" x14ac:dyDescent="0.15">
      <c r="B46" s="1280"/>
      <c r="C46" s="1281"/>
      <c r="D46" s="110"/>
      <c r="E46" s="1286" t="s">
        <v>35</v>
      </c>
      <c r="F46" s="1286"/>
      <c r="G46" s="1286"/>
      <c r="H46" s="1287"/>
      <c r="I46" s="107">
        <v>1067</v>
      </c>
      <c r="J46" s="108">
        <v>1078</v>
      </c>
      <c r="K46" s="108">
        <v>1063</v>
      </c>
      <c r="L46" s="108">
        <v>1056</v>
      </c>
      <c r="M46" s="109">
        <v>1039</v>
      </c>
    </row>
    <row r="47" spans="2:13" ht="27.75" customHeight="1" x14ac:dyDescent="0.15">
      <c r="B47" s="1280"/>
      <c r="C47" s="1281"/>
      <c r="D47" s="111"/>
      <c r="E47" s="1288" t="s">
        <v>36</v>
      </c>
      <c r="F47" s="1289"/>
      <c r="G47" s="1289"/>
      <c r="H47" s="1290"/>
      <c r="I47" s="107" t="s">
        <v>518</v>
      </c>
      <c r="J47" s="108" t="s">
        <v>518</v>
      </c>
      <c r="K47" s="108" t="s">
        <v>518</v>
      </c>
      <c r="L47" s="108" t="s">
        <v>518</v>
      </c>
      <c r="M47" s="109" t="s">
        <v>518</v>
      </c>
    </row>
    <row r="48" spans="2:13" ht="27.75" customHeight="1" x14ac:dyDescent="0.15">
      <c r="B48" s="1280"/>
      <c r="C48" s="1281"/>
      <c r="D48" s="106"/>
      <c r="E48" s="1286" t="s">
        <v>37</v>
      </c>
      <c r="F48" s="1286"/>
      <c r="G48" s="1286"/>
      <c r="H48" s="1287"/>
      <c r="I48" s="107" t="s">
        <v>518</v>
      </c>
      <c r="J48" s="108" t="s">
        <v>518</v>
      </c>
      <c r="K48" s="108" t="s">
        <v>518</v>
      </c>
      <c r="L48" s="108" t="s">
        <v>518</v>
      </c>
      <c r="M48" s="109" t="s">
        <v>518</v>
      </c>
    </row>
    <row r="49" spans="2:13" ht="27.75" customHeight="1" x14ac:dyDescent="0.15">
      <c r="B49" s="1282"/>
      <c r="C49" s="1283"/>
      <c r="D49" s="106"/>
      <c r="E49" s="1286" t="s">
        <v>38</v>
      </c>
      <c r="F49" s="1286"/>
      <c r="G49" s="1286"/>
      <c r="H49" s="1287"/>
      <c r="I49" s="107" t="s">
        <v>518</v>
      </c>
      <c r="J49" s="108" t="s">
        <v>518</v>
      </c>
      <c r="K49" s="108" t="s">
        <v>518</v>
      </c>
      <c r="L49" s="108" t="s">
        <v>518</v>
      </c>
      <c r="M49" s="109" t="s">
        <v>518</v>
      </c>
    </row>
    <row r="50" spans="2:13" ht="27.75" customHeight="1" x14ac:dyDescent="0.15">
      <c r="B50" s="1291" t="s">
        <v>39</v>
      </c>
      <c r="C50" s="1292"/>
      <c r="D50" s="112"/>
      <c r="E50" s="1286" t="s">
        <v>40</v>
      </c>
      <c r="F50" s="1286"/>
      <c r="G50" s="1286"/>
      <c r="H50" s="1287"/>
      <c r="I50" s="107">
        <v>5743</v>
      </c>
      <c r="J50" s="108">
        <v>6831</v>
      </c>
      <c r="K50" s="108">
        <v>7364</v>
      </c>
      <c r="L50" s="108">
        <v>7472</v>
      </c>
      <c r="M50" s="109">
        <v>6844</v>
      </c>
    </row>
    <row r="51" spans="2:13" ht="27.75" customHeight="1" x14ac:dyDescent="0.15">
      <c r="B51" s="1280"/>
      <c r="C51" s="1281"/>
      <c r="D51" s="106"/>
      <c r="E51" s="1286" t="s">
        <v>41</v>
      </c>
      <c r="F51" s="1286"/>
      <c r="G51" s="1286"/>
      <c r="H51" s="1287"/>
      <c r="I51" s="107">
        <v>20476</v>
      </c>
      <c r="J51" s="108">
        <v>19339</v>
      </c>
      <c r="K51" s="108">
        <v>17976</v>
      </c>
      <c r="L51" s="108">
        <v>17630</v>
      </c>
      <c r="M51" s="109">
        <v>16984</v>
      </c>
    </row>
    <row r="52" spans="2:13" ht="27.75" customHeight="1" x14ac:dyDescent="0.15">
      <c r="B52" s="1282"/>
      <c r="C52" s="1283"/>
      <c r="D52" s="106"/>
      <c r="E52" s="1286" t="s">
        <v>42</v>
      </c>
      <c r="F52" s="1286"/>
      <c r="G52" s="1286"/>
      <c r="H52" s="1287"/>
      <c r="I52" s="107">
        <v>44954</v>
      </c>
      <c r="J52" s="108">
        <v>44073</v>
      </c>
      <c r="K52" s="108">
        <v>42495</v>
      </c>
      <c r="L52" s="108">
        <v>42133</v>
      </c>
      <c r="M52" s="109">
        <v>43380</v>
      </c>
    </row>
    <row r="53" spans="2:13" ht="27.75" customHeight="1" thickBot="1" x14ac:dyDescent="0.2">
      <c r="B53" s="1293" t="s">
        <v>43</v>
      </c>
      <c r="C53" s="1294"/>
      <c r="D53" s="113"/>
      <c r="E53" s="1295" t="s">
        <v>44</v>
      </c>
      <c r="F53" s="1295"/>
      <c r="G53" s="1295"/>
      <c r="H53" s="1296"/>
      <c r="I53" s="114">
        <v>19267</v>
      </c>
      <c r="J53" s="115">
        <v>18745</v>
      </c>
      <c r="K53" s="115">
        <v>19080</v>
      </c>
      <c r="L53" s="115">
        <v>17291</v>
      </c>
      <c r="M53" s="116">
        <v>23909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BTA9A3tLPp8sAAAia+ppGAPlqn3iFhOMrQxEttHcrevf0Ye21l2b2zx1K9BdNa/M4uRYUSpCu5gBogHNLKZ/A==" saltValue="K9Fsx74X/iVBopXJJwOlo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election activeCell="C63" sqref="C63:E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561</v>
      </c>
      <c r="G54" s="125" t="s">
        <v>562</v>
      </c>
      <c r="H54" s="126" t="s">
        <v>563</v>
      </c>
    </row>
    <row r="55" spans="2:8" ht="52.5" customHeight="1" x14ac:dyDescent="0.15">
      <c r="B55" s="127"/>
      <c r="C55" s="1305" t="s">
        <v>47</v>
      </c>
      <c r="D55" s="1305"/>
      <c r="E55" s="1306"/>
      <c r="F55" s="128">
        <v>1225</v>
      </c>
      <c r="G55" s="128">
        <v>1226</v>
      </c>
      <c r="H55" s="129">
        <v>1203</v>
      </c>
    </row>
    <row r="56" spans="2:8" ht="52.5" customHeight="1" x14ac:dyDescent="0.15">
      <c r="B56" s="130"/>
      <c r="C56" s="1307" t="s">
        <v>48</v>
      </c>
      <c r="D56" s="1307"/>
      <c r="E56" s="1308"/>
      <c r="F56" s="131">
        <v>364</v>
      </c>
      <c r="G56" s="131">
        <v>364</v>
      </c>
      <c r="H56" s="132">
        <v>364</v>
      </c>
    </row>
    <row r="57" spans="2:8" ht="53.25" customHeight="1" x14ac:dyDescent="0.15">
      <c r="B57" s="130"/>
      <c r="C57" s="1309" t="s">
        <v>49</v>
      </c>
      <c r="D57" s="1309"/>
      <c r="E57" s="1310"/>
      <c r="F57" s="133">
        <v>2706</v>
      </c>
      <c r="G57" s="133">
        <v>2613</v>
      </c>
      <c r="H57" s="134">
        <v>1803</v>
      </c>
    </row>
    <row r="58" spans="2:8" ht="45.75" customHeight="1" x14ac:dyDescent="0.15">
      <c r="B58" s="135"/>
      <c r="C58" s="1297" t="s">
        <v>599</v>
      </c>
      <c r="D58" s="1298"/>
      <c r="E58" s="1299"/>
      <c r="F58" s="136">
        <v>967</v>
      </c>
      <c r="G58" s="136">
        <v>967</v>
      </c>
      <c r="H58" s="137">
        <v>967</v>
      </c>
    </row>
    <row r="59" spans="2:8" ht="45.75" customHeight="1" x14ac:dyDescent="0.15">
      <c r="B59" s="135"/>
      <c r="C59" s="1297" t="s">
        <v>600</v>
      </c>
      <c r="D59" s="1298"/>
      <c r="E59" s="1299"/>
      <c r="F59" s="136">
        <v>25</v>
      </c>
      <c r="G59" s="136">
        <v>103</v>
      </c>
      <c r="H59" s="137">
        <v>320</v>
      </c>
    </row>
    <row r="60" spans="2:8" ht="45.75" customHeight="1" x14ac:dyDescent="0.15">
      <c r="B60" s="135"/>
      <c r="C60" s="1297" t="s">
        <v>601</v>
      </c>
      <c r="D60" s="1298"/>
      <c r="E60" s="1299"/>
      <c r="F60" s="136">
        <v>1302</v>
      </c>
      <c r="G60" s="136">
        <v>1118</v>
      </c>
      <c r="H60" s="137">
        <v>124</v>
      </c>
    </row>
    <row r="61" spans="2:8" ht="45.75" customHeight="1" x14ac:dyDescent="0.15">
      <c r="B61" s="135"/>
      <c r="C61" s="1297" t="s">
        <v>602</v>
      </c>
      <c r="D61" s="1298"/>
      <c r="E61" s="1299"/>
      <c r="F61" s="136">
        <v>91</v>
      </c>
      <c r="G61" s="136">
        <v>91</v>
      </c>
      <c r="H61" s="137">
        <v>91</v>
      </c>
    </row>
    <row r="62" spans="2:8" ht="45.75" customHeight="1" thickBot="1" x14ac:dyDescent="0.2">
      <c r="B62" s="138"/>
      <c r="C62" s="1300" t="s">
        <v>603</v>
      </c>
      <c r="D62" s="1301"/>
      <c r="E62" s="1302"/>
      <c r="F62" s="139" t="s">
        <v>598</v>
      </c>
      <c r="G62" s="139" t="s">
        <v>598</v>
      </c>
      <c r="H62" s="140">
        <v>83</v>
      </c>
    </row>
    <row r="63" spans="2:8" ht="52.5" customHeight="1" thickBot="1" x14ac:dyDescent="0.2">
      <c r="B63" s="141"/>
      <c r="C63" s="1303" t="s">
        <v>50</v>
      </c>
      <c r="D63" s="1303"/>
      <c r="E63" s="1304"/>
      <c r="F63" s="142">
        <v>4295</v>
      </c>
      <c r="G63" s="142">
        <v>4203</v>
      </c>
      <c r="H63" s="143">
        <v>3370</v>
      </c>
    </row>
    <row r="64" spans="2:8" ht="15" customHeight="1" x14ac:dyDescent="0.15"/>
  </sheetData>
  <sheetProtection algorithmName="SHA-512" hashValue="k0hreysGsXHSZvrXdBo4UC8VLt0qDvH+I8fo3F/ZXXX0ssWHfdQIHNUfFZEkLzEJp8MTo4SuMB3hOy37YuA37w==" saltValue="twoWiBvUwCrDx8/sT/Zz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605</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605</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606</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607</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18" t="s">
        <v>608</v>
      </c>
      <c r="AO43" s="1319"/>
      <c r="AP43" s="1319"/>
      <c r="AQ43" s="1319"/>
      <c r="AR43" s="1319"/>
      <c r="AS43" s="1319"/>
      <c r="AT43" s="1319"/>
      <c r="AU43" s="1319"/>
      <c r="AV43" s="1319"/>
      <c r="AW43" s="1319"/>
      <c r="AX43" s="1319"/>
      <c r="AY43" s="1319"/>
      <c r="AZ43" s="1319"/>
      <c r="BA43" s="1319"/>
      <c r="BB43" s="1319"/>
      <c r="BC43" s="1319"/>
      <c r="BD43" s="1319"/>
      <c r="BE43" s="1319"/>
      <c r="BF43" s="1319"/>
      <c r="BG43" s="1319"/>
      <c r="BH43" s="1319"/>
      <c r="BI43" s="1319"/>
      <c r="BJ43" s="1319"/>
      <c r="BK43" s="1319"/>
      <c r="BL43" s="1319"/>
      <c r="BM43" s="1319"/>
      <c r="BN43" s="1319"/>
      <c r="BO43" s="1319"/>
      <c r="BP43" s="1319"/>
      <c r="BQ43" s="1319"/>
      <c r="BR43" s="1319"/>
      <c r="BS43" s="1319"/>
      <c r="BT43" s="1319"/>
      <c r="BU43" s="1319"/>
      <c r="BV43" s="1319"/>
      <c r="BW43" s="1319"/>
      <c r="BX43" s="1319"/>
      <c r="BY43" s="1319"/>
      <c r="BZ43" s="1319"/>
      <c r="CA43" s="1319"/>
      <c r="CB43" s="1319"/>
      <c r="CC43" s="1319"/>
      <c r="CD43" s="1319"/>
      <c r="CE43" s="1319"/>
      <c r="CF43" s="1319"/>
      <c r="CG43" s="1319"/>
      <c r="CH43" s="1319"/>
      <c r="CI43" s="1319"/>
      <c r="CJ43" s="1319"/>
      <c r="CK43" s="1319"/>
      <c r="CL43" s="1319"/>
      <c r="CM43" s="1319"/>
      <c r="CN43" s="1319"/>
      <c r="CO43" s="1319"/>
      <c r="CP43" s="1319"/>
      <c r="CQ43" s="1319"/>
      <c r="CR43" s="1319"/>
      <c r="CS43" s="1319"/>
      <c r="CT43" s="1319"/>
      <c r="CU43" s="1319"/>
      <c r="CV43" s="1319"/>
      <c r="CW43" s="1319"/>
      <c r="CX43" s="1319"/>
      <c r="CY43" s="1319"/>
      <c r="CZ43" s="1319"/>
      <c r="DA43" s="1319"/>
      <c r="DB43" s="1319"/>
      <c r="DC43" s="1320"/>
    </row>
    <row r="44" spans="2:109" x14ac:dyDescent="0.15">
      <c r="B44" s="397"/>
      <c r="AN44" s="1321"/>
      <c r="AO44" s="1322"/>
      <c r="AP44" s="1322"/>
      <c r="AQ44" s="1322"/>
      <c r="AR44" s="1322"/>
      <c r="AS44" s="1322"/>
      <c r="AT44" s="1322"/>
      <c r="AU44" s="1322"/>
      <c r="AV44" s="1322"/>
      <c r="AW44" s="1322"/>
      <c r="AX44" s="1322"/>
      <c r="AY44" s="1322"/>
      <c r="AZ44" s="1322"/>
      <c r="BA44" s="1322"/>
      <c r="BB44" s="1322"/>
      <c r="BC44" s="1322"/>
      <c r="BD44" s="1322"/>
      <c r="BE44" s="1322"/>
      <c r="BF44" s="1322"/>
      <c r="BG44" s="1322"/>
      <c r="BH44" s="1322"/>
      <c r="BI44" s="1322"/>
      <c r="BJ44" s="1322"/>
      <c r="BK44" s="1322"/>
      <c r="BL44" s="1322"/>
      <c r="BM44" s="1322"/>
      <c r="BN44" s="1322"/>
      <c r="BO44" s="1322"/>
      <c r="BP44" s="1322"/>
      <c r="BQ44" s="1322"/>
      <c r="BR44" s="1322"/>
      <c r="BS44" s="1322"/>
      <c r="BT44" s="1322"/>
      <c r="BU44" s="1322"/>
      <c r="BV44" s="1322"/>
      <c r="BW44" s="1322"/>
      <c r="BX44" s="1322"/>
      <c r="BY44" s="1322"/>
      <c r="BZ44" s="1322"/>
      <c r="CA44" s="1322"/>
      <c r="CB44" s="1322"/>
      <c r="CC44" s="1322"/>
      <c r="CD44" s="1322"/>
      <c r="CE44" s="1322"/>
      <c r="CF44" s="1322"/>
      <c r="CG44" s="1322"/>
      <c r="CH44" s="1322"/>
      <c r="CI44" s="1322"/>
      <c r="CJ44" s="1322"/>
      <c r="CK44" s="1322"/>
      <c r="CL44" s="1322"/>
      <c r="CM44" s="1322"/>
      <c r="CN44" s="1322"/>
      <c r="CO44" s="1322"/>
      <c r="CP44" s="1322"/>
      <c r="CQ44" s="1322"/>
      <c r="CR44" s="1322"/>
      <c r="CS44" s="1322"/>
      <c r="CT44" s="1322"/>
      <c r="CU44" s="1322"/>
      <c r="CV44" s="1322"/>
      <c r="CW44" s="1322"/>
      <c r="CX44" s="1322"/>
      <c r="CY44" s="1322"/>
      <c r="CZ44" s="1322"/>
      <c r="DA44" s="1322"/>
      <c r="DB44" s="1322"/>
      <c r="DC44" s="1323"/>
    </row>
    <row r="45" spans="2:109" x14ac:dyDescent="0.15">
      <c r="B45" s="397"/>
      <c r="AN45" s="1321"/>
      <c r="AO45" s="1322"/>
      <c r="AP45" s="1322"/>
      <c r="AQ45" s="1322"/>
      <c r="AR45" s="1322"/>
      <c r="AS45" s="1322"/>
      <c r="AT45" s="1322"/>
      <c r="AU45" s="1322"/>
      <c r="AV45" s="1322"/>
      <c r="AW45" s="1322"/>
      <c r="AX45" s="1322"/>
      <c r="AY45" s="1322"/>
      <c r="AZ45" s="1322"/>
      <c r="BA45" s="1322"/>
      <c r="BB45" s="1322"/>
      <c r="BC45" s="1322"/>
      <c r="BD45" s="1322"/>
      <c r="BE45" s="1322"/>
      <c r="BF45" s="1322"/>
      <c r="BG45" s="1322"/>
      <c r="BH45" s="1322"/>
      <c r="BI45" s="1322"/>
      <c r="BJ45" s="1322"/>
      <c r="BK45" s="1322"/>
      <c r="BL45" s="1322"/>
      <c r="BM45" s="1322"/>
      <c r="BN45" s="1322"/>
      <c r="BO45" s="1322"/>
      <c r="BP45" s="1322"/>
      <c r="BQ45" s="1322"/>
      <c r="BR45" s="1322"/>
      <c r="BS45" s="1322"/>
      <c r="BT45" s="1322"/>
      <c r="BU45" s="1322"/>
      <c r="BV45" s="1322"/>
      <c r="BW45" s="1322"/>
      <c r="BX45" s="1322"/>
      <c r="BY45" s="1322"/>
      <c r="BZ45" s="1322"/>
      <c r="CA45" s="1322"/>
      <c r="CB45" s="1322"/>
      <c r="CC45" s="1322"/>
      <c r="CD45" s="1322"/>
      <c r="CE45" s="1322"/>
      <c r="CF45" s="1322"/>
      <c r="CG45" s="1322"/>
      <c r="CH45" s="1322"/>
      <c r="CI45" s="1322"/>
      <c r="CJ45" s="1322"/>
      <c r="CK45" s="1322"/>
      <c r="CL45" s="1322"/>
      <c r="CM45" s="1322"/>
      <c r="CN45" s="1322"/>
      <c r="CO45" s="1322"/>
      <c r="CP45" s="1322"/>
      <c r="CQ45" s="1322"/>
      <c r="CR45" s="1322"/>
      <c r="CS45" s="1322"/>
      <c r="CT45" s="1322"/>
      <c r="CU45" s="1322"/>
      <c r="CV45" s="1322"/>
      <c r="CW45" s="1322"/>
      <c r="CX45" s="1322"/>
      <c r="CY45" s="1322"/>
      <c r="CZ45" s="1322"/>
      <c r="DA45" s="1322"/>
      <c r="DB45" s="1322"/>
      <c r="DC45" s="1323"/>
    </row>
    <row r="46" spans="2:109" x14ac:dyDescent="0.15">
      <c r="B46" s="397"/>
      <c r="AN46" s="1321"/>
      <c r="AO46" s="1322"/>
      <c r="AP46" s="1322"/>
      <c r="AQ46" s="1322"/>
      <c r="AR46" s="1322"/>
      <c r="AS46" s="1322"/>
      <c r="AT46" s="1322"/>
      <c r="AU46" s="1322"/>
      <c r="AV46" s="1322"/>
      <c r="AW46" s="1322"/>
      <c r="AX46" s="1322"/>
      <c r="AY46" s="1322"/>
      <c r="AZ46" s="1322"/>
      <c r="BA46" s="1322"/>
      <c r="BB46" s="1322"/>
      <c r="BC46" s="1322"/>
      <c r="BD46" s="1322"/>
      <c r="BE46" s="1322"/>
      <c r="BF46" s="1322"/>
      <c r="BG46" s="1322"/>
      <c r="BH46" s="1322"/>
      <c r="BI46" s="1322"/>
      <c r="BJ46" s="1322"/>
      <c r="BK46" s="1322"/>
      <c r="BL46" s="1322"/>
      <c r="BM46" s="1322"/>
      <c r="BN46" s="1322"/>
      <c r="BO46" s="1322"/>
      <c r="BP46" s="1322"/>
      <c r="BQ46" s="1322"/>
      <c r="BR46" s="1322"/>
      <c r="BS46" s="1322"/>
      <c r="BT46" s="1322"/>
      <c r="BU46" s="1322"/>
      <c r="BV46" s="1322"/>
      <c r="BW46" s="1322"/>
      <c r="BX46" s="1322"/>
      <c r="BY46" s="1322"/>
      <c r="BZ46" s="1322"/>
      <c r="CA46" s="1322"/>
      <c r="CB46" s="1322"/>
      <c r="CC46" s="1322"/>
      <c r="CD46" s="1322"/>
      <c r="CE46" s="1322"/>
      <c r="CF46" s="1322"/>
      <c r="CG46" s="1322"/>
      <c r="CH46" s="1322"/>
      <c r="CI46" s="1322"/>
      <c r="CJ46" s="1322"/>
      <c r="CK46" s="1322"/>
      <c r="CL46" s="1322"/>
      <c r="CM46" s="1322"/>
      <c r="CN46" s="1322"/>
      <c r="CO46" s="1322"/>
      <c r="CP46" s="1322"/>
      <c r="CQ46" s="1322"/>
      <c r="CR46" s="1322"/>
      <c r="CS46" s="1322"/>
      <c r="CT46" s="1322"/>
      <c r="CU46" s="1322"/>
      <c r="CV46" s="1322"/>
      <c r="CW46" s="1322"/>
      <c r="CX46" s="1322"/>
      <c r="CY46" s="1322"/>
      <c r="CZ46" s="1322"/>
      <c r="DA46" s="1322"/>
      <c r="DB46" s="1322"/>
      <c r="DC46" s="1323"/>
    </row>
    <row r="47" spans="2:109" x14ac:dyDescent="0.15">
      <c r="B47" s="397"/>
      <c r="AN47" s="1324"/>
      <c r="AO47" s="1325"/>
      <c r="AP47" s="1325"/>
      <c r="AQ47" s="1325"/>
      <c r="AR47" s="1325"/>
      <c r="AS47" s="1325"/>
      <c r="AT47" s="1325"/>
      <c r="AU47" s="1325"/>
      <c r="AV47" s="1325"/>
      <c r="AW47" s="1325"/>
      <c r="AX47" s="1325"/>
      <c r="AY47" s="1325"/>
      <c r="AZ47" s="1325"/>
      <c r="BA47" s="1325"/>
      <c r="BB47" s="1325"/>
      <c r="BC47" s="1325"/>
      <c r="BD47" s="1325"/>
      <c r="BE47" s="1325"/>
      <c r="BF47" s="1325"/>
      <c r="BG47" s="1325"/>
      <c r="BH47" s="1325"/>
      <c r="BI47" s="1325"/>
      <c r="BJ47" s="1325"/>
      <c r="BK47" s="1325"/>
      <c r="BL47" s="1325"/>
      <c r="BM47" s="1325"/>
      <c r="BN47" s="1325"/>
      <c r="BO47" s="1325"/>
      <c r="BP47" s="1325"/>
      <c r="BQ47" s="1325"/>
      <c r="BR47" s="1325"/>
      <c r="BS47" s="1325"/>
      <c r="BT47" s="1325"/>
      <c r="BU47" s="1325"/>
      <c r="BV47" s="1325"/>
      <c r="BW47" s="1325"/>
      <c r="BX47" s="1325"/>
      <c r="BY47" s="1325"/>
      <c r="BZ47" s="1325"/>
      <c r="CA47" s="1325"/>
      <c r="CB47" s="1325"/>
      <c r="CC47" s="1325"/>
      <c r="CD47" s="1325"/>
      <c r="CE47" s="1325"/>
      <c r="CF47" s="1325"/>
      <c r="CG47" s="1325"/>
      <c r="CH47" s="1325"/>
      <c r="CI47" s="1325"/>
      <c r="CJ47" s="1325"/>
      <c r="CK47" s="1325"/>
      <c r="CL47" s="1325"/>
      <c r="CM47" s="1325"/>
      <c r="CN47" s="1325"/>
      <c r="CO47" s="1325"/>
      <c r="CP47" s="1325"/>
      <c r="CQ47" s="1325"/>
      <c r="CR47" s="1325"/>
      <c r="CS47" s="1325"/>
      <c r="CT47" s="1325"/>
      <c r="CU47" s="1325"/>
      <c r="CV47" s="1325"/>
      <c r="CW47" s="1325"/>
      <c r="CX47" s="1325"/>
      <c r="CY47" s="1325"/>
      <c r="CZ47" s="1325"/>
      <c r="DA47" s="1325"/>
      <c r="DB47" s="1325"/>
      <c r="DC47" s="1326"/>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609</v>
      </c>
    </row>
    <row r="50" spans="1:109" x14ac:dyDescent="0.15">
      <c r="B50" s="397"/>
      <c r="G50" s="1311"/>
      <c r="H50" s="1311"/>
      <c r="I50" s="1311"/>
      <c r="J50" s="1311"/>
      <c r="K50" s="407"/>
      <c r="L50" s="407"/>
      <c r="M50" s="408"/>
      <c r="N50" s="408"/>
      <c r="AN50" s="1312"/>
      <c r="AO50" s="1313"/>
      <c r="AP50" s="1313"/>
      <c r="AQ50" s="1313"/>
      <c r="AR50" s="1313"/>
      <c r="AS50" s="1313"/>
      <c r="AT50" s="1313"/>
      <c r="AU50" s="1313"/>
      <c r="AV50" s="1313"/>
      <c r="AW50" s="1313"/>
      <c r="AX50" s="1313"/>
      <c r="AY50" s="1313"/>
      <c r="AZ50" s="1313"/>
      <c r="BA50" s="1313"/>
      <c r="BB50" s="1313"/>
      <c r="BC50" s="1313"/>
      <c r="BD50" s="1313"/>
      <c r="BE50" s="1313"/>
      <c r="BF50" s="1313"/>
      <c r="BG50" s="1313"/>
      <c r="BH50" s="1313"/>
      <c r="BI50" s="1313"/>
      <c r="BJ50" s="1313"/>
      <c r="BK50" s="1313"/>
      <c r="BL50" s="1313"/>
      <c r="BM50" s="1313"/>
      <c r="BN50" s="1313"/>
      <c r="BO50" s="1314"/>
      <c r="BP50" s="1315" t="s">
        <v>559</v>
      </c>
      <c r="BQ50" s="1315"/>
      <c r="BR50" s="1315"/>
      <c r="BS50" s="1315"/>
      <c r="BT50" s="1315"/>
      <c r="BU50" s="1315"/>
      <c r="BV50" s="1315"/>
      <c r="BW50" s="1315"/>
      <c r="BX50" s="1315" t="s">
        <v>560</v>
      </c>
      <c r="BY50" s="1315"/>
      <c r="BZ50" s="1315"/>
      <c r="CA50" s="1315"/>
      <c r="CB50" s="1315"/>
      <c r="CC50" s="1315"/>
      <c r="CD50" s="1315"/>
      <c r="CE50" s="1315"/>
      <c r="CF50" s="1315" t="s">
        <v>561</v>
      </c>
      <c r="CG50" s="1315"/>
      <c r="CH50" s="1315"/>
      <c r="CI50" s="1315"/>
      <c r="CJ50" s="1315"/>
      <c r="CK50" s="1315"/>
      <c r="CL50" s="1315"/>
      <c r="CM50" s="1315"/>
      <c r="CN50" s="1315" t="s">
        <v>562</v>
      </c>
      <c r="CO50" s="1315"/>
      <c r="CP50" s="1315"/>
      <c r="CQ50" s="1315"/>
      <c r="CR50" s="1315"/>
      <c r="CS50" s="1315"/>
      <c r="CT50" s="1315"/>
      <c r="CU50" s="1315"/>
      <c r="CV50" s="1315" t="s">
        <v>563</v>
      </c>
      <c r="CW50" s="1315"/>
      <c r="CX50" s="1315"/>
      <c r="CY50" s="1315"/>
      <c r="CZ50" s="1315"/>
      <c r="DA50" s="1315"/>
      <c r="DB50" s="1315"/>
      <c r="DC50" s="1315"/>
    </row>
    <row r="51" spans="1:109" ht="13.5" customHeight="1" x14ac:dyDescent="0.15">
      <c r="B51" s="397"/>
      <c r="G51" s="1328"/>
      <c r="H51" s="1328"/>
      <c r="I51" s="1329"/>
      <c r="J51" s="1329"/>
      <c r="K51" s="1327"/>
      <c r="L51" s="1327"/>
      <c r="M51" s="1327"/>
      <c r="N51" s="1327"/>
      <c r="AM51" s="406"/>
      <c r="AN51" s="1317" t="s">
        <v>610</v>
      </c>
      <c r="AO51" s="1317"/>
      <c r="AP51" s="1317"/>
      <c r="AQ51" s="1317"/>
      <c r="AR51" s="1317"/>
      <c r="AS51" s="1317"/>
      <c r="AT51" s="1317"/>
      <c r="AU51" s="1317"/>
      <c r="AV51" s="1317"/>
      <c r="AW51" s="1317"/>
      <c r="AX51" s="1317"/>
      <c r="AY51" s="1317"/>
      <c r="AZ51" s="1317"/>
      <c r="BA51" s="1317"/>
      <c r="BB51" s="1317" t="s">
        <v>611</v>
      </c>
      <c r="BC51" s="1317"/>
      <c r="BD51" s="1317"/>
      <c r="BE51" s="1317"/>
      <c r="BF51" s="1317"/>
      <c r="BG51" s="1317"/>
      <c r="BH51" s="1317"/>
      <c r="BI51" s="1317"/>
      <c r="BJ51" s="1317"/>
      <c r="BK51" s="1317"/>
      <c r="BL51" s="1317"/>
      <c r="BM51" s="1317"/>
      <c r="BN51" s="1317"/>
      <c r="BO51" s="1317"/>
      <c r="BP51" s="1316">
        <v>68.599999999999994</v>
      </c>
      <c r="BQ51" s="1316"/>
      <c r="BR51" s="1316"/>
      <c r="BS51" s="1316"/>
      <c r="BT51" s="1316"/>
      <c r="BU51" s="1316"/>
      <c r="BV51" s="1316"/>
      <c r="BW51" s="1316"/>
      <c r="BX51" s="1316">
        <v>67.099999999999994</v>
      </c>
      <c r="BY51" s="1316"/>
      <c r="BZ51" s="1316"/>
      <c r="CA51" s="1316"/>
      <c r="CB51" s="1316"/>
      <c r="CC51" s="1316"/>
      <c r="CD51" s="1316"/>
      <c r="CE51" s="1316"/>
      <c r="CF51" s="1316">
        <v>68.099999999999994</v>
      </c>
      <c r="CG51" s="1316"/>
      <c r="CH51" s="1316"/>
      <c r="CI51" s="1316"/>
      <c r="CJ51" s="1316"/>
      <c r="CK51" s="1316"/>
      <c r="CL51" s="1316"/>
      <c r="CM51" s="1316"/>
      <c r="CN51" s="1316">
        <v>60.2</v>
      </c>
      <c r="CO51" s="1316"/>
      <c r="CP51" s="1316"/>
      <c r="CQ51" s="1316"/>
      <c r="CR51" s="1316"/>
      <c r="CS51" s="1316"/>
      <c r="CT51" s="1316"/>
      <c r="CU51" s="1316"/>
      <c r="CV51" s="1316">
        <v>81.2</v>
      </c>
      <c r="CW51" s="1316"/>
      <c r="CX51" s="1316"/>
      <c r="CY51" s="1316"/>
      <c r="CZ51" s="1316"/>
      <c r="DA51" s="1316"/>
      <c r="DB51" s="1316"/>
      <c r="DC51" s="1316"/>
    </row>
    <row r="52" spans="1:109" x14ac:dyDescent="0.15">
      <c r="B52" s="397"/>
      <c r="G52" s="1328"/>
      <c r="H52" s="1328"/>
      <c r="I52" s="1329"/>
      <c r="J52" s="1329"/>
      <c r="K52" s="1327"/>
      <c r="L52" s="1327"/>
      <c r="M52" s="1327"/>
      <c r="N52" s="1327"/>
      <c r="AM52" s="406"/>
      <c r="AN52" s="1317"/>
      <c r="AO52" s="1317"/>
      <c r="AP52" s="1317"/>
      <c r="AQ52" s="1317"/>
      <c r="AR52" s="1317"/>
      <c r="AS52" s="1317"/>
      <c r="AT52" s="1317"/>
      <c r="AU52" s="1317"/>
      <c r="AV52" s="1317"/>
      <c r="AW52" s="1317"/>
      <c r="AX52" s="1317"/>
      <c r="AY52" s="1317"/>
      <c r="AZ52" s="1317"/>
      <c r="BA52" s="1317"/>
      <c r="BB52" s="1317"/>
      <c r="BC52" s="1317"/>
      <c r="BD52" s="1317"/>
      <c r="BE52" s="1317"/>
      <c r="BF52" s="1317"/>
      <c r="BG52" s="1317"/>
      <c r="BH52" s="1317"/>
      <c r="BI52" s="1317"/>
      <c r="BJ52" s="1317"/>
      <c r="BK52" s="1317"/>
      <c r="BL52" s="1317"/>
      <c r="BM52" s="1317"/>
      <c r="BN52" s="1317"/>
      <c r="BO52" s="1317"/>
      <c r="BP52" s="1316"/>
      <c r="BQ52" s="1316"/>
      <c r="BR52" s="1316"/>
      <c r="BS52" s="1316"/>
      <c r="BT52" s="1316"/>
      <c r="BU52" s="1316"/>
      <c r="BV52" s="1316"/>
      <c r="BW52" s="1316"/>
      <c r="BX52" s="1316"/>
      <c r="BY52" s="1316"/>
      <c r="BZ52" s="1316"/>
      <c r="CA52" s="1316"/>
      <c r="CB52" s="1316"/>
      <c r="CC52" s="1316"/>
      <c r="CD52" s="1316"/>
      <c r="CE52" s="1316"/>
      <c r="CF52" s="1316"/>
      <c r="CG52" s="1316"/>
      <c r="CH52" s="1316"/>
      <c r="CI52" s="1316"/>
      <c r="CJ52" s="1316"/>
      <c r="CK52" s="1316"/>
      <c r="CL52" s="1316"/>
      <c r="CM52" s="1316"/>
      <c r="CN52" s="1316"/>
      <c r="CO52" s="1316"/>
      <c r="CP52" s="1316"/>
      <c r="CQ52" s="1316"/>
      <c r="CR52" s="1316"/>
      <c r="CS52" s="1316"/>
      <c r="CT52" s="1316"/>
      <c r="CU52" s="1316"/>
      <c r="CV52" s="1316"/>
      <c r="CW52" s="1316"/>
      <c r="CX52" s="1316"/>
      <c r="CY52" s="1316"/>
      <c r="CZ52" s="1316"/>
      <c r="DA52" s="1316"/>
      <c r="DB52" s="1316"/>
      <c r="DC52" s="1316"/>
    </row>
    <row r="53" spans="1:109" x14ac:dyDescent="0.15">
      <c r="A53" s="405"/>
      <c r="B53" s="397"/>
      <c r="G53" s="1328"/>
      <c r="H53" s="1328"/>
      <c r="I53" s="1311"/>
      <c r="J53" s="1311"/>
      <c r="K53" s="1327"/>
      <c r="L53" s="1327"/>
      <c r="M53" s="1327"/>
      <c r="N53" s="1327"/>
      <c r="AM53" s="406"/>
      <c r="AN53" s="1317"/>
      <c r="AO53" s="1317"/>
      <c r="AP53" s="1317"/>
      <c r="AQ53" s="1317"/>
      <c r="AR53" s="1317"/>
      <c r="AS53" s="1317"/>
      <c r="AT53" s="1317"/>
      <c r="AU53" s="1317"/>
      <c r="AV53" s="1317"/>
      <c r="AW53" s="1317"/>
      <c r="AX53" s="1317"/>
      <c r="AY53" s="1317"/>
      <c r="AZ53" s="1317"/>
      <c r="BA53" s="1317"/>
      <c r="BB53" s="1317" t="s">
        <v>612</v>
      </c>
      <c r="BC53" s="1317"/>
      <c r="BD53" s="1317"/>
      <c r="BE53" s="1317"/>
      <c r="BF53" s="1317"/>
      <c r="BG53" s="1317"/>
      <c r="BH53" s="1317"/>
      <c r="BI53" s="1317"/>
      <c r="BJ53" s="1317"/>
      <c r="BK53" s="1317"/>
      <c r="BL53" s="1317"/>
      <c r="BM53" s="1317"/>
      <c r="BN53" s="1317"/>
      <c r="BO53" s="1317"/>
      <c r="BP53" s="1316">
        <v>60.6</v>
      </c>
      <c r="BQ53" s="1316"/>
      <c r="BR53" s="1316"/>
      <c r="BS53" s="1316"/>
      <c r="BT53" s="1316"/>
      <c r="BU53" s="1316"/>
      <c r="BV53" s="1316"/>
      <c r="BW53" s="1316"/>
      <c r="BX53" s="1316">
        <v>61.6</v>
      </c>
      <c r="BY53" s="1316"/>
      <c r="BZ53" s="1316"/>
      <c r="CA53" s="1316"/>
      <c r="CB53" s="1316"/>
      <c r="CC53" s="1316"/>
      <c r="CD53" s="1316"/>
      <c r="CE53" s="1316"/>
      <c r="CF53" s="1316">
        <v>60.9</v>
      </c>
      <c r="CG53" s="1316"/>
      <c r="CH53" s="1316"/>
      <c r="CI53" s="1316"/>
      <c r="CJ53" s="1316"/>
      <c r="CK53" s="1316"/>
      <c r="CL53" s="1316"/>
      <c r="CM53" s="1316"/>
      <c r="CN53" s="1316">
        <v>62.6</v>
      </c>
      <c r="CO53" s="1316"/>
      <c r="CP53" s="1316"/>
      <c r="CQ53" s="1316"/>
      <c r="CR53" s="1316"/>
      <c r="CS53" s="1316"/>
      <c r="CT53" s="1316"/>
      <c r="CU53" s="1316"/>
      <c r="CV53" s="1316">
        <v>60.9</v>
      </c>
      <c r="CW53" s="1316"/>
      <c r="CX53" s="1316"/>
      <c r="CY53" s="1316"/>
      <c r="CZ53" s="1316"/>
      <c r="DA53" s="1316"/>
      <c r="DB53" s="1316"/>
      <c r="DC53" s="1316"/>
    </row>
    <row r="54" spans="1:109" x14ac:dyDescent="0.15">
      <c r="A54" s="405"/>
      <c r="B54" s="397"/>
      <c r="G54" s="1328"/>
      <c r="H54" s="1328"/>
      <c r="I54" s="1311"/>
      <c r="J54" s="1311"/>
      <c r="K54" s="1327"/>
      <c r="L54" s="1327"/>
      <c r="M54" s="1327"/>
      <c r="N54" s="1327"/>
      <c r="AM54" s="406"/>
      <c r="AN54" s="1317"/>
      <c r="AO54" s="1317"/>
      <c r="AP54" s="1317"/>
      <c r="AQ54" s="1317"/>
      <c r="AR54" s="1317"/>
      <c r="AS54" s="1317"/>
      <c r="AT54" s="1317"/>
      <c r="AU54" s="1317"/>
      <c r="AV54" s="1317"/>
      <c r="AW54" s="1317"/>
      <c r="AX54" s="1317"/>
      <c r="AY54" s="1317"/>
      <c r="AZ54" s="1317"/>
      <c r="BA54" s="1317"/>
      <c r="BB54" s="1317"/>
      <c r="BC54" s="1317"/>
      <c r="BD54" s="1317"/>
      <c r="BE54" s="1317"/>
      <c r="BF54" s="1317"/>
      <c r="BG54" s="1317"/>
      <c r="BH54" s="1317"/>
      <c r="BI54" s="1317"/>
      <c r="BJ54" s="1317"/>
      <c r="BK54" s="1317"/>
      <c r="BL54" s="1317"/>
      <c r="BM54" s="1317"/>
      <c r="BN54" s="1317"/>
      <c r="BO54" s="1317"/>
      <c r="BP54" s="1316"/>
      <c r="BQ54" s="1316"/>
      <c r="BR54" s="1316"/>
      <c r="BS54" s="1316"/>
      <c r="BT54" s="1316"/>
      <c r="BU54" s="1316"/>
      <c r="BV54" s="1316"/>
      <c r="BW54" s="1316"/>
      <c r="BX54" s="1316"/>
      <c r="BY54" s="1316"/>
      <c r="BZ54" s="1316"/>
      <c r="CA54" s="1316"/>
      <c r="CB54" s="1316"/>
      <c r="CC54" s="1316"/>
      <c r="CD54" s="1316"/>
      <c r="CE54" s="1316"/>
      <c r="CF54" s="1316"/>
      <c r="CG54" s="1316"/>
      <c r="CH54" s="1316"/>
      <c r="CI54" s="1316"/>
      <c r="CJ54" s="1316"/>
      <c r="CK54" s="1316"/>
      <c r="CL54" s="1316"/>
      <c r="CM54" s="1316"/>
      <c r="CN54" s="1316"/>
      <c r="CO54" s="1316"/>
      <c r="CP54" s="1316"/>
      <c r="CQ54" s="1316"/>
      <c r="CR54" s="1316"/>
      <c r="CS54" s="1316"/>
      <c r="CT54" s="1316"/>
      <c r="CU54" s="1316"/>
      <c r="CV54" s="1316"/>
      <c r="CW54" s="1316"/>
      <c r="CX54" s="1316"/>
      <c r="CY54" s="1316"/>
      <c r="CZ54" s="1316"/>
      <c r="DA54" s="1316"/>
      <c r="DB54" s="1316"/>
      <c r="DC54" s="1316"/>
    </row>
    <row r="55" spans="1:109" x14ac:dyDescent="0.15">
      <c r="A55" s="405"/>
      <c r="B55" s="397"/>
      <c r="G55" s="1311"/>
      <c r="H55" s="1311"/>
      <c r="I55" s="1311"/>
      <c r="J55" s="1311"/>
      <c r="K55" s="1327"/>
      <c r="L55" s="1327"/>
      <c r="M55" s="1327"/>
      <c r="N55" s="1327"/>
      <c r="AN55" s="1315" t="s">
        <v>613</v>
      </c>
      <c r="AO55" s="1315"/>
      <c r="AP55" s="1315"/>
      <c r="AQ55" s="1315"/>
      <c r="AR55" s="1315"/>
      <c r="AS55" s="1315"/>
      <c r="AT55" s="1315"/>
      <c r="AU55" s="1315"/>
      <c r="AV55" s="1315"/>
      <c r="AW55" s="1315"/>
      <c r="AX55" s="1315"/>
      <c r="AY55" s="1315"/>
      <c r="AZ55" s="1315"/>
      <c r="BA55" s="1315"/>
      <c r="BB55" s="1317" t="s">
        <v>611</v>
      </c>
      <c r="BC55" s="1317"/>
      <c r="BD55" s="1317"/>
      <c r="BE55" s="1317"/>
      <c r="BF55" s="1317"/>
      <c r="BG55" s="1317"/>
      <c r="BH55" s="1317"/>
      <c r="BI55" s="1317"/>
      <c r="BJ55" s="1317"/>
      <c r="BK55" s="1317"/>
      <c r="BL55" s="1317"/>
      <c r="BM55" s="1317"/>
      <c r="BN55" s="1317"/>
      <c r="BO55" s="1317"/>
      <c r="BP55" s="1316">
        <v>24.1</v>
      </c>
      <c r="BQ55" s="1316"/>
      <c r="BR55" s="1316"/>
      <c r="BS55" s="1316"/>
      <c r="BT55" s="1316"/>
      <c r="BU55" s="1316"/>
      <c r="BV55" s="1316"/>
      <c r="BW55" s="1316"/>
      <c r="BX55" s="1316">
        <v>20.100000000000001</v>
      </c>
      <c r="BY55" s="1316"/>
      <c r="BZ55" s="1316"/>
      <c r="CA55" s="1316"/>
      <c r="CB55" s="1316"/>
      <c r="CC55" s="1316"/>
      <c r="CD55" s="1316"/>
      <c r="CE55" s="1316"/>
      <c r="CF55" s="1316">
        <v>16</v>
      </c>
      <c r="CG55" s="1316"/>
      <c r="CH55" s="1316"/>
      <c r="CI55" s="1316"/>
      <c r="CJ55" s="1316"/>
      <c r="CK55" s="1316"/>
      <c r="CL55" s="1316"/>
      <c r="CM55" s="1316"/>
      <c r="CN55" s="1316">
        <v>18.399999999999999</v>
      </c>
      <c r="CO55" s="1316"/>
      <c r="CP55" s="1316"/>
      <c r="CQ55" s="1316"/>
      <c r="CR55" s="1316"/>
      <c r="CS55" s="1316"/>
      <c r="CT55" s="1316"/>
      <c r="CU55" s="1316"/>
      <c r="CV55" s="1316">
        <v>13.5</v>
      </c>
      <c r="CW55" s="1316"/>
      <c r="CX55" s="1316"/>
      <c r="CY55" s="1316"/>
      <c r="CZ55" s="1316"/>
      <c r="DA55" s="1316"/>
      <c r="DB55" s="1316"/>
      <c r="DC55" s="1316"/>
    </row>
    <row r="56" spans="1:109" x14ac:dyDescent="0.15">
      <c r="A56" s="405"/>
      <c r="B56" s="397"/>
      <c r="G56" s="1311"/>
      <c r="H56" s="1311"/>
      <c r="I56" s="1311"/>
      <c r="J56" s="1311"/>
      <c r="K56" s="1327"/>
      <c r="L56" s="1327"/>
      <c r="M56" s="1327"/>
      <c r="N56" s="1327"/>
      <c r="AN56" s="1315"/>
      <c r="AO56" s="1315"/>
      <c r="AP56" s="1315"/>
      <c r="AQ56" s="1315"/>
      <c r="AR56" s="1315"/>
      <c r="AS56" s="1315"/>
      <c r="AT56" s="1315"/>
      <c r="AU56" s="1315"/>
      <c r="AV56" s="1315"/>
      <c r="AW56" s="1315"/>
      <c r="AX56" s="1315"/>
      <c r="AY56" s="1315"/>
      <c r="AZ56" s="1315"/>
      <c r="BA56" s="1315"/>
      <c r="BB56" s="1317"/>
      <c r="BC56" s="1317"/>
      <c r="BD56" s="1317"/>
      <c r="BE56" s="1317"/>
      <c r="BF56" s="1317"/>
      <c r="BG56" s="1317"/>
      <c r="BH56" s="1317"/>
      <c r="BI56" s="1317"/>
      <c r="BJ56" s="1317"/>
      <c r="BK56" s="1317"/>
      <c r="BL56" s="1317"/>
      <c r="BM56" s="1317"/>
      <c r="BN56" s="1317"/>
      <c r="BO56" s="1317"/>
      <c r="BP56" s="1316"/>
      <c r="BQ56" s="1316"/>
      <c r="BR56" s="1316"/>
      <c r="BS56" s="1316"/>
      <c r="BT56" s="1316"/>
      <c r="BU56" s="1316"/>
      <c r="BV56" s="1316"/>
      <c r="BW56" s="1316"/>
      <c r="BX56" s="1316"/>
      <c r="BY56" s="1316"/>
      <c r="BZ56" s="1316"/>
      <c r="CA56" s="1316"/>
      <c r="CB56" s="1316"/>
      <c r="CC56" s="1316"/>
      <c r="CD56" s="1316"/>
      <c r="CE56" s="1316"/>
      <c r="CF56" s="1316"/>
      <c r="CG56" s="1316"/>
      <c r="CH56" s="1316"/>
      <c r="CI56" s="1316"/>
      <c r="CJ56" s="1316"/>
      <c r="CK56" s="1316"/>
      <c r="CL56" s="1316"/>
      <c r="CM56" s="1316"/>
      <c r="CN56" s="1316"/>
      <c r="CO56" s="1316"/>
      <c r="CP56" s="1316"/>
      <c r="CQ56" s="1316"/>
      <c r="CR56" s="1316"/>
      <c r="CS56" s="1316"/>
      <c r="CT56" s="1316"/>
      <c r="CU56" s="1316"/>
      <c r="CV56" s="1316"/>
      <c r="CW56" s="1316"/>
      <c r="CX56" s="1316"/>
      <c r="CY56" s="1316"/>
      <c r="CZ56" s="1316"/>
      <c r="DA56" s="1316"/>
      <c r="DB56" s="1316"/>
      <c r="DC56" s="1316"/>
    </row>
    <row r="57" spans="1:109" s="405" customFormat="1" x14ac:dyDescent="0.15">
      <c r="B57" s="409"/>
      <c r="G57" s="1311"/>
      <c r="H57" s="1311"/>
      <c r="I57" s="1330"/>
      <c r="J57" s="1330"/>
      <c r="K57" s="1327"/>
      <c r="L57" s="1327"/>
      <c r="M57" s="1327"/>
      <c r="N57" s="1327"/>
      <c r="AM57" s="390"/>
      <c r="AN57" s="1315"/>
      <c r="AO57" s="1315"/>
      <c r="AP57" s="1315"/>
      <c r="AQ57" s="1315"/>
      <c r="AR57" s="1315"/>
      <c r="AS57" s="1315"/>
      <c r="AT57" s="1315"/>
      <c r="AU57" s="1315"/>
      <c r="AV57" s="1315"/>
      <c r="AW57" s="1315"/>
      <c r="AX57" s="1315"/>
      <c r="AY57" s="1315"/>
      <c r="AZ57" s="1315"/>
      <c r="BA57" s="1315"/>
      <c r="BB57" s="1317" t="s">
        <v>612</v>
      </c>
      <c r="BC57" s="1317"/>
      <c r="BD57" s="1317"/>
      <c r="BE57" s="1317"/>
      <c r="BF57" s="1317"/>
      <c r="BG57" s="1317"/>
      <c r="BH57" s="1317"/>
      <c r="BI57" s="1317"/>
      <c r="BJ57" s="1317"/>
      <c r="BK57" s="1317"/>
      <c r="BL57" s="1317"/>
      <c r="BM57" s="1317"/>
      <c r="BN57" s="1317"/>
      <c r="BO57" s="1317"/>
      <c r="BP57" s="1316">
        <v>57.1</v>
      </c>
      <c r="BQ57" s="1316"/>
      <c r="BR57" s="1316"/>
      <c r="BS57" s="1316"/>
      <c r="BT57" s="1316"/>
      <c r="BU57" s="1316"/>
      <c r="BV57" s="1316"/>
      <c r="BW57" s="1316"/>
      <c r="BX57" s="1316">
        <v>57.7</v>
      </c>
      <c r="BY57" s="1316"/>
      <c r="BZ57" s="1316"/>
      <c r="CA57" s="1316"/>
      <c r="CB57" s="1316"/>
      <c r="CC57" s="1316"/>
      <c r="CD57" s="1316"/>
      <c r="CE57" s="1316"/>
      <c r="CF57" s="1316">
        <v>58.8</v>
      </c>
      <c r="CG57" s="1316"/>
      <c r="CH57" s="1316"/>
      <c r="CI57" s="1316"/>
      <c r="CJ57" s="1316"/>
      <c r="CK57" s="1316"/>
      <c r="CL57" s="1316"/>
      <c r="CM57" s="1316"/>
      <c r="CN57" s="1316">
        <v>59.8</v>
      </c>
      <c r="CO57" s="1316"/>
      <c r="CP57" s="1316"/>
      <c r="CQ57" s="1316"/>
      <c r="CR57" s="1316"/>
      <c r="CS57" s="1316"/>
      <c r="CT57" s="1316"/>
      <c r="CU57" s="1316"/>
      <c r="CV57" s="1316">
        <v>58.7</v>
      </c>
      <c r="CW57" s="1316"/>
      <c r="CX57" s="1316"/>
      <c r="CY57" s="1316"/>
      <c r="CZ57" s="1316"/>
      <c r="DA57" s="1316"/>
      <c r="DB57" s="1316"/>
      <c r="DC57" s="1316"/>
      <c r="DD57" s="410"/>
      <c r="DE57" s="409"/>
    </row>
    <row r="58" spans="1:109" s="405" customFormat="1" x14ac:dyDescent="0.15">
      <c r="A58" s="390"/>
      <c r="B58" s="409"/>
      <c r="G58" s="1311"/>
      <c r="H58" s="1311"/>
      <c r="I58" s="1330"/>
      <c r="J58" s="1330"/>
      <c r="K58" s="1327"/>
      <c r="L58" s="1327"/>
      <c r="M58" s="1327"/>
      <c r="N58" s="1327"/>
      <c r="AM58" s="390"/>
      <c r="AN58" s="1315"/>
      <c r="AO58" s="1315"/>
      <c r="AP58" s="1315"/>
      <c r="AQ58" s="1315"/>
      <c r="AR58" s="1315"/>
      <c r="AS58" s="1315"/>
      <c r="AT58" s="1315"/>
      <c r="AU58" s="1315"/>
      <c r="AV58" s="1315"/>
      <c r="AW58" s="1315"/>
      <c r="AX58" s="1315"/>
      <c r="AY58" s="1315"/>
      <c r="AZ58" s="1315"/>
      <c r="BA58" s="1315"/>
      <c r="BB58" s="1317"/>
      <c r="BC58" s="1317"/>
      <c r="BD58" s="1317"/>
      <c r="BE58" s="1317"/>
      <c r="BF58" s="1317"/>
      <c r="BG58" s="1317"/>
      <c r="BH58" s="1317"/>
      <c r="BI58" s="1317"/>
      <c r="BJ58" s="1317"/>
      <c r="BK58" s="1317"/>
      <c r="BL58" s="1317"/>
      <c r="BM58" s="1317"/>
      <c r="BN58" s="1317"/>
      <c r="BO58" s="1317"/>
      <c r="BP58" s="1316"/>
      <c r="BQ58" s="1316"/>
      <c r="BR58" s="1316"/>
      <c r="BS58" s="1316"/>
      <c r="BT58" s="1316"/>
      <c r="BU58" s="1316"/>
      <c r="BV58" s="1316"/>
      <c r="BW58" s="1316"/>
      <c r="BX58" s="1316"/>
      <c r="BY58" s="1316"/>
      <c r="BZ58" s="1316"/>
      <c r="CA58" s="1316"/>
      <c r="CB58" s="1316"/>
      <c r="CC58" s="1316"/>
      <c r="CD58" s="1316"/>
      <c r="CE58" s="1316"/>
      <c r="CF58" s="1316"/>
      <c r="CG58" s="1316"/>
      <c r="CH58" s="1316"/>
      <c r="CI58" s="1316"/>
      <c r="CJ58" s="1316"/>
      <c r="CK58" s="1316"/>
      <c r="CL58" s="1316"/>
      <c r="CM58" s="1316"/>
      <c r="CN58" s="1316"/>
      <c r="CO58" s="1316"/>
      <c r="CP58" s="1316"/>
      <c r="CQ58" s="1316"/>
      <c r="CR58" s="1316"/>
      <c r="CS58" s="1316"/>
      <c r="CT58" s="1316"/>
      <c r="CU58" s="1316"/>
      <c r="CV58" s="1316"/>
      <c r="CW58" s="1316"/>
      <c r="CX58" s="1316"/>
      <c r="CY58" s="1316"/>
      <c r="CZ58" s="1316"/>
      <c r="DA58" s="1316"/>
      <c r="DB58" s="1316"/>
      <c r="DC58" s="1316"/>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614</v>
      </c>
    </row>
    <row r="64" spans="1:109" x14ac:dyDescent="0.15">
      <c r="B64" s="397"/>
      <c r="G64" s="404"/>
      <c r="I64" s="417"/>
      <c r="J64" s="417"/>
      <c r="K64" s="417"/>
      <c r="L64" s="417"/>
      <c r="M64" s="417"/>
      <c r="N64" s="418"/>
      <c r="AM64" s="404"/>
      <c r="AN64" s="404" t="s">
        <v>607</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18" t="s">
        <v>615</v>
      </c>
      <c r="AO65" s="1319"/>
      <c r="AP65" s="1319"/>
      <c r="AQ65" s="1319"/>
      <c r="AR65" s="1319"/>
      <c r="AS65" s="1319"/>
      <c r="AT65" s="1319"/>
      <c r="AU65" s="1319"/>
      <c r="AV65" s="1319"/>
      <c r="AW65" s="1319"/>
      <c r="AX65" s="1319"/>
      <c r="AY65" s="1319"/>
      <c r="AZ65" s="1319"/>
      <c r="BA65" s="1319"/>
      <c r="BB65" s="1319"/>
      <c r="BC65" s="1319"/>
      <c r="BD65" s="1319"/>
      <c r="BE65" s="1319"/>
      <c r="BF65" s="1319"/>
      <c r="BG65" s="1319"/>
      <c r="BH65" s="1319"/>
      <c r="BI65" s="1319"/>
      <c r="BJ65" s="1319"/>
      <c r="BK65" s="1319"/>
      <c r="BL65" s="1319"/>
      <c r="BM65" s="1319"/>
      <c r="BN65" s="1319"/>
      <c r="BO65" s="1319"/>
      <c r="BP65" s="1319"/>
      <c r="BQ65" s="1319"/>
      <c r="BR65" s="1319"/>
      <c r="BS65" s="1319"/>
      <c r="BT65" s="1319"/>
      <c r="BU65" s="1319"/>
      <c r="BV65" s="1319"/>
      <c r="BW65" s="1319"/>
      <c r="BX65" s="1319"/>
      <c r="BY65" s="1319"/>
      <c r="BZ65" s="1319"/>
      <c r="CA65" s="1319"/>
      <c r="CB65" s="1319"/>
      <c r="CC65" s="1319"/>
      <c r="CD65" s="1319"/>
      <c r="CE65" s="1319"/>
      <c r="CF65" s="1319"/>
      <c r="CG65" s="1319"/>
      <c r="CH65" s="1319"/>
      <c r="CI65" s="1319"/>
      <c r="CJ65" s="1319"/>
      <c r="CK65" s="1319"/>
      <c r="CL65" s="1319"/>
      <c r="CM65" s="1319"/>
      <c r="CN65" s="1319"/>
      <c r="CO65" s="1319"/>
      <c r="CP65" s="1319"/>
      <c r="CQ65" s="1319"/>
      <c r="CR65" s="1319"/>
      <c r="CS65" s="1319"/>
      <c r="CT65" s="1319"/>
      <c r="CU65" s="1319"/>
      <c r="CV65" s="1319"/>
      <c r="CW65" s="1319"/>
      <c r="CX65" s="1319"/>
      <c r="CY65" s="1319"/>
      <c r="CZ65" s="1319"/>
      <c r="DA65" s="1319"/>
      <c r="DB65" s="1319"/>
      <c r="DC65" s="1320"/>
    </row>
    <row r="66" spans="2:107" x14ac:dyDescent="0.15">
      <c r="B66" s="397"/>
      <c r="AN66" s="1321"/>
      <c r="AO66" s="1322"/>
      <c r="AP66" s="1322"/>
      <c r="AQ66" s="1322"/>
      <c r="AR66" s="1322"/>
      <c r="AS66" s="1322"/>
      <c r="AT66" s="1322"/>
      <c r="AU66" s="1322"/>
      <c r="AV66" s="1322"/>
      <c r="AW66" s="1322"/>
      <c r="AX66" s="1322"/>
      <c r="AY66" s="1322"/>
      <c r="AZ66" s="1322"/>
      <c r="BA66" s="1322"/>
      <c r="BB66" s="1322"/>
      <c r="BC66" s="1322"/>
      <c r="BD66" s="1322"/>
      <c r="BE66" s="1322"/>
      <c r="BF66" s="1322"/>
      <c r="BG66" s="1322"/>
      <c r="BH66" s="1322"/>
      <c r="BI66" s="1322"/>
      <c r="BJ66" s="1322"/>
      <c r="BK66" s="1322"/>
      <c r="BL66" s="1322"/>
      <c r="BM66" s="1322"/>
      <c r="BN66" s="1322"/>
      <c r="BO66" s="1322"/>
      <c r="BP66" s="1322"/>
      <c r="BQ66" s="1322"/>
      <c r="BR66" s="1322"/>
      <c r="BS66" s="1322"/>
      <c r="BT66" s="1322"/>
      <c r="BU66" s="1322"/>
      <c r="BV66" s="1322"/>
      <c r="BW66" s="1322"/>
      <c r="BX66" s="1322"/>
      <c r="BY66" s="1322"/>
      <c r="BZ66" s="1322"/>
      <c r="CA66" s="1322"/>
      <c r="CB66" s="1322"/>
      <c r="CC66" s="1322"/>
      <c r="CD66" s="1322"/>
      <c r="CE66" s="1322"/>
      <c r="CF66" s="1322"/>
      <c r="CG66" s="1322"/>
      <c r="CH66" s="1322"/>
      <c r="CI66" s="1322"/>
      <c r="CJ66" s="1322"/>
      <c r="CK66" s="1322"/>
      <c r="CL66" s="1322"/>
      <c r="CM66" s="1322"/>
      <c r="CN66" s="1322"/>
      <c r="CO66" s="1322"/>
      <c r="CP66" s="1322"/>
      <c r="CQ66" s="1322"/>
      <c r="CR66" s="1322"/>
      <c r="CS66" s="1322"/>
      <c r="CT66" s="1322"/>
      <c r="CU66" s="1322"/>
      <c r="CV66" s="1322"/>
      <c r="CW66" s="1322"/>
      <c r="CX66" s="1322"/>
      <c r="CY66" s="1322"/>
      <c r="CZ66" s="1322"/>
      <c r="DA66" s="1322"/>
      <c r="DB66" s="1322"/>
      <c r="DC66" s="1323"/>
    </row>
    <row r="67" spans="2:107" x14ac:dyDescent="0.15">
      <c r="B67" s="397"/>
      <c r="AN67" s="1321"/>
      <c r="AO67" s="1322"/>
      <c r="AP67" s="1322"/>
      <c r="AQ67" s="1322"/>
      <c r="AR67" s="1322"/>
      <c r="AS67" s="1322"/>
      <c r="AT67" s="1322"/>
      <c r="AU67" s="1322"/>
      <c r="AV67" s="1322"/>
      <c r="AW67" s="1322"/>
      <c r="AX67" s="1322"/>
      <c r="AY67" s="1322"/>
      <c r="AZ67" s="1322"/>
      <c r="BA67" s="1322"/>
      <c r="BB67" s="1322"/>
      <c r="BC67" s="1322"/>
      <c r="BD67" s="1322"/>
      <c r="BE67" s="1322"/>
      <c r="BF67" s="1322"/>
      <c r="BG67" s="1322"/>
      <c r="BH67" s="1322"/>
      <c r="BI67" s="1322"/>
      <c r="BJ67" s="1322"/>
      <c r="BK67" s="1322"/>
      <c r="BL67" s="1322"/>
      <c r="BM67" s="1322"/>
      <c r="BN67" s="1322"/>
      <c r="BO67" s="1322"/>
      <c r="BP67" s="1322"/>
      <c r="BQ67" s="1322"/>
      <c r="BR67" s="1322"/>
      <c r="BS67" s="1322"/>
      <c r="BT67" s="1322"/>
      <c r="BU67" s="1322"/>
      <c r="BV67" s="1322"/>
      <c r="BW67" s="1322"/>
      <c r="BX67" s="1322"/>
      <c r="BY67" s="1322"/>
      <c r="BZ67" s="1322"/>
      <c r="CA67" s="1322"/>
      <c r="CB67" s="1322"/>
      <c r="CC67" s="1322"/>
      <c r="CD67" s="1322"/>
      <c r="CE67" s="1322"/>
      <c r="CF67" s="1322"/>
      <c r="CG67" s="1322"/>
      <c r="CH67" s="1322"/>
      <c r="CI67" s="1322"/>
      <c r="CJ67" s="1322"/>
      <c r="CK67" s="1322"/>
      <c r="CL67" s="1322"/>
      <c r="CM67" s="1322"/>
      <c r="CN67" s="1322"/>
      <c r="CO67" s="1322"/>
      <c r="CP67" s="1322"/>
      <c r="CQ67" s="1322"/>
      <c r="CR67" s="1322"/>
      <c r="CS67" s="1322"/>
      <c r="CT67" s="1322"/>
      <c r="CU67" s="1322"/>
      <c r="CV67" s="1322"/>
      <c r="CW67" s="1322"/>
      <c r="CX67" s="1322"/>
      <c r="CY67" s="1322"/>
      <c r="CZ67" s="1322"/>
      <c r="DA67" s="1322"/>
      <c r="DB67" s="1322"/>
      <c r="DC67" s="1323"/>
    </row>
    <row r="68" spans="2:107" x14ac:dyDescent="0.15">
      <c r="B68" s="397"/>
      <c r="AN68" s="1321"/>
      <c r="AO68" s="1322"/>
      <c r="AP68" s="1322"/>
      <c r="AQ68" s="1322"/>
      <c r="AR68" s="1322"/>
      <c r="AS68" s="1322"/>
      <c r="AT68" s="1322"/>
      <c r="AU68" s="1322"/>
      <c r="AV68" s="1322"/>
      <c r="AW68" s="1322"/>
      <c r="AX68" s="1322"/>
      <c r="AY68" s="1322"/>
      <c r="AZ68" s="1322"/>
      <c r="BA68" s="1322"/>
      <c r="BB68" s="1322"/>
      <c r="BC68" s="1322"/>
      <c r="BD68" s="1322"/>
      <c r="BE68" s="1322"/>
      <c r="BF68" s="1322"/>
      <c r="BG68" s="1322"/>
      <c r="BH68" s="1322"/>
      <c r="BI68" s="1322"/>
      <c r="BJ68" s="1322"/>
      <c r="BK68" s="1322"/>
      <c r="BL68" s="1322"/>
      <c r="BM68" s="1322"/>
      <c r="BN68" s="1322"/>
      <c r="BO68" s="1322"/>
      <c r="BP68" s="1322"/>
      <c r="BQ68" s="1322"/>
      <c r="BR68" s="1322"/>
      <c r="BS68" s="1322"/>
      <c r="BT68" s="1322"/>
      <c r="BU68" s="1322"/>
      <c r="BV68" s="1322"/>
      <c r="BW68" s="1322"/>
      <c r="BX68" s="1322"/>
      <c r="BY68" s="1322"/>
      <c r="BZ68" s="1322"/>
      <c r="CA68" s="1322"/>
      <c r="CB68" s="1322"/>
      <c r="CC68" s="1322"/>
      <c r="CD68" s="1322"/>
      <c r="CE68" s="1322"/>
      <c r="CF68" s="1322"/>
      <c r="CG68" s="1322"/>
      <c r="CH68" s="1322"/>
      <c r="CI68" s="1322"/>
      <c r="CJ68" s="1322"/>
      <c r="CK68" s="1322"/>
      <c r="CL68" s="1322"/>
      <c r="CM68" s="1322"/>
      <c r="CN68" s="1322"/>
      <c r="CO68" s="1322"/>
      <c r="CP68" s="1322"/>
      <c r="CQ68" s="1322"/>
      <c r="CR68" s="1322"/>
      <c r="CS68" s="1322"/>
      <c r="CT68" s="1322"/>
      <c r="CU68" s="1322"/>
      <c r="CV68" s="1322"/>
      <c r="CW68" s="1322"/>
      <c r="CX68" s="1322"/>
      <c r="CY68" s="1322"/>
      <c r="CZ68" s="1322"/>
      <c r="DA68" s="1322"/>
      <c r="DB68" s="1322"/>
      <c r="DC68" s="1323"/>
    </row>
    <row r="69" spans="2:107" x14ac:dyDescent="0.15">
      <c r="B69" s="397"/>
      <c r="AN69" s="1324"/>
      <c r="AO69" s="1325"/>
      <c r="AP69" s="1325"/>
      <c r="AQ69" s="1325"/>
      <c r="AR69" s="1325"/>
      <c r="AS69" s="1325"/>
      <c r="AT69" s="1325"/>
      <c r="AU69" s="1325"/>
      <c r="AV69" s="1325"/>
      <c r="AW69" s="1325"/>
      <c r="AX69" s="1325"/>
      <c r="AY69" s="1325"/>
      <c r="AZ69" s="1325"/>
      <c r="BA69" s="1325"/>
      <c r="BB69" s="1325"/>
      <c r="BC69" s="1325"/>
      <c r="BD69" s="1325"/>
      <c r="BE69" s="1325"/>
      <c r="BF69" s="1325"/>
      <c r="BG69" s="1325"/>
      <c r="BH69" s="1325"/>
      <c r="BI69" s="1325"/>
      <c r="BJ69" s="1325"/>
      <c r="BK69" s="1325"/>
      <c r="BL69" s="1325"/>
      <c r="BM69" s="1325"/>
      <c r="BN69" s="1325"/>
      <c r="BO69" s="1325"/>
      <c r="BP69" s="1325"/>
      <c r="BQ69" s="1325"/>
      <c r="BR69" s="1325"/>
      <c r="BS69" s="1325"/>
      <c r="BT69" s="1325"/>
      <c r="BU69" s="1325"/>
      <c r="BV69" s="1325"/>
      <c r="BW69" s="1325"/>
      <c r="BX69" s="1325"/>
      <c r="BY69" s="1325"/>
      <c r="BZ69" s="1325"/>
      <c r="CA69" s="1325"/>
      <c r="CB69" s="1325"/>
      <c r="CC69" s="1325"/>
      <c r="CD69" s="1325"/>
      <c r="CE69" s="1325"/>
      <c r="CF69" s="1325"/>
      <c r="CG69" s="1325"/>
      <c r="CH69" s="1325"/>
      <c r="CI69" s="1325"/>
      <c r="CJ69" s="1325"/>
      <c r="CK69" s="1325"/>
      <c r="CL69" s="1325"/>
      <c r="CM69" s="1325"/>
      <c r="CN69" s="1325"/>
      <c r="CO69" s="1325"/>
      <c r="CP69" s="1325"/>
      <c r="CQ69" s="1325"/>
      <c r="CR69" s="1325"/>
      <c r="CS69" s="1325"/>
      <c r="CT69" s="1325"/>
      <c r="CU69" s="1325"/>
      <c r="CV69" s="1325"/>
      <c r="CW69" s="1325"/>
      <c r="CX69" s="1325"/>
      <c r="CY69" s="1325"/>
      <c r="CZ69" s="1325"/>
      <c r="DA69" s="1325"/>
      <c r="DB69" s="1325"/>
      <c r="DC69" s="1326"/>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609</v>
      </c>
    </row>
    <row r="72" spans="2:107" x14ac:dyDescent="0.15">
      <c r="B72" s="397"/>
      <c r="G72" s="1311"/>
      <c r="H72" s="1311"/>
      <c r="I72" s="1311"/>
      <c r="J72" s="1311"/>
      <c r="K72" s="407"/>
      <c r="L72" s="407"/>
      <c r="M72" s="408"/>
      <c r="N72" s="408"/>
      <c r="AN72" s="1312"/>
      <c r="AO72" s="1313"/>
      <c r="AP72" s="1313"/>
      <c r="AQ72" s="1313"/>
      <c r="AR72" s="1313"/>
      <c r="AS72" s="1313"/>
      <c r="AT72" s="1313"/>
      <c r="AU72" s="1313"/>
      <c r="AV72" s="1313"/>
      <c r="AW72" s="1313"/>
      <c r="AX72" s="1313"/>
      <c r="AY72" s="1313"/>
      <c r="AZ72" s="1313"/>
      <c r="BA72" s="1313"/>
      <c r="BB72" s="1313"/>
      <c r="BC72" s="1313"/>
      <c r="BD72" s="1313"/>
      <c r="BE72" s="1313"/>
      <c r="BF72" s="1313"/>
      <c r="BG72" s="1313"/>
      <c r="BH72" s="1313"/>
      <c r="BI72" s="1313"/>
      <c r="BJ72" s="1313"/>
      <c r="BK72" s="1313"/>
      <c r="BL72" s="1313"/>
      <c r="BM72" s="1313"/>
      <c r="BN72" s="1313"/>
      <c r="BO72" s="1314"/>
      <c r="BP72" s="1315" t="s">
        <v>559</v>
      </c>
      <c r="BQ72" s="1315"/>
      <c r="BR72" s="1315"/>
      <c r="BS72" s="1315"/>
      <c r="BT72" s="1315"/>
      <c r="BU72" s="1315"/>
      <c r="BV72" s="1315"/>
      <c r="BW72" s="1315"/>
      <c r="BX72" s="1315" t="s">
        <v>560</v>
      </c>
      <c r="BY72" s="1315"/>
      <c r="BZ72" s="1315"/>
      <c r="CA72" s="1315"/>
      <c r="CB72" s="1315"/>
      <c r="CC72" s="1315"/>
      <c r="CD72" s="1315"/>
      <c r="CE72" s="1315"/>
      <c r="CF72" s="1315" t="s">
        <v>561</v>
      </c>
      <c r="CG72" s="1315"/>
      <c r="CH72" s="1315"/>
      <c r="CI72" s="1315"/>
      <c r="CJ72" s="1315"/>
      <c r="CK72" s="1315"/>
      <c r="CL72" s="1315"/>
      <c r="CM72" s="1315"/>
      <c r="CN72" s="1315" t="s">
        <v>562</v>
      </c>
      <c r="CO72" s="1315"/>
      <c r="CP72" s="1315"/>
      <c r="CQ72" s="1315"/>
      <c r="CR72" s="1315"/>
      <c r="CS72" s="1315"/>
      <c r="CT72" s="1315"/>
      <c r="CU72" s="1315"/>
      <c r="CV72" s="1315" t="s">
        <v>563</v>
      </c>
      <c r="CW72" s="1315"/>
      <c r="CX72" s="1315"/>
      <c r="CY72" s="1315"/>
      <c r="CZ72" s="1315"/>
      <c r="DA72" s="1315"/>
      <c r="DB72" s="1315"/>
      <c r="DC72" s="1315"/>
    </row>
    <row r="73" spans="2:107" x14ac:dyDescent="0.15">
      <c r="B73" s="397"/>
      <c r="G73" s="1328"/>
      <c r="H73" s="1328"/>
      <c r="I73" s="1328"/>
      <c r="J73" s="1328"/>
      <c r="K73" s="1331"/>
      <c r="L73" s="1331"/>
      <c r="M73" s="1331"/>
      <c r="N73" s="1331"/>
      <c r="AM73" s="406"/>
      <c r="AN73" s="1317" t="s">
        <v>610</v>
      </c>
      <c r="AO73" s="1317"/>
      <c r="AP73" s="1317"/>
      <c r="AQ73" s="1317"/>
      <c r="AR73" s="1317"/>
      <c r="AS73" s="1317"/>
      <c r="AT73" s="1317"/>
      <c r="AU73" s="1317"/>
      <c r="AV73" s="1317"/>
      <c r="AW73" s="1317"/>
      <c r="AX73" s="1317"/>
      <c r="AY73" s="1317"/>
      <c r="AZ73" s="1317"/>
      <c r="BA73" s="1317"/>
      <c r="BB73" s="1317" t="s">
        <v>611</v>
      </c>
      <c r="BC73" s="1317"/>
      <c r="BD73" s="1317"/>
      <c r="BE73" s="1317"/>
      <c r="BF73" s="1317"/>
      <c r="BG73" s="1317"/>
      <c r="BH73" s="1317"/>
      <c r="BI73" s="1317"/>
      <c r="BJ73" s="1317"/>
      <c r="BK73" s="1317"/>
      <c r="BL73" s="1317"/>
      <c r="BM73" s="1317"/>
      <c r="BN73" s="1317"/>
      <c r="BO73" s="1317"/>
      <c r="BP73" s="1316">
        <v>68.599999999999994</v>
      </c>
      <c r="BQ73" s="1316"/>
      <c r="BR73" s="1316"/>
      <c r="BS73" s="1316"/>
      <c r="BT73" s="1316"/>
      <c r="BU73" s="1316"/>
      <c r="BV73" s="1316"/>
      <c r="BW73" s="1316"/>
      <c r="BX73" s="1316">
        <v>67.099999999999994</v>
      </c>
      <c r="BY73" s="1316"/>
      <c r="BZ73" s="1316"/>
      <c r="CA73" s="1316"/>
      <c r="CB73" s="1316"/>
      <c r="CC73" s="1316"/>
      <c r="CD73" s="1316"/>
      <c r="CE73" s="1316"/>
      <c r="CF73" s="1316">
        <v>68.099999999999994</v>
      </c>
      <c r="CG73" s="1316"/>
      <c r="CH73" s="1316"/>
      <c r="CI73" s="1316"/>
      <c r="CJ73" s="1316"/>
      <c r="CK73" s="1316"/>
      <c r="CL73" s="1316"/>
      <c r="CM73" s="1316"/>
      <c r="CN73" s="1316">
        <v>60.2</v>
      </c>
      <c r="CO73" s="1316"/>
      <c r="CP73" s="1316"/>
      <c r="CQ73" s="1316"/>
      <c r="CR73" s="1316"/>
      <c r="CS73" s="1316"/>
      <c r="CT73" s="1316"/>
      <c r="CU73" s="1316"/>
      <c r="CV73" s="1316">
        <v>81.2</v>
      </c>
      <c r="CW73" s="1316"/>
      <c r="CX73" s="1316"/>
      <c r="CY73" s="1316"/>
      <c r="CZ73" s="1316"/>
      <c r="DA73" s="1316"/>
      <c r="DB73" s="1316"/>
      <c r="DC73" s="1316"/>
    </row>
    <row r="74" spans="2:107" x14ac:dyDescent="0.15">
      <c r="B74" s="397"/>
      <c r="G74" s="1328"/>
      <c r="H74" s="1328"/>
      <c r="I74" s="1328"/>
      <c r="J74" s="1328"/>
      <c r="K74" s="1331"/>
      <c r="L74" s="1331"/>
      <c r="M74" s="1331"/>
      <c r="N74" s="1331"/>
      <c r="AM74" s="406"/>
      <c r="AN74" s="1317"/>
      <c r="AO74" s="1317"/>
      <c r="AP74" s="1317"/>
      <c r="AQ74" s="1317"/>
      <c r="AR74" s="1317"/>
      <c r="AS74" s="1317"/>
      <c r="AT74" s="1317"/>
      <c r="AU74" s="1317"/>
      <c r="AV74" s="1317"/>
      <c r="AW74" s="1317"/>
      <c r="AX74" s="1317"/>
      <c r="AY74" s="1317"/>
      <c r="AZ74" s="1317"/>
      <c r="BA74" s="1317"/>
      <c r="BB74" s="1317"/>
      <c r="BC74" s="1317"/>
      <c r="BD74" s="1317"/>
      <c r="BE74" s="1317"/>
      <c r="BF74" s="1317"/>
      <c r="BG74" s="1317"/>
      <c r="BH74" s="1317"/>
      <c r="BI74" s="1317"/>
      <c r="BJ74" s="1317"/>
      <c r="BK74" s="1317"/>
      <c r="BL74" s="1317"/>
      <c r="BM74" s="1317"/>
      <c r="BN74" s="1317"/>
      <c r="BO74" s="1317"/>
      <c r="BP74" s="1316"/>
      <c r="BQ74" s="1316"/>
      <c r="BR74" s="1316"/>
      <c r="BS74" s="1316"/>
      <c r="BT74" s="1316"/>
      <c r="BU74" s="1316"/>
      <c r="BV74" s="1316"/>
      <c r="BW74" s="1316"/>
      <c r="BX74" s="1316"/>
      <c r="BY74" s="1316"/>
      <c r="BZ74" s="1316"/>
      <c r="CA74" s="1316"/>
      <c r="CB74" s="1316"/>
      <c r="CC74" s="1316"/>
      <c r="CD74" s="1316"/>
      <c r="CE74" s="1316"/>
      <c r="CF74" s="1316"/>
      <c r="CG74" s="1316"/>
      <c r="CH74" s="1316"/>
      <c r="CI74" s="1316"/>
      <c r="CJ74" s="1316"/>
      <c r="CK74" s="1316"/>
      <c r="CL74" s="1316"/>
      <c r="CM74" s="1316"/>
      <c r="CN74" s="1316"/>
      <c r="CO74" s="1316"/>
      <c r="CP74" s="1316"/>
      <c r="CQ74" s="1316"/>
      <c r="CR74" s="1316"/>
      <c r="CS74" s="1316"/>
      <c r="CT74" s="1316"/>
      <c r="CU74" s="1316"/>
      <c r="CV74" s="1316"/>
      <c r="CW74" s="1316"/>
      <c r="CX74" s="1316"/>
      <c r="CY74" s="1316"/>
      <c r="CZ74" s="1316"/>
      <c r="DA74" s="1316"/>
      <c r="DB74" s="1316"/>
      <c r="DC74" s="1316"/>
    </row>
    <row r="75" spans="2:107" x14ac:dyDescent="0.15">
      <c r="B75" s="397"/>
      <c r="G75" s="1328"/>
      <c r="H75" s="1328"/>
      <c r="I75" s="1311"/>
      <c r="J75" s="1311"/>
      <c r="K75" s="1327"/>
      <c r="L75" s="1327"/>
      <c r="M75" s="1327"/>
      <c r="N75" s="1327"/>
      <c r="AM75" s="406"/>
      <c r="AN75" s="1317"/>
      <c r="AO75" s="1317"/>
      <c r="AP75" s="1317"/>
      <c r="AQ75" s="1317"/>
      <c r="AR75" s="1317"/>
      <c r="AS75" s="1317"/>
      <c r="AT75" s="1317"/>
      <c r="AU75" s="1317"/>
      <c r="AV75" s="1317"/>
      <c r="AW75" s="1317"/>
      <c r="AX75" s="1317"/>
      <c r="AY75" s="1317"/>
      <c r="AZ75" s="1317"/>
      <c r="BA75" s="1317"/>
      <c r="BB75" s="1317" t="s">
        <v>616</v>
      </c>
      <c r="BC75" s="1317"/>
      <c r="BD75" s="1317"/>
      <c r="BE75" s="1317"/>
      <c r="BF75" s="1317"/>
      <c r="BG75" s="1317"/>
      <c r="BH75" s="1317"/>
      <c r="BI75" s="1317"/>
      <c r="BJ75" s="1317"/>
      <c r="BK75" s="1317"/>
      <c r="BL75" s="1317"/>
      <c r="BM75" s="1317"/>
      <c r="BN75" s="1317"/>
      <c r="BO75" s="1317"/>
      <c r="BP75" s="1316">
        <v>4.7</v>
      </c>
      <c r="BQ75" s="1316"/>
      <c r="BR75" s="1316"/>
      <c r="BS75" s="1316"/>
      <c r="BT75" s="1316"/>
      <c r="BU75" s="1316"/>
      <c r="BV75" s="1316"/>
      <c r="BW75" s="1316"/>
      <c r="BX75" s="1316">
        <v>5.5</v>
      </c>
      <c r="BY75" s="1316"/>
      <c r="BZ75" s="1316"/>
      <c r="CA75" s="1316"/>
      <c r="CB75" s="1316"/>
      <c r="CC75" s="1316"/>
      <c r="CD75" s="1316"/>
      <c r="CE75" s="1316"/>
      <c r="CF75" s="1316">
        <v>5.8</v>
      </c>
      <c r="CG75" s="1316"/>
      <c r="CH75" s="1316"/>
      <c r="CI75" s="1316"/>
      <c r="CJ75" s="1316"/>
      <c r="CK75" s="1316"/>
      <c r="CL75" s="1316"/>
      <c r="CM75" s="1316"/>
      <c r="CN75" s="1316">
        <v>5.7</v>
      </c>
      <c r="CO75" s="1316"/>
      <c r="CP75" s="1316"/>
      <c r="CQ75" s="1316"/>
      <c r="CR75" s="1316"/>
      <c r="CS75" s="1316"/>
      <c r="CT75" s="1316"/>
      <c r="CU75" s="1316"/>
      <c r="CV75" s="1316">
        <v>5.7</v>
      </c>
      <c r="CW75" s="1316"/>
      <c r="CX75" s="1316"/>
      <c r="CY75" s="1316"/>
      <c r="CZ75" s="1316"/>
      <c r="DA75" s="1316"/>
      <c r="DB75" s="1316"/>
      <c r="DC75" s="1316"/>
    </row>
    <row r="76" spans="2:107" x14ac:dyDescent="0.15">
      <c r="B76" s="397"/>
      <c r="G76" s="1328"/>
      <c r="H76" s="1328"/>
      <c r="I76" s="1311"/>
      <c r="J76" s="1311"/>
      <c r="K76" s="1327"/>
      <c r="L76" s="1327"/>
      <c r="M76" s="1327"/>
      <c r="N76" s="1327"/>
      <c r="AM76" s="406"/>
      <c r="AN76" s="1317"/>
      <c r="AO76" s="1317"/>
      <c r="AP76" s="1317"/>
      <c r="AQ76" s="1317"/>
      <c r="AR76" s="1317"/>
      <c r="AS76" s="1317"/>
      <c r="AT76" s="1317"/>
      <c r="AU76" s="1317"/>
      <c r="AV76" s="1317"/>
      <c r="AW76" s="1317"/>
      <c r="AX76" s="1317"/>
      <c r="AY76" s="1317"/>
      <c r="AZ76" s="1317"/>
      <c r="BA76" s="1317"/>
      <c r="BB76" s="1317"/>
      <c r="BC76" s="1317"/>
      <c r="BD76" s="1317"/>
      <c r="BE76" s="1317"/>
      <c r="BF76" s="1317"/>
      <c r="BG76" s="1317"/>
      <c r="BH76" s="1317"/>
      <c r="BI76" s="1317"/>
      <c r="BJ76" s="1317"/>
      <c r="BK76" s="1317"/>
      <c r="BL76" s="1317"/>
      <c r="BM76" s="1317"/>
      <c r="BN76" s="1317"/>
      <c r="BO76" s="1317"/>
      <c r="BP76" s="1316"/>
      <c r="BQ76" s="1316"/>
      <c r="BR76" s="1316"/>
      <c r="BS76" s="1316"/>
      <c r="BT76" s="1316"/>
      <c r="BU76" s="1316"/>
      <c r="BV76" s="1316"/>
      <c r="BW76" s="1316"/>
      <c r="BX76" s="1316"/>
      <c r="BY76" s="1316"/>
      <c r="BZ76" s="1316"/>
      <c r="CA76" s="1316"/>
      <c r="CB76" s="1316"/>
      <c r="CC76" s="1316"/>
      <c r="CD76" s="1316"/>
      <c r="CE76" s="1316"/>
      <c r="CF76" s="1316"/>
      <c r="CG76" s="1316"/>
      <c r="CH76" s="1316"/>
      <c r="CI76" s="1316"/>
      <c r="CJ76" s="1316"/>
      <c r="CK76" s="1316"/>
      <c r="CL76" s="1316"/>
      <c r="CM76" s="1316"/>
      <c r="CN76" s="1316"/>
      <c r="CO76" s="1316"/>
      <c r="CP76" s="1316"/>
      <c r="CQ76" s="1316"/>
      <c r="CR76" s="1316"/>
      <c r="CS76" s="1316"/>
      <c r="CT76" s="1316"/>
      <c r="CU76" s="1316"/>
      <c r="CV76" s="1316"/>
      <c r="CW76" s="1316"/>
      <c r="CX76" s="1316"/>
      <c r="CY76" s="1316"/>
      <c r="CZ76" s="1316"/>
      <c r="DA76" s="1316"/>
      <c r="DB76" s="1316"/>
      <c r="DC76" s="1316"/>
    </row>
    <row r="77" spans="2:107" x14ac:dyDescent="0.15">
      <c r="B77" s="397"/>
      <c r="G77" s="1311"/>
      <c r="H77" s="1311"/>
      <c r="I77" s="1311"/>
      <c r="J77" s="1311"/>
      <c r="K77" s="1331"/>
      <c r="L77" s="1331"/>
      <c r="M77" s="1331"/>
      <c r="N77" s="1331"/>
      <c r="AN77" s="1315" t="s">
        <v>613</v>
      </c>
      <c r="AO77" s="1315"/>
      <c r="AP77" s="1315"/>
      <c r="AQ77" s="1315"/>
      <c r="AR77" s="1315"/>
      <c r="AS77" s="1315"/>
      <c r="AT77" s="1315"/>
      <c r="AU77" s="1315"/>
      <c r="AV77" s="1315"/>
      <c r="AW77" s="1315"/>
      <c r="AX77" s="1315"/>
      <c r="AY77" s="1315"/>
      <c r="AZ77" s="1315"/>
      <c r="BA77" s="1315"/>
      <c r="BB77" s="1317" t="s">
        <v>611</v>
      </c>
      <c r="BC77" s="1317"/>
      <c r="BD77" s="1317"/>
      <c r="BE77" s="1317"/>
      <c r="BF77" s="1317"/>
      <c r="BG77" s="1317"/>
      <c r="BH77" s="1317"/>
      <c r="BI77" s="1317"/>
      <c r="BJ77" s="1317"/>
      <c r="BK77" s="1317"/>
      <c r="BL77" s="1317"/>
      <c r="BM77" s="1317"/>
      <c r="BN77" s="1317"/>
      <c r="BO77" s="1317"/>
      <c r="BP77" s="1316">
        <v>24.1</v>
      </c>
      <c r="BQ77" s="1316"/>
      <c r="BR77" s="1316"/>
      <c r="BS77" s="1316"/>
      <c r="BT77" s="1316"/>
      <c r="BU77" s="1316"/>
      <c r="BV77" s="1316"/>
      <c r="BW77" s="1316"/>
      <c r="BX77" s="1316">
        <v>20.100000000000001</v>
      </c>
      <c r="BY77" s="1316"/>
      <c r="BZ77" s="1316"/>
      <c r="CA77" s="1316"/>
      <c r="CB77" s="1316"/>
      <c r="CC77" s="1316"/>
      <c r="CD77" s="1316"/>
      <c r="CE77" s="1316"/>
      <c r="CF77" s="1316">
        <v>16</v>
      </c>
      <c r="CG77" s="1316"/>
      <c r="CH77" s="1316"/>
      <c r="CI77" s="1316"/>
      <c r="CJ77" s="1316"/>
      <c r="CK77" s="1316"/>
      <c r="CL77" s="1316"/>
      <c r="CM77" s="1316"/>
      <c r="CN77" s="1316">
        <v>18.399999999999999</v>
      </c>
      <c r="CO77" s="1316"/>
      <c r="CP77" s="1316"/>
      <c r="CQ77" s="1316"/>
      <c r="CR77" s="1316"/>
      <c r="CS77" s="1316"/>
      <c r="CT77" s="1316"/>
      <c r="CU77" s="1316"/>
      <c r="CV77" s="1316">
        <v>13.5</v>
      </c>
      <c r="CW77" s="1316"/>
      <c r="CX77" s="1316"/>
      <c r="CY77" s="1316"/>
      <c r="CZ77" s="1316"/>
      <c r="DA77" s="1316"/>
      <c r="DB77" s="1316"/>
      <c r="DC77" s="1316"/>
    </row>
    <row r="78" spans="2:107" x14ac:dyDescent="0.15">
      <c r="B78" s="397"/>
      <c r="G78" s="1311"/>
      <c r="H78" s="1311"/>
      <c r="I78" s="1311"/>
      <c r="J78" s="1311"/>
      <c r="K78" s="1331"/>
      <c r="L78" s="1331"/>
      <c r="M78" s="1331"/>
      <c r="N78" s="1331"/>
      <c r="AN78" s="1315"/>
      <c r="AO78" s="1315"/>
      <c r="AP78" s="1315"/>
      <c r="AQ78" s="1315"/>
      <c r="AR78" s="1315"/>
      <c r="AS78" s="1315"/>
      <c r="AT78" s="1315"/>
      <c r="AU78" s="1315"/>
      <c r="AV78" s="1315"/>
      <c r="AW78" s="1315"/>
      <c r="AX78" s="1315"/>
      <c r="AY78" s="1315"/>
      <c r="AZ78" s="1315"/>
      <c r="BA78" s="1315"/>
      <c r="BB78" s="1317"/>
      <c r="BC78" s="1317"/>
      <c r="BD78" s="1317"/>
      <c r="BE78" s="1317"/>
      <c r="BF78" s="1317"/>
      <c r="BG78" s="1317"/>
      <c r="BH78" s="1317"/>
      <c r="BI78" s="1317"/>
      <c r="BJ78" s="1317"/>
      <c r="BK78" s="1317"/>
      <c r="BL78" s="1317"/>
      <c r="BM78" s="1317"/>
      <c r="BN78" s="1317"/>
      <c r="BO78" s="1317"/>
      <c r="BP78" s="1316"/>
      <c r="BQ78" s="1316"/>
      <c r="BR78" s="1316"/>
      <c r="BS78" s="1316"/>
      <c r="BT78" s="1316"/>
      <c r="BU78" s="1316"/>
      <c r="BV78" s="1316"/>
      <c r="BW78" s="1316"/>
      <c r="BX78" s="1316"/>
      <c r="BY78" s="1316"/>
      <c r="BZ78" s="1316"/>
      <c r="CA78" s="1316"/>
      <c r="CB78" s="1316"/>
      <c r="CC78" s="1316"/>
      <c r="CD78" s="1316"/>
      <c r="CE78" s="1316"/>
      <c r="CF78" s="1316"/>
      <c r="CG78" s="1316"/>
      <c r="CH78" s="1316"/>
      <c r="CI78" s="1316"/>
      <c r="CJ78" s="1316"/>
      <c r="CK78" s="1316"/>
      <c r="CL78" s="1316"/>
      <c r="CM78" s="1316"/>
      <c r="CN78" s="1316"/>
      <c r="CO78" s="1316"/>
      <c r="CP78" s="1316"/>
      <c r="CQ78" s="1316"/>
      <c r="CR78" s="1316"/>
      <c r="CS78" s="1316"/>
      <c r="CT78" s="1316"/>
      <c r="CU78" s="1316"/>
      <c r="CV78" s="1316"/>
      <c r="CW78" s="1316"/>
      <c r="CX78" s="1316"/>
      <c r="CY78" s="1316"/>
      <c r="CZ78" s="1316"/>
      <c r="DA78" s="1316"/>
      <c r="DB78" s="1316"/>
      <c r="DC78" s="1316"/>
    </row>
    <row r="79" spans="2:107" x14ac:dyDescent="0.15">
      <c r="B79" s="397"/>
      <c r="G79" s="1311"/>
      <c r="H79" s="1311"/>
      <c r="I79" s="1330"/>
      <c r="J79" s="1330"/>
      <c r="K79" s="1332"/>
      <c r="L79" s="1332"/>
      <c r="M79" s="1332"/>
      <c r="N79" s="1332"/>
      <c r="AN79" s="1315"/>
      <c r="AO79" s="1315"/>
      <c r="AP79" s="1315"/>
      <c r="AQ79" s="1315"/>
      <c r="AR79" s="1315"/>
      <c r="AS79" s="1315"/>
      <c r="AT79" s="1315"/>
      <c r="AU79" s="1315"/>
      <c r="AV79" s="1315"/>
      <c r="AW79" s="1315"/>
      <c r="AX79" s="1315"/>
      <c r="AY79" s="1315"/>
      <c r="AZ79" s="1315"/>
      <c r="BA79" s="1315"/>
      <c r="BB79" s="1317" t="s">
        <v>616</v>
      </c>
      <c r="BC79" s="1317"/>
      <c r="BD79" s="1317"/>
      <c r="BE79" s="1317"/>
      <c r="BF79" s="1317"/>
      <c r="BG79" s="1317"/>
      <c r="BH79" s="1317"/>
      <c r="BI79" s="1317"/>
      <c r="BJ79" s="1317"/>
      <c r="BK79" s="1317"/>
      <c r="BL79" s="1317"/>
      <c r="BM79" s="1317"/>
      <c r="BN79" s="1317"/>
      <c r="BO79" s="1317"/>
      <c r="BP79" s="1316">
        <v>6</v>
      </c>
      <c r="BQ79" s="1316"/>
      <c r="BR79" s="1316"/>
      <c r="BS79" s="1316"/>
      <c r="BT79" s="1316"/>
      <c r="BU79" s="1316"/>
      <c r="BV79" s="1316"/>
      <c r="BW79" s="1316"/>
      <c r="BX79" s="1316">
        <v>5.8</v>
      </c>
      <c r="BY79" s="1316"/>
      <c r="BZ79" s="1316"/>
      <c r="CA79" s="1316"/>
      <c r="CB79" s="1316"/>
      <c r="CC79" s="1316"/>
      <c r="CD79" s="1316"/>
      <c r="CE79" s="1316"/>
      <c r="CF79" s="1316">
        <v>5.3</v>
      </c>
      <c r="CG79" s="1316"/>
      <c r="CH79" s="1316"/>
      <c r="CI79" s="1316"/>
      <c r="CJ79" s="1316"/>
      <c r="CK79" s="1316"/>
      <c r="CL79" s="1316"/>
      <c r="CM79" s="1316"/>
      <c r="CN79" s="1316">
        <v>5</v>
      </c>
      <c r="CO79" s="1316"/>
      <c r="CP79" s="1316"/>
      <c r="CQ79" s="1316"/>
      <c r="CR79" s="1316"/>
      <c r="CS79" s="1316"/>
      <c r="CT79" s="1316"/>
      <c r="CU79" s="1316"/>
      <c r="CV79" s="1316">
        <v>4.3</v>
      </c>
      <c r="CW79" s="1316"/>
      <c r="CX79" s="1316"/>
      <c r="CY79" s="1316"/>
      <c r="CZ79" s="1316"/>
      <c r="DA79" s="1316"/>
      <c r="DB79" s="1316"/>
      <c r="DC79" s="1316"/>
    </row>
    <row r="80" spans="2:107" x14ac:dyDescent="0.15">
      <c r="B80" s="397"/>
      <c r="G80" s="1311"/>
      <c r="H80" s="1311"/>
      <c r="I80" s="1330"/>
      <c r="J80" s="1330"/>
      <c r="K80" s="1332"/>
      <c r="L80" s="1332"/>
      <c r="M80" s="1332"/>
      <c r="N80" s="1332"/>
      <c r="AN80" s="1315"/>
      <c r="AO80" s="1315"/>
      <c r="AP80" s="1315"/>
      <c r="AQ80" s="1315"/>
      <c r="AR80" s="1315"/>
      <c r="AS80" s="1315"/>
      <c r="AT80" s="1315"/>
      <c r="AU80" s="1315"/>
      <c r="AV80" s="1315"/>
      <c r="AW80" s="1315"/>
      <c r="AX80" s="1315"/>
      <c r="AY80" s="1315"/>
      <c r="AZ80" s="1315"/>
      <c r="BA80" s="1315"/>
      <c r="BB80" s="1317"/>
      <c r="BC80" s="1317"/>
      <c r="BD80" s="1317"/>
      <c r="BE80" s="1317"/>
      <c r="BF80" s="1317"/>
      <c r="BG80" s="1317"/>
      <c r="BH80" s="1317"/>
      <c r="BI80" s="1317"/>
      <c r="BJ80" s="1317"/>
      <c r="BK80" s="1317"/>
      <c r="BL80" s="1317"/>
      <c r="BM80" s="1317"/>
      <c r="BN80" s="1317"/>
      <c r="BO80" s="1317"/>
      <c r="BP80" s="1316"/>
      <c r="BQ80" s="1316"/>
      <c r="BR80" s="1316"/>
      <c r="BS80" s="1316"/>
      <c r="BT80" s="1316"/>
      <c r="BU80" s="1316"/>
      <c r="BV80" s="1316"/>
      <c r="BW80" s="1316"/>
      <c r="BX80" s="1316"/>
      <c r="BY80" s="1316"/>
      <c r="BZ80" s="1316"/>
      <c r="CA80" s="1316"/>
      <c r="CB80" s="1316"/>
      <c r="CC80" s="1316"/>
      <c r="CD80" s="1316"/>
      <c r="CE80" s="1316"/>
      <c r="CF80" s="1316"/>
      <c r="CG80" s="1316"/>
      <c r="CH80" s="1316"/>
      <c r="CI80" s="1316"/>
      <c r="CJ80" s="1316"/>
      <c r="CK80" s="1316"/>
      <c r="CL80" s="1316"/>
      <c r="CM80" s="1316"/>
      <c r="CN80" s="1316"/>
      <c r="CO80" s="1316"/>
      <c r="CP80" s="1316"/>
      <c r="CQ80" s="1316"/>
      <c r="CR80" s="1316"/>
      <c r="CS80" s="1316"/>
      <c r="CT80" s="1316"/>
      <c r="CU80" s="1316"/>
      <c r="CV80" s="1316"/>
      <c r="CW80" s="1316"/>
      <c r="CX80" s="1316"/>
      <c r="CY80" s="1316"/>
      <c r="CZ80" s="1316"/>
      <c r="DA80" s="1316"/>
      <c r="DB80" s="1316"/>
      <c r="DC80" s="1316"/>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y7bWTTNRLHMnS6bhPLwk63475d/fJ6Pf1T3RIYRSdtm0Pv5qdi10TI47x0wX+/SfS0qtmsQCY0dx94dhOqRLkQ==" saltValue="BA1T0fInOkataq9RUvBSo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617</v>
      </c>
    </row>
  </sheetData>
  <sheetProtection algorithmName="SHA-512" hashValue="0ckVw72zYkeGZM8h//xh0Rc14gBBCtGAugfc18jVzmBal3HjRdcgypxBrsF89pT/BCncG8vkdYN/n6rYB5iudw==" saltValue="gGhBN990Og+wdImQxLzQj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618</v>
      </c>
    </row>
  </sheetData>
  <sheetProtection algorithmName="SHA-512" hashValue="Sm7Upt1778DSbupLu5AL5yTxVDC7DsF6Xg/jksNB9CYEN/HW2dKZNWOeNfc/DOv7sPTzRQXP/E9MB0ClCmSxFg==" saltValue="2sdDQHzyjjyyvTxcNDIM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556</v>
      </c>
      <c r="G2" s="157"/>
      <c r="H2" s="158"/>
    </row>
    <row r="3" spans="1:8" x14ac:dyDescent="0.15">
      <c r="A3" s="154" t="s">
        <v>549</v>
      </c>
      <c r="B3" s="159"/>
      <c r="C3" s="160"/>
      <c r="D3" s="161">
        <v>42607</v>
      </c>
      <c r="E3" s="162"/>
      <c r="F3" s="163">
        <v>52619</v>
      </c>
      <c r="G3" s="164"/>
      <c r="H3" s="165"/>
    </row>
    <row r="4" spans="1:8" x14ac:dyDescent="0.15">
      <c r="A4" s="166"/>
      <c r="B4" s="167"/>
      <c r="C4" s="168"/>
      <c r="D4" s="169">
        <v>24094</v>
      </c>
      <c r="E4" s="170"/>
      <c r="F4" s="171">
        <v>31149</v>
      </c>
      <c r="G4" s="172"/>
      <c r="H4" s="173"/>
    </row>
    <row r="5" spans="1:8" x14ac:dyDescent="0.15">
      <c r="A5" s="154" t="s">
        <v>551</v>
      </c>
      <c r="B5" s="159"/>
      <c r="C5" s="160"/>
      <c r="D5" s="161">
        <v>46928</v>
      </c>
      <c r="E5" s="162"/>
      <c r="F5" s="163">
        <v>51875</v>
      </c>
      <c r="G5" s="164"/>
      <c r="H5" s="165"/>
    </row>
    <row r="6" spans="1:8" x14ac:dyDescent="0.15">
      <c r="A6" s="166"/>
      <c r="B6" s="167"/>
      <c r="C6" s="168"/>
      <c r="D6" s="169">
        <v>24635</v>
      </c>
      <c r="E6" s="170"/>
      <c r="F6" s="171">
        <v>29372</v>
      </c>
      <c r="G6" s="172"/>
      <c r="H6" s="173"/>
    </row>
    <row r="7" spans="1:8" x14ac:dyDescent="0.15">
      <c r="A7" s="154" t="s">
        <v>552</v>
      </c>
      <c r="B7" s="159"/>
      <c r="C7" s="160"/>
      <c r="D7" s="161">
        <v>39931</v>
      </c>
      <c r="E7" s="162"/>
      <c r="F7" s="163">
        <v>48064</v>
      </c>
      <c r="G7" s="164"/>
      <c r="H7" s="165"/>
    </row>
    <row r="8" spans="1:8" x14ac:dyDescent="0.15">
      <c r="A8" s="166"/>
      <c r="B8" s="167"/>
      <c r="C8" s="168"/>
      <c r="D8" s="169">
        <v>23969</v>
      </c>
      <c r="E8" s="170"/>
      <c r="F8" s="171">
        <v>30373</v>
      </c>
      <c r="G8" s="172"/>
      <c r="H8" s="173"/>
    </row>
    <row r="9" spans="1:8" x14ac:dyDescent="0.15">
      <c r="A9" s="154" t="s">
        <v>553</v>
      </c>
      <c r="B9" s="159"/>
      <c r="C9" s="160"/>
      <c r="D9" s="161">
        <v>38657</v>
      </c>
      <c r="E9" s="162"/>
      <c r="F9" s="163">
        <v>56662</v>
      </c>
      <c r="G9" s="164"/>
      <c r="H9" s="165"/>
    </row>
    <row r="10" spans="1:8" x14ac:dyDescent="0.15">
      <c r="A10" s="166"/>
      <c r="B10" s="167"/>
      <c r="C10" s="168"/>
      <c r="D10" s="169">
        <v>24968</v>
      </c>
      <c r="E10" s="170"/>
      <c r="F10" s="171">
        <v>34709</v>
      </c>
      <c r="G10" s="172"/>
      <c r="H10" s="173"/>
    </row>
    <row r="11" spans="1:8" x14ac:dyDescent="0.15">
      <c r="A11" s="154" t="s">
        <v>554</v>
      </c>
      <c r="B11" s="159"/>
      <c r="C11" s="160"/>
      <c r="D11" s="161">
        <v>93576</v>
      </c>
      <c r="E11" s="162"/>
      <c r="F11" s="163">
        <v>60285</v>
      </c>
      <c r="G11" s="164"/>
      <c r="H11" s="165"/>
    </row>
    <row r="12" spans="1:8" x14ac:dyDescent="0.15">
      <c r="A12" s="166"/>
      <c r="B12" s="167"/>
      <c r="C12" s="174"/>
      <c r="D12" s="169">
        <v>70452</v>
      </c>
      <c r="E12" s="170"/>
      <c r="F12" s="171">
        <v>36445</v>
      </c>
      <c r="G12" s="172"/>
      <c r="H12" s="173"/>
    </row>
    <row r="13" spans="1:8" x14ac:dyDescent="0.15">
      <c r="A13" s="154"/>
      <c r="B13" s="159"/>
      <c r="C13" s="175"/>
      <c r="D13" s="176">
        <v>52340</v>
      </c>
      <c r="E13" s="177"/>
      <c r="F13" s="178">
        <v>53901</v>
      </c>
      <c r="G13" s="179"/>
      <c r="H13" s="165"/>
    </row>
    <row r="14" spans="1:8" x14ac:dyDescent="0.15">
      <c r="A14" s="166"/>
      <c r="B14" s="167"/>
      <c r="C14" s="168"/>
      <c r="D14" s="169">
        <v>33624</v>
      </c>
      <c r="E14" s="170"/>
      <c r="F14" s="171">
        <v>32410</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4.8499999999999996</v>
      </c>
      <c r="C19" s="180">
        <f>ROUND(VALUE(SUBSTITUTE(実質収支比率等に係る経年分析!G$48,"▲","-")),2)</f>
        <v>3.03</v>
      </c>
      <c r="D19" s="180">
        <f>ROUND(VALUE(SUBSTITUTE(実質収支比率等に係る経年分析!H$48,"▲","-")),2)</f>
        <v>4.58</v>
      </c>
      <c r="E19" s="180">
        <f>ROUND(VALUE(SUBSTITUTE(実質収支比率等に係る経年分析!I$48,"▲","-")),2)</f>
        <v>2.4900000000000002</v>
      </c>
      <c r="F19" s="180">
        <f>ROUND(VALUE(SUBSTITUTE(実質収支比率等に係る経年分析!J$48,"▲","-")),2)</f>
        <v>6.17</v>
      </c>
    </row>
    <row r="20" spans="1:11" x14ac:dyDescent="0.15">
      <c r="A20" s="180" t="s">
        <v>54</v>
      </c>
      <c r="B20" s="180">
        <f>ROUND(VALUE(SUBSTITUTE(実質収支比率等に係る経年分析!F$47,"▲","-")),2)</f>
        <v>3.81</v>
      </c>
      <c r="C20" s="180">
        <f>ROUND(VALUE(SUBSTITUTE(実質収支比率等に係る経年分析!G$47,"▲","-")),2)</f>
        <v>3.84</v>
      </c>
      <c r="D20" s="180">
        <f>ROUND(VALUE(SUBSTITUTE(実質収支比率等に係る経年分析!H$47,"▲","-")),2)</f>
        <v>3.86</v>
      </c>
      <c r="E20" s="180">
        <f>ROUND(VALUE(SUBSTITUTE(実質収支比率等に係る経年分析!I$47,"▲","-")),2)</f>
        <v>3.8</v>
      </c>
      <c r="F20" s="180">
        <f>ROUND(VALUE(SUBSTITUTE(実質収支比率等に係る経年分析!J$47,"▲","-")),2)</f>
        <v>3.68</v>
      </c>
    </row>
    <row r="21" spans="1:11" x14ac:dyDescent="0.15">
      <c r="A21" s="180" t="s">
        <v>55</v>
      </c>
      <c r="B21" s="180">
        <f>IF(ISNUMBER(VALUE(SUBSTITUTE(実質収支比率等に係る経年分析!F$49,"▲","-"))),ROUND(VALUE(SUBSTITUTE(実質収支比率等に係る経年分析!F$49,"▲","-")),2),NA())</f>
        <v>-3.13</v>
      </c>
      <c r="C21" s="180">
        <f>IF(ISNUMBER(VALUE(SUBSTITUTE(実質収支比率等に係る経年分析!G$49,"▲","-"))),ROUND(VALUE(SUBSTITUTE(実質収支比率等に係る経年分析!G$49,"▲","-")),2),NA())</f>
        <v>-1.82</v>
      </c>
      <c r="D21" s="180">
        <f>IF(ISNUMBER(VALUE(SUBSTITUTE(実質収支比率等に係る経年分析!H$49,"▲","-"))),ROUND(VALUE(SUBSTITUTE(実質収支比率等に係る経年分析!H$49,"▲","-")),2),NA())</f>
        <v>1.59</v>
      </c>
      <c r="E21" s="180">
        <f>IF(ISNUMBER(VALUE(SUBSTITUTE(実質収支比率等に係る経年分析!I$49,"▲","-"))),ROUND(VALUE(SUBSTITUTE(実質収支比率等に係る経年分析!I$49,"▲","-")),2),NA())</f>
        <v>-2</v>
      </c>
      <c r="F21" s="180">
        <f>IF(ISNUMBER(VALUE(SUBSTITUTE(実質収支比率等に係る経年分析!J$49,"▲","-"))),ROUND(VALUE(SUBSTITUTE(実質収支比率等に係る経年分析!J$49,"▲","-")),2),NA())</f>
        <v>3.64</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0.48</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1.17</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与良川水系湛水防除事業特別会計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0.01</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0.01</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0.01</v>
      </c>
    </row>
    <row r="30" spans="1:11" x14ac:dyDescent="0.15">
      <c r="A30" s="181" t="str">
        <f>IF(連結実質赤字比率に係る赤字・黒字の構成分析!C$40="",NA(),連結実質赤字比率に係る赤字・黒字の構成分析!C$40)</f>
        <v>小山東部第二工業団地造成事業特別会計</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0.15</v>
      </c>
    </row>
    <row r="31" spans="1:11" x14ac:dyDescent="0.15">
      <c r="A31" s="181" t="str">
        <f>IF(連結実質赤字比率に係る赤字・黒字の構成分析!C$39="",NA(),連結実質赤字比率に係る赤字・黒字の構成分析!C$39)</f>
        <v>墓園やすらぎの森事業特別会計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0.18</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0.19</v>
      </c>
    </row>
    <row r="32" spans="1:11" x14ac:dyDescent="0.15">
      <c r="A32" s="181" t="str">
        <f>IF(連結実質赤字比率に係る赤字・黒字の構成分析!C$38="",NA(),連結実質赤字比率に係る赤字・黒字の構成分析!C$38)</f>
        <v>国民健康保険特別会計（事業勘定）</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3.38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2.66</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1.27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0.26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0.31</v>
      </c>
    </row>
    <row r="33" spans="1:16" x14ac:dyDescent="0.15">
      <c r="A33" s="181" t="str">
        <f>IF(連結実質赤字比率に係る赤字・黒字の構成分析!C$37="",NA(),連結実質赤字比率に係る赤字・黒字の構成分析!C$37)</f>
        <v>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0.96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2.34</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1.1499999999999999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1.74</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1.83</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4.71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2.87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4.37</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2.2599999999999998</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5.95</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16.5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18.39</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20.58</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21.97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22.27</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5257</v>
      </c>
      <c r="E42" s="182"/>
      <c r="F42" s="182"/>
      <c r="G42" s="182">
        <f>'実質公債費比率（分子）の構造'!L$52</f>
        <v>5582</v>
      </c>
      <c r="H42" s="182"/>
      <c r="I42" s="182"/>
      <c r="J42" s="182">
        <f>'実質公債費比率（分子）の構造'!M$52</f>
        <v>5494</v>
      </c>
      <c r="K42" s="182"/>
      <c r="L42" s="182"/>
      <c r="M42" s="182">
        <f>'実質公債費比率（分子）の構造'!N$52</f>
        <v>5313</v>
      </c>
      <c r="N42" s="182"/>
      <c r="O42" s="182"/>
      <c r="P42" s="182">
        <f>'実質公債費比率（分子）の構造'!O$52</f>
        <v>4894</v>
      </c>
    </row>
    <row r="43" spans="1:16" x14ac:dyDescent="0.15">
      <c r="A43" s="182" t="s">
        <v>63</v>
      </c>
      <c r="B43" s="182">
        <f>'実質公債費比率（分子）の構造'!K$51</f>
        <v>0</v>
      </c>
      <c r="C43" s="182"/>
      <c r="D43" s="182"/>
      <c r="E43" s="182">
        <f>'実質公債費比率（分子）の構造'!L$51</f>
        <v>1</v>
      </c>
      <c r="F43" s="182"/>
      <c r="G43" s="182"/>
      <c r="H43" s="182">
        <f>'実質公債費比率（分子）の構造'!M$51</f>
        <v>1</v>
      </c>
      <c r="I43" s="182"/>
      <c r="J43" s="182"/>
      <c r="K43" s="182">
        <f>'実質公債費比率（分子）の構造'!N$51</f>
        <v>1</v>
      </c>
      <c r="L43" s="182"/>
      <c r="M43" s="182"/>
      <c r="N43" s="182">
        <f>'実質公債費比率（分子）の構造'!O$51</f>
        <v>2</v>
      </c>
      <c r="O43" s="182"/>
      <c r="P43" s="182"/>
    </row>
    <row r="44" spans="1:16" x14ac:dyDescent="0.15">
      <c r="A44" s="182" t="s">
        <v>64</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65</v>
      </c>
      <c r="B45" s="182">
        <f>'実質公債費比率（分子）の構造'!K$49</f>
        <v>432</v>
      </c>
      <c r="C45" s="182"/>
      <c r="D45" s="182"/>
      <c r="E45" s="182">
        <f>'実質公債費比率（分子）の構造'!L$49</f>
        <v>166</v>
      </c>
      <c r="F45" s="182"/>
      <c r="G45" s="182"/>
      <c r="H45" s="182">
        <f>'実質公債費比率（分子）の構造'!M$49</f>
        <v>42</v>
      </c>
      <c r="I45" s="182"/>
      <c r="J45" s="182"/>
      <c r="K45" s="182">
        <f>'実質公債費比率（分子）の構造'!N$49</f>
        <v>177</v>
      </c>
      <c r="L45" s="182"/>
      <c r="M45" s="182"/>
      <c r="N45" s="182">
        <f>'実質公債費比率（分子）の構造'!O$49</f>
        <v>215</v>
      </c>
      <c r="O45" s="182"/>
      <c r="P45" s="182"/>
    </row>
    <row r="46" spans="1:16" x14ac:dyDescent="0.15">
      <c r="A46" s="182" t="s">
        <v>66</v>
      </c>
      <c r="B46" s="182">
        <f>'実質公債費比率（分子）の構造'!K$48</f>
        <v>1620</v>
      </c>
      <c r="C46" s="182"/>
      <c r="D46" s="182"/>
      <c r="E46" s="182">
        <f>'実質公債費比率（分子）の構造'!L$48</f>
        <v>1648</v>
      </c>
      <c r="F46" s="182"/>
      <c r="G46" s="182"/>
      <c r="H46" s="182">
        <f>'実質公債費比率（分子）の構造'!M$48</f>
        <v>1555</v>
      </c>
      <c r="I46" s="182"/>
      <c r="J46" s="182"/>
      <c r="K46" s="182">
        <f>'実質公債費比率（分子）の構造'!N$48</f>
        <v>1502</v>
      </c>
      <c r="L46" s="182"/>
      <c r="M46" s="182"/>
      <c r="N46" s="182">
        <f>'実質公債費比率（分子）の構造'!O$48</f>
        <v>1461</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4913</v>
      </c>
      <c r="C49" s="182"/>
      <c r="D49" s="182"/>
      <c r="E49" s="182">
        <f>'実質公債費比率（分子）の構造'!L$45</f>
        <v>5583</v>
      </c>
      <c r="F49" s="182"/>
      <c r="G49" s="182"/>
      <c r="H49" s="182">
        <f>'実質公債費比率（分子）の構造'!M$45</f>
        <v>5282</v>
      </c>
      <c r="I49" s="182"/>
      <c r="J49" s="182"/>
      <c r="K49" s="182">
        <f>'実質公債費比率（分子）の構造'!N$45</f>
        <v>5295</v>
      </c>
      <c r="L49" s="182"/>
      <c r="M49" s="182"/>
      <c r="N49" s="182">
        <f>'実質公債費比率（分子）の構造'!O$45</f>
        <v>5137</v>
      </c>
      <c r="O49" s="182"/>
      <c r="P49" s="182"/>
    </row>
    <row r="50" spans="1:16" x14ac:dyDescent="0.15">
      <c r="A50" s="182" t="s">
        <v>70</v>
      </c>
      <c r="B50" s="182" t="e">
        <f>NA()</f>
        <v>#N/A</v>
      </c>
      <c r="C50" s="182">
        <f>IF(ISNUMBER('実質公債費比率（分子）の構造'!K$53),'実質公債費比率（分子）の構造'!K$53,NA())</f>
        <v>1708</v>
      </c>
      <c r="D50" s="182" t="e">
        <f>NA()</f>
        <v>#N/A</v>
      </c>
      <c r="E50" s="182" t="e">
        <f>NA()</f>
        <v>#N/A</v>
      </c>
      <c r="F50" s="182">
        <f>IF(ISNUMBER('実質公債費比率（分子）の構造'!L$53),'実質公債費比率（分子）の構造'!L$53,NA())</f>
        <v>1816</v>
      </c>
      <c r="G50" s="182" t="e">
        <f>NA()</f>
        <v>#N/A</v>
      </c>
      <c r="H50" s="182" t="e">
        <f>NA()</f>
        <v>#N/A</v>
      </c>
      <c r="I50" s="182">
        <f>IF(ISNUMBER('実質公債費比率（分子）の構造'!M$53),'実質公債費比率（分子）の構造'!M$53,NA())</f>
        <v>1386</v>
      </c>
      <c r="J50" s="182" t="e">
        <f>NA()</f>
        <v>#N/A</v>
      </c>
      <c r="K50" s="182" t="e">
        <f>NA()</f>
        <v>#N/A</v>
      </c>
      <c r="L50" s="182">
        <f>IF(ISNUMBER('実質公債費比率（分子）の構造'!N$53),'実質公債費比率（分子）の構造'!N$53,NA())</f>
        <v>1662</v>
      </c>
      <c r="M50" s="182" t="e">
        <f>NA()</f>
        <v>#N/A</v>
      </c>
      <c r="N50" s="182" t="e">
        <f>NA()</f>
        <v>#N/A</v>
      </c>
      <c r="O50" s="182">
        <f>IF(ISNUMBER('実質公債費比率（分子）の構造'!O$53),'実質公債費比率（分子）の構造'!O$53,NA())</f>
        <v>1921</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44954</v>
      </c>
      <c r="E56" s="181"/>
      <c r="F56" s="181"/>
      <c r="G56" s="181">
        <f>'将来負担比率（分子）の構造'!J$52</f>
        <v>44073</v>
      </c>
      <c r="H56" s="181"/>
      <c r="I56" s="181"/>
      <c r="J56" s="181">
        <f>'将来負担比率（分子）の構造'!K$52</f>
        <v>42495</v>
      </c>
      <c r="K56" s="181"/>
      <c r="L56" s="181"/>
      <c r="M56" s="181">
        <f>'将来負担比率（分子）の構造'!L$52</f>
        <v>42133</v>
      </c>
      <c r="N56" s="181"/>
      <c r="O56" s="181"/>
      <c r="P56" s="181">
        <f>'将来負担比率（分子）の構造'!M$52</f>
        <v>43380</v>
      </c>
    </row>
    <row r="57" spans="1:16" x14ac:dyDescent="0.15">
      <c r="A57" s="181" t="s">
        <v>41</v>
      </c>
      <c r="B57" s="181"/>
      <c r="C57" s="181"/>
      <c r="D57" s="181">
        <f>'将来負担比率（分子）の構造'!I$51</f>
        <v>20476</v>
      </c>
      <c r="E57" s="181"/>
      <c r="F57" s="181"/>
      <c r="G57" s="181">
        <f>'将来負担比率（分子）の構造'!J$51</f>
        <v>19339</v>
      </c>
      <c r="H57" s="181"/>
      <c r="I57" s="181"/>
      <c r="J57" s="181">
        <f>'将来負担比率（分子）の構造'!K$51</f>
        <v>17976</v>
      </c>
      <c r="K57" s="181"/>
      <c r="L57" s="181"/>
      <c r="M57" s="181">
        <f>'将来負担比率（分子）の構造'!L$51</f>
        <v>17630</v>
      </c>
      <c r="N57" s="181"/>
      <c r="O57" s="181"/>
      <c r="P57" s="181">
        <f>'将来負担比率（分子）の構造'!M$51</f>
        <v>16984</v>
      </c>
    </row>
    <row r="58" spans="1:16" x14ac:dyDescent="0.15">
      <c r="A58" s="181" t="s">
        <v>40</v>
      </c>
      <c r="B58" s="181"/>
      <c r="C58" s="181"/>
      <c r="D58" s="181">
        <f>'将来負担比率（分子）の構造'!I$50</f>
        <v>5743</v>
      </c>
      <c r="E58" s="181"/>
      <c r="F58" s="181"/>
      <c r="G58" s="181">
        <f>'将来負担比率（分子）の構造'!J$50</f>
        <v>6831</v>
      </c>
      <c r="H58" s="181"/>
      <c r="I58" s="181"/>
      <c r="J58" s="181">
        <f>'将来負担比率（分子）の構造'!K$50</f>
        <v>7364</v>
      </c>
      <c r="K58" s="181"/>
      <c r="L58" s="181"/>
      <c r="M58" s="181">
        <f>'将来負担比率（分子）の構造'!L$50</f>
        <v>7472</v>
      </c>
      <c r="N58" s="181"/>
      <c r="O58" s="181"/>
      <c r="P58" s="181">
        <f>'将来負担比率（分子）の構造'!M$50</f>
        <v>6844</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1067</v>
      </c>
      <c r="C61" s="181"/>
      <c r="D61" s="181"/>
      <c r="E61" s="181">
        <f>'将来負担比率（分子）の構造'!J$46</f>
        <v>1078</v>
      </c>
      <c r="F61" s="181"/>
      <c r="G61" s="181"/>
      <c r="H61" s="181">
        <f>'将来負担比率（分子）の構造'!K$46</f>
        <v>1063</v>
      </c>
      <c r="I61" s="181"/>
      <c r="J61" s="181"/>
      <c r="K61" s="181">
        <f>'将来負担比率（分子）の構造'!L$46</f>
        <v>1056</v>
      </c>
      <c r="L61" s="181"/>
      <c r="M61" s="181"/>
      <c r="N61" s="181">
        <f>'将来負担比率（分子）の構造'!M$46</f>
        <v>1039</v>
      </c>
      <c r="O61" s="181"/>
      <c r="P61" s="181"/>
    </row>
    <row r="62" spans="1:16" x14ac:dyDescent="0.15">
      <c r="A62" s="181" t="s">
        <v>34</v>
      </c>
      <c r="B62" s="181">
        <f>'将来負担比率（分子）の構造'!I$45</f>
        <v>5603</v>
      </c>
      <c r="C62" s="181"/>
      <c r="D62" s="181"/>
      <c r="E62" s="181">
        <f>'将来負担比率（分子）の構造'!J$45</f>
        <v>5641</v>
      </c>
      <c r="F62" s="181"/>
      <c r="G62" s="181"/>
      <c r="H62" s="181">
        <f>'将来負担比率（分子）の構造'!K$45</f>
        <v>5460</v>
      </c>
      <c r="I62" s="181"/>
      <c r="J62" s="181"/>
      <c r="K62" s="181">
        <f>'将来負担比率（分子）の構造'!L$45</f>
        <v>5082</v>
      </c>
      <c r="L62" s="181"/>
      <c r="M62" s="181"/>
      <c r="N62" s="181">
        <f>'将来負担比率（分子）の構造'!M$45</f>
        <v>5039</v>
      </c>
      <c r="O62" s="181"/>
      <c r="P62" s="181"/>
    </row>
    <row r="63" spans="1:16" x14ac:dyDescent="0.15">
      <c r="A63" s="181" t="s">
        <v>33</v>
      </c>
      <c r="B63" s="181">
        <f>'将来負担比率（分子）の構造'!I$44</f>
        <v>1693</v>
      </c>
      <c r="C63" s="181"/>
      <c r="D63" s="181"/>
      <c r="E63" s="181">
        <f>'将来負担比率（分子）の構造'!J$44</f>
        <v>1627</v>
      </c>
      <c r="F63" s="181"/>
      <c r="G63" s="181"/>
      <c r="H63" s="181">
        <f>'将来負担比率（分子）の構造'!K$44</f>
        <v>2499</v>
      </c>
      <c r="I63" s="181"/>
      <c r="J63" s="181"/>
      <c r="K63" s="181">
        <f>'将来負担比率（分子）の構造'!L$44</f>
        <v>2790</v>
      </c>
      <c r="L63" s="181"/>
      <c r="M63" s="181"/>
      <c r="N63" s="181">
        <f>'将来負担比率（分子）の構造'!M$44</f>
        <v>2831</v>
      </c>
      <c r="O63" s="181"/>
      <c r="P63" s="181"/>
    </row>
    <row r="64" spans="1:16" x14ac:dyDescent="0.15">
      <c r="A64" s="181" t="s">
        <v>32</v>
      </c>
      <c r="B64" s="181">
        <f>'将来負担比率（分子）の構造'!I$43</f>
        <v>26061</v>
      </c>
      <c r="C64" s="181"/>
      <c r="D64" s="181"/>
      <c r="E64" s="181">
        <f>'将来負担比率（分子）の構造'!J$43</f>
        <v>25071</v>
      </c>
      <c r="F64" s="181"/>
      <c r="G64" s="181"/>
      <c r="H64" s="181">
        <f>'将来負担比率（分子）の構造'!K$43</f>
        <v>23612</v>
      </c>
      <c r="I64" s="181"/>
      <c r="J64" s="181"/>
      <c r="K64" s="181">
        <f>'将来負担比率（分子）の構造'!L$43</f>
        <v>22342</v>
      </c>
      <c r="L64" s="181"/>
      <c r="M64" s="181"/>
      <c r="N64" s="181">
        <f>'将来負担比率（分子）の構造'!M$43</f>
        <v>20910</v>
      </c>
      <c r="O64" s="181"/>
      <c r="P64" s="181"/>
    </row>
    <row r="65" spans="1:16" x14ac:dyDescent="0.15">
      <c r="A65" s="181" t="s">
        <v>31</v>
      </c>
      <c r="B65" s="181">
        <f>'将来負担比率（分子）の構造'!I$42</f>
        <v>695</v>
      </c>
      <c r="C65" s="181"/>
      <c r="D65" s="181"/>
      <c r="E65" s="181">
        <f>'将来負担比率（分子）の構造'!J$42</f>
        <v>697</v>
      </c>
      <c r="F65" s="181"/>
      <c r="G65" s="181"/>
      <c r="H65" s="181">
        <f>'将来負担比率（分子）の構造'!K$42</f>
        <v>699</v>
      </c>
      <c r="I65" s="181"/>
      <c r="J65" s="181"/>
      <c r="K65" s="181">
        <f>'将来負担比率（分子）の構造'!L$42</f>
        <v>701</v>
      </c>
      <c r="L65" s="181"/>
      <c r="M65" s="181"/>
      <c r="N65" s="181">
        <f>'将来負担比率（分子）の構造'!M$42</f>
        <v>703</v>
      </c>
      <c r="O65" s="181"/>
      <c r="P65" s="181"/>
    </row>
    <row r="66" spans="1:16" x14ac:dyDescent="0.15">
      <c r="A66" s="181" t="s">
        <v>30</v>
      </c>
      <c r="B66" s="181">
        <f>'将来負担比率（分子）の構造'!I$41</f>
        <v>55322</v>
      </c>
      <c r="C66" s="181"/>
      <c r="D66" s="181"/>
      <c r="E66" s="181">
        <f>'将来負担比率（分子）の構造'!J$41</f>
        <v>54874</v>
      </c>
      <c r="F66" s="181"/>
      <c r="G66" s="181"/>
      <c r="H66" s="181">
        <f>'将来負担比率（分子）の構造'!K$41</f>
        <v>53582</v>
      </c>
      <c r="I66" s="181"/>
      <c r="J66" s="181"/>
      <c r="K66" s="181">
        <f>'将来負担比率（分子）の構造'!L$41</f>
        <v>52555</v>
      </c>
      <c r="L66" s="181"/>
      <c r="M66" s="181"/>
      <c r="N66" s="181">
        <f>'将来負担比率（分子）の構造'!M$41</f>
        <v>60595</v>
      </c>
      <c r="O66" s="181"/>
      <c r="P66" s="181"/>
    </row>
    <row r="67" spans="1:16" x14ac:dyDescent="0.15">
      <c r="A67" s="181" t="s">
        <v>74</v>
      </c>
      <c r="B67" s="181" t="e">
        <f>NA()</f>
        <v>#N/A</v>
      </c>
      <c r="C67" s="181">
        <f>IF(ISNUMBER('将来負担比率（分子）の構造'!I$53), IF('将来負担比率（分子）の構造'!I$53 &lt; 0, 0, '将来負担比率（分子）の構造'!I$53), NA())</f>
        <v>19267</v>
      </c>
      <c r="D67" s="181" t="e">
        <f>NA()</f>
        <v>#N/A</v>
      </c>
      <c r="E67" s="181" t="e">
        <f>NA()</f>
        <v>#N/A</v>
      </c>
      <c r="F67" s="181">
        <f>IF(ISNUMBER('将来負担比率（分子）の構造'!J$53), IF('将来負担比率（分子）の構造'!J$53 &lt; 0, 0, '将来負担比率（分子）の構造'!J$53), NA())</f>
        <v>18745</v>
      </c>
      <c r="G67" s="181" t="e">
        <f>NA()</f>
        <v>#N/A</v>
      </c>
      <c r="H67" s="181" t="e">
        <f>NA()</f>
        <v>#N/A</v>
      </c>
      <c r="I67" s="181">
        <f>IF(ISNUMBER('将来負担比率（分子）の構造'!K$53), IF('将来負担比率（分子）の構造'!K$53 &lt; 0, 0, '将来負担比率（分子）の構造'!K$53), NA())</f>
        <v>19080</v>
      </c>
      <c r="J67" s="181" t="e">
        <f>NA()</f>
        <v>#N/A</v>
      </c>
      <c r="K67" s="181" t="e">
        <f>NA()</f>
        <v>#N/A</v>
      </c>
      <c r="L67" s="181">
        <f>IF(ISNUMBER('将来負担比率（分子）の構造'!L$53), IF('将来負担比率（分子）の構造'!L$53 &lt; 0, 0, '将来負担比率（分子）の構造'!L$53), NA())</f>
        <v>17291</v>
      </c>
      <c r="M67" s="181" t="e">
        <f>NA()</f>
        <v>#N/A</v>
      </c>
      <c r="N67" s="181" t="e">
        <f>NA()</f>
        <v>#N/A</v>
      </c>
      <c r="O67" s="181">
        <f>IF(ISNUMBER('将来負担比率（分子）の構造'!M$53), IF('将来負担比率（分子）の構造'!M$53 &lt; 0, 0, '将来負担比率（分子）の構造'!M$53), NA())</f>
        <v>23909</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1225</v>
      </c>
      <c r="C72" s="185">
        <f>基金残高に係る経年分析!G55</f>
        <v>1226</v>
      </c>
      <c r="D72" s="185">
        <f>基金残高に係る経年分析!H55</f>
        <v>1203</v>
      </c>
    </row>
    <row r="73" spans="1:16" x14ac:dyDescent="0.15">
      <c r="A73" s="184" t="s">
        <v>77</v>
      </c>
      <c r="B73" s="185">
        <f>基金残高に係る経年分析!F56</f>
        <v>364</v>
      </c>
      <c r="C73" s="185">
        <f>基金残高に係る経年分析!G56</f>
        <v>364</v>
      </c>
      <c r="D73" s="185">
        <f>基金残高に係る経年分析!H56</f>
        <v>364</v>
      </c>
    </row>
    <row r="74" spans="1:16" x14ac:dyDescent="0.15">
      <c r="A74" s="184" t="s">
        <v>78</v>
      </c>
      <c r="B74" s="185">
        <f>基金残高に係る経年分析!F57</f>
        <v>2706</v>
      </c>
      <c r="C74" s="185">
        <f>基金残高に係る経年分析!G57</f>
        <v>2613</v>
      </c>
      <c r="D74" s="185">
        <f>基金残高に係る経年分析!H57</f>
        <v>1803</v>
      </c>
    </row>
  </sheetData>
  <sheetProtection algorithmName="SHA-512" hashValue="exal1uVqhXnnyzqrxQsFgiQzOvPRPYr5Gc508a38K8VKlVi2a8evltRops+EPMM5BSHFQjqIGAfwY2y1PZkOEQ==" saltValue="AuapR+OTUkPrfJWnqbbo+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2022-09-21T04:05:33Z</cp:lastPrinted>
  <dcterms:created xsi:type="dcterms:W3CDTF">2022-02-02T04:03:08Z</dcterms:created>
  <dcterms:modified xsi:type="dcterms:W3CDTF">2022-09-27T04:04:54Z</dcterms:modified>
  <cp:category/>
</cp:coreProperties>
</file>