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007\Desktop\R6（R5決算）\R6（R5決算）\"/>
    </mc:Choice>
  </mc:AlternateContent>
  <workbookProtection workbookAlgorithmName="SHA-512" workbookHashValue="E9PzTnsqGl1fCB+C2GcQYoBT1OJy7OqhYwNADg43rAZD/3at36rKA/xe3/sDexrF9299yNiOq/ixIa2FE4P5oQ==" workbookSaltValue="997ympEjkiu+HRiG7Vbb/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GT78" i="4"/>
  <c r="GR54" i="4"/>
  <c r="GR32" i="4"/>
  <c r="DG78" i="4"/>
  <c r="DD54" i="4"/>
  <c r="DD32" i="4"/>
  <c r="KF32" i="4"/>
  <c r="IK54" i="4"/>
  <c r="IK32" i="4"/>
  <c r="EZ78" i="4"/>
  <c r="EW54" i="4"/>
  <c r="EW32" i="4"/>
  <c r="BI78" i="4"/>
  <c r="BI54" i="4"/>
  <c r="BI32" i="4"/>
  <c r="LZ78" i="4"/>
  <c r="LY32" i="4"/>
  <c r="IM78" i="4"/>
  <c r="LY54"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<sst xmlns="http://schemas.openxmlformats.org/spreadsheetml/2006/main" count="345" uniqueCount="188">
  <si>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</si>
  <si>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</si>
  <si>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</si>
  <si>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</si>
  <si>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</si>
  <si>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</si>
  <si>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</si>
  <si>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</si>
  <si>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</si>
  <si>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</si>
  <si>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</si>
  <si>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</si>
  <si>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</si>
  <si>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</si>
  <si>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</si>
  <si>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</si>
  <si>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</si>
  <si>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</si>
  <si>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</si>
  <si>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</si>
  <si>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</si>
  <si>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</si>
  <si>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</si>
  <si>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</si>
  <si>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</si>
  <si>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</si>
  <si>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</si>
  <si>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</si>
  <si>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</si>
  <si>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</si>
  <si>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</si>
  <si>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</si>
  <si>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</si>
  <si>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</si>
  <si>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</si>
  <si>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</si>
  <si>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</si>
  <si>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</si>
  <si>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</si>
  <si>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</si>
  <si>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</si>
  <si>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</si>
  <si>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</si>
  <si>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</si>
  <si>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</si>
  <si>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</si>
  <si>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</si>
  <si>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</si>
  <si>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</si>
  <si>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</si>
  <si>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</si>
  <si>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</si>
  <si>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</si>
  <si>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</si>
  <si>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</si>
  <si>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</si>
  <si>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</si>
  <si>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</si>
  <si>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</si>
  <si>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</si>
  <si>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</si>
  <si>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</si>
  <si>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</si>
  <si>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</si>
  <si>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</si>
  <si>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</si>
  <si>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</si>
  <si>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</si>
  <si>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</si>
  <si>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</si>
  <si>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</si>
  <si>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</si>
  <si>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</si>
  <si>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</si>
  <si>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</si>
  <si>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</si>
  <si>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</si>
  <si>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</si>
  <si>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</si>
  <si>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</si>
  <si>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</si>
  <si>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</si>
  <si>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</si>
  <si>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</si>
  <si>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</si>
  <si>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</si>
  <si>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</si>
  <si>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</si>
  <si>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</si>
  <si>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</si>
  <si>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</si>
  <si>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</si>
  <si>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</si>
  <si>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</si>
  <si>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</si>
  <si>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</si>
  <si>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</si>
  <si>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</si>
  <si>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</si>
  <si>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</si>
  <si>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</si>
  <si>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</si>
  <si>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</si>
  <si>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</si>
  <si>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</si>
  <si>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</si>
  <si>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</si>
  <si>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</si>
  <si>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</si>
  <si>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</si>
  <si>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</si>
  <si>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</si>
  <si>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</si>
  <si>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</si>
  <si>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</si>
  <si>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</si>
  <si>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</si>
  <si>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</si>
  <si>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</si>
  <si>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</si>
  <si>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</si>
  <si>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</si>
  <si>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</si>
  <si>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</si>
  <si>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</si>
  <si>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</si>
  <si>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</si>
  <si>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</si>
  <si>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</si>
  <si>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</si>
  <si>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</si>
  <si>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</si>
  <si>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</si>
  <si>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</si>
  <si>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</si>
  <si>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</si>
  <si>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</si>
  <si>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</si>
  <si>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</si>
  <si>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</si>
  <si>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</si>
  <si>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</si>
  <si>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</si>
  <si>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</si>
  <si>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</si>
  <si>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</si>
  <si>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</si>
  <si>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</si>
  <si>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</si>
  <si>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</si>
  <si>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</si>
  <si>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</si>
  <si>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</si>
  <si>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</si>
  <si>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</si>
  <si>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</si>
  <si>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</si>
  <si>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</si>
  <si>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</si>
  <si>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</si>
  <si>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</si>
  <si>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</si>
  <si>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</si>
  <si>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</si>
  <si>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</si>
  <si>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</si>
  <si>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</si>
  <si>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</si>
  <si>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</si>
  <si>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</si>
  <si>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</si>
  <si>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</si>
  <si>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</si>
  <si>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</si>
  <si>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</si>
  <si>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</si>
  <si>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</si>
  <si>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</si>
  <si>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</si>
  <si>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</si>
  <si>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</si>
  <si>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</si>
  <si>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</si>
  <si>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</si>
  <si>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当院は、栃木県小山市を中心とする県南地域において、３次医療を担う二つの大学病院と１次医療の一般医療機関の間に位置する中核病院です。平成25年度の地方独立行政法人化以降、コロナ感染拡大時を含め「断らない救急」の方針を貫き、「地域密着型急性期中核病院」として、24時間365日体制で地域住民への質の高い医療の提供に努めています。令和5年度救急車搬送件数は4,793件（前年比1.8％増）と県内屈指の受入実績を誇り、同じく24時間365日救急受入体制を維持している小児救急においても令和5年度</t>
    </r>
    <r>
      <rPr>
        <sz val="11"/>
        <rFont val="ＭＳ ゴシック"/>
        <family val="3"/>
        <charset val="128"/>
      </rPr>
      <t>2,002名（前年比41％増）の小児救急患者を受入れ、そのうち救急搬送受入件数は844件（前年比55％増）となり、二次医療機関としての役割を果たしました。今後は、地域における役割を一歩進め、「地域連携型の急性期中核病院」として、地域医療機関との連携のさらなる強化と、より密接な共同体関係構築を促進する所存です。</t>
    </r>
    <rPh sb="65" eb="67">
      <t>ヘイセイ</t>
    </rPh>
    <rPh sb="69" eb="71">
      <t>ネンド</t>
    </rPh>
    <rPh sb="72" eb="80">
      <t>チホウドクリツギョウセイホウジン</t>
    </rPh>
    <rPh sb="80" eb="81">
      <t>カ</t>
    </rPh>
    <rPh sb="81" eb="83">
      <t>イコウ</t>
    </rPh>
    <rPh sb="87" eb="89">
      <t>カンセン</t>
    </rPh>
    <rPh sb="89" eb="91">
      <t>カクダイ</t>
    </rPh>
    <rPh sb="91" eb="92">
      <t>ジ</t>
    </rPh>
    <rPh sb="93" eb="94">
      <t>フク</t>
    </rPh>
    <rPh sb="96" eb="97">
      <t>コトワ</t>
    </rPh>
    <rPh sb="100" eb="102">
      <t>キュウキュウ</t>
    </rPh>
    <rPh sb="104" eb="106">
      <t>ホウシン</t>
    </rPh>
    <rPh sb="107" eb="108">
      <t>ツラヌ</t>
    </rPh>
    <rPh sb="122" eb="124">
      <t>チイキ</t>
    </rPh>
    <rPh sb="124" eb="126">
      <t>ミッチャク</t>
    </rPh>
    <rPh sb="126" eb="127">
      <t>ガタ</t>
    </rPh>
    <rPh sb="136" eb="137">
      <t>オコナ</t>
    </rPh>
    <rPh sb="139" eb="141">
      <t>チイキ</t>
    </rPh>
    <rPh sb="141" eb="143">
      <t>ジュウミン</t>
    </rPh>
    <rPh sb="149" eb="151">
      <t>キュウキュウ</t>
    </rPh>
    <rPh sb="156" eb="157">
      <t>シツ</t>
    </rPh>
    <rPh sb="162" eb="164">
      <t>レイワ</t>
    </rPh>
    <rPh sb="165" eb="167">
      <t>ゼンネン</t>
    </rPh>
    <rPh sb="168" eb="169">
      <t>ヒ</t>
    </rPh>
    <rPh sb="170" eb="171">
      <t>ツヅ</t>
    </rPh>
    <rPh sb="173" eb="175">
      <t>レイワ</t>
    </rPh>
    <rPh sb="176" eb="178">
      <t>ネンド</t>
    </rPh>
    <rPh sb="178" eb="180">
      <t>キュウキュウ</t>
    </rPh>
    <rPh sb="180" eb="181">
      <t>シャ</t>
    </rPh>
    <rPh sb="181" eb="183">
      <t>ハンソウ</t>
    </rPh>
    <rPh sb="183" eb="185">
      <t>ケンスウ</t>
    </rPh>
    <rPh sb="191" eb="192">
      <t>ケン</t>
    </rPh>
    <rPh sb="193" eb="196">
      <t>ゼンネンヒ</t>
    </rPh>
    <rPh sb="200" eb="201">
      <t>ゾウ</t>
    </rPh>
    <rPh sb="203" eb="205">
      <t>ケンナイ</t>
    </rPh>
    <rPh sb="205" eb="206">
      <t>オナ</t>
    </rPh>
    <rPh sb="229" eb="231">
      <t>クッシ</t>
    </rPh>
    <rPh sb="232" eb="233">
      <t>ウ</t>
    </rPh>
    <rPh sb="238" eb="239">
      <t>ニチ</t>
    </rPh>
    <rPh sb="239" eb="241">
      <t>キュウキュウ</t>
    </rPh>
    <rPh sb="241" eb="243">
      <t>ウケイ</t>
    </rPh>
    <rPh sb="245" eb="247">
      <t>イジ</t>
    </rPh>
    <rPh sb="251" eb="253">
      <t>ネンド</t>
    </rPh>
    <rPh sb="259" eb="260">
      <t>メイ</t>
    </rPh>
    <rPh sb="261" eb="264">
      <t>ゼンネンヒ</t>
    </rPh>
    <rPh sb="267" eb="268">
      <t>ゾウ</t>
    </rPh>
    <rPh sb="270" eb="272">
      <t>ショウニ</t>
    </rPh>
    <rPh sb="272" eb="274">
      <t>キュウキュウ</t>
    </rPh>
    <rPh sb="274" eb="276">
      <t>カンジャ</t>
    </rPh>
    <rPh sb="277" eb="279">
      <t>ウケイレ</t>
    </rPh>
    <rPh sb="285" eb="287">
      <t>キュウキュウ</t>
    </rPh>
    <rPh sb="287" eb="289">
      <t>ハンソウ</t>
    </rPh>
    <rPh sb="289" eb="291">
      <t>ウケイレ</t>
    </rPh>
    <rPh sb="291" eb="293">
      <t>ケンスウ</t>
    </rPh>
    <rPh sb="297" eb="298">
      <t>ケン</t>
    </rPh>
    <rPh sb="299" eb="302">
      <t>ゼンネンヒ</t>
    </rPh>
    <rPh sb="305" eb="306">
      <t>ゾウ</t>
    </rPh>
    <rPh sb="311" eb="313">
      <t>ニジ</t>
    </rPh>
    <rPh sb="313" eb="315">
      <t>イリョウ</t>
    </rPh>
    <rPh sb="315" eb="317">
      <t>キカン</t>
    </rPh>
    <rPh sb="320" eb="322">
      <t>コンゴ</t>
    </rPh>
    <rPh sb="324" eb="326">
      <t>チイキ</t>
    </rPh>
    <rPh sb="330" eb="332">
      <t>ヤクワリ</t>
    </rPh>
    <rPh sb="333" eb="335">
      <t>イッポ</t>
    </rPh>
    <rPh sb="335" eb="336">
      <t>スス</t>
    </rPh>
    <rPh sb="357" eb="359">
      <t>チイキ</t>
    </rPh>
    <rPh sb="359" eb="361">
      <t>イリョウ</t>
    </rPh>
    <rPh sb="361" eb="363">
      <t>キカン</t>
    </rPh>
    <rPh sb="365" eb="367">
      <t>レンケイ</t>
    </rPh>
    <rPh sb="372" eb="374">
      <t>キョウカ</t>
    </rPh>
    <rPh sb="378" eb="380">
      <t>ミッセツ</t>
    </rPh>
    <rPh sb="381" eb="384">
      <t>キョウドウタイ</t>
    </rPh>
    <rPh sb="384" eb="386">
      <t>カンケイ</t>
    </rPh>
    <rPh sb="386" eb="388">
      <t>コウチク</t>
    </rPh>
    <rPh sb="389" eb="391">
      <t>ソクシン</t>
    </rPh>
    <rPh sb="393" eb="395">
      <t>ショゾンヤクワリハ</t>
    </rPh>
    <phoneticPr fontId="5"/>
  </si>
  <si>
    <t>令和5年度は、高い病床稼働率と診療単価の上昇により医業収益は増収となりました。一方、物価高騰等の影響による費用負担の増加はそれ以上に大きく、収支状況は厳しさを増しました。それでも、市場長期金利上昇に伴う退職給付債務の戻入や控除対象外消費税が見込みを下回ったこと等が利益を押し上げた結果、令和5年度も約98百万円の最終利益を確保し、地方独立行政法人化以降、11期連続の黒字決算を継続することができました。物価や人件費の上昇は今後も続いていくことが見込まれることから、従来のやり方にとらわれることなく、新たな視点・切り口で費用節減および収益向上に取り組む方針です。</t>
    <rPh sb="0" eb="2">
      <t>レイワ</t>
    </rPh>
    <rPh sb="3" eb="5">
      <t>ネンド</t>
    </rPh>
    <rPh sb="7" eb="8">
      <t>タカ</t>
    </rPh>
    <rPh sb="9" eb="11">
      <t>ビョウショウ</t>
    </rPh>
    <rPh sb="11" eb="13">
      <t>カドウ</t>
    </rPh>
    <rPh sb="13" eb="14">
      <t>リツ</t>
    </rPh>
    <rPh sb="15" eb="17">
      <t>シンリョウ</t>
    </rPh>
    <rPh sb="17" eb="19">
      <t>タンカ</t>
    </rPh>
    <rPh sb="20" eb="22">
      <t>ジョウショウ</t>
    </rPh>
    <rPh sb="25" eb="27">
      <t>イギョウ</t>
    </rPh>
    <rPh sb="27" eb="29">
      <t>シュウエキ</t>
    </rPh>
    <rPh sb="30" eb="32">
      <t>ゾウシュウ</t>
    </rPh>
    <rPh sb="39" eb="41">
      <t>イッポウ</t>
    </rPh>
    <rPh sb="63" eb="65">
      <t>イジョウ</t>
    </rPh>
    <rPh sb="66" eb="67">
      <t>オオ</t>
    </rPh>
    <rPh sb="70" eb="72">
      <t>シュウシ</t>
    </rPh>
    <rPh sb="72" eb="74">
      <t>ジョウキョウ</t>
    </rPh>
    <rPh sb="75" eb="76">
      <t>キビ</t>
    </rPh>
    <rPh sb="79" eb="80">
      <t>マ</t>
    </rPh>
    <rPh sb="85" eb="86">
      <t>ノ</t>
    </rPh>
    <rPh sb="87" eb="88">
      <t>リツ</t>
    </rPh>
    <rPh sb="89" eb="90">
      <t>オオ</t>
    </rPh>
    <rPh sb="90" eb="92">
      <t>シジョウ</t>
    </rPh>
    <rPh sb="94" eb="96">
      <t>ウワマワ</t>
    </rPh>
    <rPh sb="97" eb="98">
      <t>カタチ</t>
    </rPh>
    <rPh sb="110" eb="112">
      <t>チョウキ</t>
    </rPh>
    <rPh sb="112" eb="114">
      <t>キンリ</t>
    </rPh>
    <rPh sb="114" eb="116">
      <t>ジョウショウ</t>
    </rPh>
    <rPh sb="117" eb="118">
      <t>トモナ</t>
    </rPh>
    <rPh sb="119" eb="121">
      <t>タイショク</t>
    </rPh>
    <rPh sb="121" eb="123">
      <t>キュウフ</t>
    </rPh>
    <rPh sb="123" eb="125">
      <t>サイム</t>
    </rPh>
    <rPh sb="126" eb="128">
      <t>レイニュウ</t>
    </rPh>
    <rPh sb="129" eb="131">
      <t>コウジョ</t>
    </rPh>
    <rPh sb="131" eb="133">
      <t>タイショウ</t>
    </rPh>
    <rPh sb="133" eb="134">
      <t>ガイ</t>
    </rPh>
    <rPh sb="134" eb="137">
      <t>ショウヒゼイ</t>
    </rPh>
    <rPh sb="138" eb="140">
      <t>ミコ</t>
    </rPh>
    <rPh sb="142" eb="144">
      <t>シタマワ</t>
    </rPh>
    <rPh sb="148" eb="149">
      <t>ナド</t>
    </rPh>
    <rPh sb="149" eb="150">
      <t>ヤク</t>
    </rPh>
    <rPh sb="152" eb="153">
      <t>オ</t>
    </rPh>
    <rPh sb="154" eb="155">
      <t>ア</t>
    </rPh>
    <rPh sb="157" eb="159">
      <t>ケッカ</t>
    </rPh>
    <rPh sb="161" eb="163">
      <t>カクホ</t>
    </rPh>
    <rPh sb="185" eb="187">
      <t>ケッサン</t>
    </rPh>
    <rPh sb="196" eb="197">
      <t>キ</t>
    </rPh>
    <rPh sb="197" eb="199">
      <t>レンゾク</t>
    </rPh>
    <rPh sb="218" eb="220">
      <t>ブッカ</t>
    </rPh>
    <rPh sb="221" eb="224">
      <t>ジンケンヒ</t>
    </rPh>
    <rPh sb="225" eb="227">
      <t>ジョウショウ</t>
    </rPh>
    <rPh sb="228" eb="230">
      <t>コンゴ</t>
    </rPh>
    <rPh sb="231" eb="232">
      <t>ツヅ</t>
    </rPh>
    <rPh sb="232" eb="234">
      <t>スイタイ</t>
    </rPh>
    <rPh sb="236" eb="238">
      <t>インチョウ</t>
    </rPh>
    <rPh sb="249" eb="251">
      <t>ジュウライ</t>
    </rPh>
    <rPh sb="252" eb="254">
      <t>シテン</t>
    </rPh>
    <rPh sb="254" eb="255">
      <t>カタ</t>
    </rPh>
    <rPh sb="266" eb="267">
      <t>アラ</t>
    </rPh>
    <rPh sb="269" eb="271">
      <t>シセン</t>
    </rPh>
    <rPh sb="271" eb="272">
      <t>ト</t>
    </rPh>
    <rPh sb="273" eb="274">
      <t>ク</t>
    </rPh>
    <rPh sb="275" eb="277">
      <t>ホウシンシュウエキコウジョウトクマイ</t>
    </rPh>
    <phoneticPr fontId="5"/>
  </si>
  <si>
    <r>
      <t>平</t>
    </r>
    <r>
      <rPr>
        <sz val="11"/>
        <rFont val="ＭＳ ゴシック"/>
        <family val="3"/>
        <charset val="128"/>
      </rPr>
      <t>成28年1月の新病院新築移転と同時に院内保育所の新規建設、老朽化した医療機器及びシステム関連の新規購入を行いました。電子カルテシステムについては令和4年度に更新を実施、医療機器に関しても計画的な更新を実施していますが、減価償却率の増加による老朽化傾向が見られることから、医療基盤の強化に向け計画的更新を継続するとともに減価償却費をシュミレートしながら地域の医療ニーズや当院の方向性を基に計画的な機器整備に努めます。建物に関しても移転後7年経っていることから、今後の修繕計画等を見据え計画的に進めて参ります。</t>
    </r>
    <rPh sb="0" eb="2">
      <t>ヘイセイ</t>
    </rPh>
    <rPh sb="4" eb="5">
      <t>ネン</t>
    </rPh>
    <rPh sb="6" eb="7">
      <t>ガツ</t>
    </rPh>
    <rPh sb="8" eb="11">
      <t>シンビョウイン</t>
    </rPh>
    <rPh sb="11" eb="13">
      <t>シンチク</t>
    </rPh>
    <rPh sb="13" eb="15">
      <t>イテン</t>
    </rPh>
    <rPh sb="16" eb="18">
      <t>ドウジ</t>
    </rPh>
    <rPh sb="19" eb="21">
      <t>インナイ</t>
    </rPh>
    <rPh sb="21" eb="23">
      <t>ホイク</t>
    </rPh>
    <rPh sb="23" eb="24">
      <t>ジョ</t>
    </rPh>
    <rPh sb="25" eb="27">
      <t>シンキ</t>
    </rPh>
    <rPh sb="27" eb="29">
      <t>ケンセツ</t>
    </rPh>
    <rPh sb="30" eb="33">
      <t>ロウキュウカ</t>
    </rPh>
    <rPh sb="35" eb="37">
      <t>イリョウ</t>
    </rPh>
    <rPh sb="37" eb="39">
      <t>キキ</t>
    </rPh>
    <rPh sb="39" eb="40">
      <t>オヨ</t>
    </rPh>
    <rPh sb="45" eb="47">
      <t>カンレン</t>
    </rPh>
    <rPh sb="48" eb="50">
      <t>シンキ</t>
    </rPh>
    <rPh sb="50" eb="52">
      <t>コウニュウ</t>
    </rPh>
    <rPh sb="53" eb="54">
      <t>オコナ</t>
    </rPh>
    <rPh sb="59" eb="61">
      <t>デンシ</t>
    </rPh>
    <rPh sb="73" eb="75">
      <t>レイワ</t>
    </rPh>
    <rPh sb="76" eb="78">
      <t>ネンド</t>
    </rPh>
    <rPh sb="79" eb="81">
      <t>コウシン</t>
    </rPh>
    <rPh sb="82" eb="84">
      <t>ジッシ</t>
    </rPh>
    <rPh sb="85" eb="87">
      <t>イリョウ</t>
    </rPh>
    <rPh sb="87" eb="89">
      <t>キキ</t>
    </rPh>
    <rPh sb="90" eb="91">
      <t>カン</t>
    </rPh>
    <rPh sb="94" eb="97">
      <t>ケイカクテキ</t>
    </rPh>
    <rPh sb="98" eb="100">
      <t>コウシン</t>
    </rPh>
    <rPh sb="101" eb="103">
      <t>ジッシ</t>
    </rPh>
    <rPh sb="136" eb="138">
      <t>イリョウ</t>
    </rPh>
    <rPh sb="138" eb="140">
      <t>キバン</t>
    </rPh>
    <rPh sb="141" eb="143">
      <t>キョウカ</t>
    </rPh>
    <rPh sb="144" eb="145">
      <t>ム</t>
    </rPh>
    <rPh sb="149" eb="151">
      <t>コウシン</t>
    </rPh>
    <rPh sb="152" eb="154">
      <t>ケイゾク</t>
    </rPh>
    <rPh sb="160" eb="162">
      <t>ゲンカ</t>
    </rPh>
    <rPh sb="162" eb="164">
      <t>ショウキャク</t>
    </rPh>
    <rPh sb="164" eb="165">
      <t>ヒ</t>
    </rPh>
    <rPh sb="176" eb="178">
      <t>チイキ</t>
    </rPh>
    <rPh sb="179" eb="181">
      <t>イリョウ</t>
    </rPh>
    <rPh sb="185" eb="187">
      <t>トウイン</t>
    </rPh>
    <rPh sb="188" eb="191">
      <t>ホウコウセイ</t>
    </rPh>
    <rPh sb="192" eb="193">
      <t>モト</t>
    </rPh>
    <rPh sb="194" eb="197">
      <t>ケイカクテキ</t>
    </rPh>
    <rPh sb="198" eb="200">
      <t>キキ</t>
    </rPh>
    <rPh sb="200" eb="202">
      <t>セイビ</t>
    </rPh>
    <rPh sb="203" eb="204">
      <t>ツト</t>
    </rPh>
    <rPh sb="208" eb="210">
      <t>タテモノ</t>
    </rPh>
    <rPh sb="211" eb="212">
      <t>カン</t>
    </rPh>
    <rPh sb="215" eb="217">
      <t>イテン</t>
    </rPh>
    <rPh sb="217" eb="218">
      <t>ゴ</t>
    </rPh>
    <rPh sb="219" eb="220">
      <t>ネン</t>
    </rPh>
    <rPh sb="220" eb="221">
      <t>タ</t>
    </rPh>
    <rPh sb="230" eb="232">
      <t>コンゴ</t>
    </rPh>
    <rPh sb="233" eb="235">
      <t>シュウゼン</t>
    </rPh>
    <rPh sb="235" eb="237">
      <t>ケイカク</t>
    </rPh>
    <rPh sb="237" eb="238">
      <t>トウ</t>
    </rPh>
    <rPh sb="239" eb="241">
      <t>ミス</t>
    </rPh>
    <rPh sb="242" eb="245">
      <t>ケイカクテキ</t>
    </rPh>
    <rPh sb="246" eb="247">
      <t>スス</t>
    </rPh>
    <rPh sb="249" eb="250">
      <t>マイ</t>
    </rPh>
    <phoneticPr fontId="5"/>
  </si>
  <si>
    <r>
      <t>令</t>
    </r>
    <r>
      <rPr>
        <sz val="11"/>
        <rFont val="ＭＳ ゴシック"/>
        <family val="3"/>
        <charset val="128"/>
      </rPr>
      <t>和5年度は新型ｺﾛﾅｳｲﾙｽ感染症の5類化移行に伴い、ｺﾛﾅ確保病床を徐々に縮小し、他疾患と同様に一般病棟での受け入りにシフトしました。「最高の患者サービス」、「医療・ｹｱの質とﾚﾍﾞﾙ向上」、「全病床のフル活用」の基本方針のもとに、職員一丸となり活動し続けた結果、11期連続黒字を達成いたしました。前年度の経営実績に応じて勤勉手当を支給する制度を整備し、職員へ還元しました。組織統治のさらなる強化に向け「内部統制監査室」を設置、内部通報制度も整備し職員へ周知しました。災害対応分野については、R6.1月に発生した能登半島地震において、県の要請に応じて2チームを派遣しました。地域連携にも力を入れ、関係医療機関との事例検討会や積極的な訪問活動による関係強化を図りました。今後も高齢者救急の増加等、外的環境の変化が予想されますが、刻々と変化する課題に対して迅速に対応し安定的な病院経営を維持しながら地域に根差した医療を守っていけるよう努めて参ります。</t>
    </r>
    <rPh sb="0" eb="2">
      <t>レイワ</t>
    </rPh>
    <rPh sb="3" eb="5">
      <t>ネンド</t>
    </rPh>
    <rPh sb="6" eb="8">
      <t>シンガタ</t>
    </rPh>
    <rPh sb="15" eb="18">
      <t>カンセンショウ</t>
    </rPh>
    <rPh sb="20" eb="21">
      <t>ルイ</t>
    </rPh>
    <rPh sb="21" eb="22">
      <t>カ</t>
    </rPh>
    <rPh sb="22" eb="24">
      <t>イコウ</t>
    </rPh>
    <rPh sb="25" eb="26">
      <t>トモナ</t>
    </rPh>
    <rPh sb="31" eb="33">
      <t>カクホ</t>
    </rPh>
    <rPh sb="33" eb="35">
      <t>ビョウショウ</t>
    </rPh>
    <rPh sb="36" eb="38">
      <t>ジョジョ</t>
    </rPh>
    <rPh sb="39" eb="41">
      <t>シュクショウ</t>
    </rPh>
    <rPh sb="43" eb="44">
      <t>タ</t>
    </rPh>
    <rPh sb="44" eb="46">
      <t>シッカン</t>
    </rPh>
    <rPh sb="47" eb="49">
      <t>ドウヨウ</t>
    </rPh>
    <rPh sb="50" eb="52">
      <t>イッパン</t>
    </rPh>
    <rPh sb="52" eb="54">
      <t>ビョウトウ</t>
    </rPh>
    <rPh sb="56" eb="57">
      <t>ウ</t>
    </rPh>
    <rPh sb="58" eb="59">
      <t>イ</t>
    </rPh>
    <rPh sb="70" eb="72">
      <t>サイコウ</t>
    </rPh>
    <rPh sb="73" eb="75">
      <t>カンジャ</t>
    </rPh>
    <rPh sb="82" eb="84">
      <t>イリョウ</t>
    </rPh>
    <rPh sb="88" eb="89">
      <t>シツ</t>
    </rPh>
    <rPh sb="94" eb="96">
      <t>コウジョウ</t>
    </rPh>
    <rPh sb="99" eb="100">
      <t>ゼン</t>
    </rPh>
    <rPh sb="100" eb="102">
      <t>ビョウショウ</t>
    </rPh>
    <rPh sb="105" eb="107">
      <t>カツヨウ</t>
    </rPh>
    <rPh sb="109" eb="111">
      <t>キホン</t>
    </rPh>
    <rPh sb="111" eb="113">
      <t>ホウシン</t>
    </rPh>
    <rPh sb="118" eb="120">
      <t>ショクイン</t>
    </rPh>
    <rPh sb="120" eb="122">
      <t>イチガン</t>
    </rPh>
    <rPh sb="125" eb="127">
      <t>カツドウ</t>
    </rPh>
    <rPh sb="128" eb="129">
      <t>ツヅ</t>
    </rPh>
    <rPh sb="131" eb="133">
      <t>ケッカ</t>
    </rPh>
    <rPh sb="136" eb="137">
      <t>キ</t>
    </rPh>
    <rPh sb="137" eb="139">
      <t>レンゾク</t>
    </rPh>
    <rPh sb="139" eb="141">
      <t>クロジ</t>
    </rPh>
    <rPh sb="142" eb="144">
      <t>タッセイ</t>
    </rPh>
    <rPh sb="151" eb="154">
      <t>ゼンネンド</t>
    </rPh>
    <rPh sb="155" eb="157">
      <t>ケイエイ</t>
    </rPh>
    <rPh sb="157" eb="159">
      <t>ジッセキ</t>
    </rPh>
    <rPh sb="160" eb="161">
      <t>オウ</t>
    </rPh>
    <rPh sb="163" eb="165">
      <t>キンベン</t>
    </rPh>
    <rPh sb="165" eb="167">
      <t>テアテ</t>
    </rPh>
    <rPh sb="168" eb="170">
      <t>シキュウ</t>
    </rPh>
    <rPh sb="172" eb="174">
      <t>セイド</t>
    </rPh>
    <rPh sb="175" eb="177">
      <t>セイビ</t>
    </rPh>
    <rPh sb="179" eb="181">
      <t>ショクイン</t>
    </rPh>
    <rPh sb="182" eb="184">
      <t>カンゲン</t>
    </rPh>
    <rPh sb="189" eb="191">
      <t>ソシキ</t>
    </rPh>
    <rPh sb="191" eb="193">
      <t>トウチ</t>
    </rPh>
    <rPh sb="198" eb="200">
      <t>キョウカ</t>
    </rPh>
    <rPh sb="201" eb="202">
      <t>ム</t>
    </rPh>
    <rPh sb="204" eb="206">
      <t>ナイブ</t>
    </rPh>
    <rPh sb="206" eb="208">
      <t>トウセイ</t>
    </rPh>
    <rPh sb="208" eb="210">
      <t>カンサ</t>
    </rPh>
    <rPh sb="210" eb="211">
      <t>シツ</t>
    </rPh>
    <rPh sb="213" eb="215">
      <t>セッチ</t>
    </rPh>
    <rPh sb="216" eb="218">
      <t>ナイブ</t>
    </rPh>
    <rPh sb="218" eb="220">
      <t>ツウホウ</t>
    </rPh>
    <rPh sb="220" eb="222">
      <t>セイド</t>
    </rPh>
    <rPh sb="223" eb="225">
      <t>セイビ</t>
    </rPh>
    <rPh sb="226" eb="228">
      <t>ショクイン</t>
    </rPh>
    <rPh sb="229" eb="231">
      <t>シュウチ</t>
    </rPh>
    <rPh sb="236" eb="238">
      <t>サイガイ</t>
    </rPh>
    <rPh sb="238" eb="240">
      <t>タイオウ</t>
    </rPh>
    <rPh sb="240" eb="242">
      <t>ブンヤ</t>
    </rPh>
    <rPh sb="252" eb="253">
      <t>ガツ</t>
    </rPh>
    <rPh sb="254" eb="256">
      <t>ハッセイ</t>
    </rPh>
    <rPh sb="258" eb="260">
      <t>ノト</t>
    </rPh>
    <rPh sb="260" eb="262">
      <t>ハントウ</t>
    </rPh>
    <rPh sb="262" eb="264">
      <t>ジシン</t>
    </rPh>
    <rPh sb="269" eb="270">
      <t>ケン</t>
    </rPh>
    <rPh sb="271" eb="273">
      <t>ヨウセイ</t>
    </rPh>
    <rPh sb="274" eb="275">
      <t>オウ</t>
    </rPh>
    <rPh sb="282" eb="284">
      <t>ハケン</t>
    </rPh>
    <rPh sb="289" eb="291">
      <t>チイキ</t>
    </rPh>
    <rPh sb="291" eb="293">
      <t>レンケイ</t>
    </rPh>
    <rPh sb="295" eb="296">
      <t>チカラ</t>
    </rPh>
    <rPh sb="297" eb="298">
      <t>イ</t>
    </rPh>
    <rPh sb="300" eb="302">
      <t>カンケイ</t>
    </rPh>
    <rPh sb="302" eb="304">
      <t>イリョウ</t>
    </rPh>
    <rPh sb="304" eb="306">
      <t>キカン</t>
    </rPh>
    <rPh sb="308" eb="310">
      <t>ジレイ</t>
    </rPh>
    <rPh sb="310" eb="313">
      <t>ケントウカイ</t>
    </rPh>
    <rPh sb="314" eb="317">
      <t>セッキョクテキ</t>
    </rPh>
    <rPh sb="318" eb="320">
      <t>ホウモン</t>
    </rPh>
    <rPh sb="320" eb="322">
      <t>カツドウ</t>
    </rPh>
    <rPh sb="325" eb="327">
      <t>カンケイ</t>
    </rPh>
    <rPh sb="327" eb="329">
      <t>キョウカ</t>
    </rPh>
    <rPh sb="330" eb="331">
      <t>ハカ</t>
    </rPh>
    <rPh sb="336" eb="338">
      <t>コンゴ</t>
    </rPh>
    <rPh sb="339" eb="342">
      <t>コウレイシャ</t>
    </rPh>
    <rPh sb="342" eb="344">
      <t>キュウキュウ</t>
    </rPh>
    <rPh sb="345" eb="347">
      <t>ゾウカ</t>
    </rPh>
    <rPh sb="347" eb="348">
      <t>トウ</t>
    </rPh>
    <rPh sb="349" eb="351">
      <t>ガイテキ</t>
    </rPh>
    <rPh sb="351" eb="353">
      <t>カンキョウ</t>
    </rPh>
    <rPh sb="354" eb="356">
      <t>ヘンカ</t>
    </rPh>
    <rPh sb="357" eb="359">
      <t>ヨソウ</t>
    </rPh>
    <rPh sb="365" eb="367">
      <t>コクコク</t>
    </rPh>
    <rPh sb="368" eb="370">
      <t>ヘンカ</t>
    </rPh>
    <rPh sb="372" eb="374">
      <t>カダイ</t>
    </rPh>
    <rPh sb="375" eb="376">
      <t>タイ</t>
    </rPh>
    <rPh sb="378" eb="380">
      <t>ジンソク</t>
    </rPh>
    <rPh sb="381" eb="383">
      <t>タイオウ</t>
    </rPh>
    <rPh sb="384" eb="387">
      <t>アンテイテキ</t>
    </rPh>
    <rPh sb="388" eb="390">
      <t>ビョウイン</t>
    </rPh>
    <rPh sb="390" eb="392">
      <t>ケイエイ</t>
    </rPh>
    <rPh sb="393" eb="395">
      <t>イジ</t>
    </rPh>
    <rPh sb="399" eb="401">
      <t>チイキ</t>
    </rPh>
    <rPh sb="402" eb="404">
      <t>ネザ</t>
    </rPh>
    <rPh sb="406" eb="408">
      <t>イリョウ</t>
    </rPh>
    <rPh sb="409" eb="410">
      <t>マモ</t>
    </rPh>
    <rPh sb="417" eb="418">
      <t>ツト</t>
    </rPh>
    <rPh sb="420" eb="421">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</si>
</sst>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96.8</c:v>
                </c:pt>
                <c:pt idx="1">
                  <c:v>89.2</c:v>
                </c:pt>
                <c:pt idx="2">
                  <c:v>92.8</c:v>
                </c:pt>
                <c:pt idx="3">
                  <c:v>95.5</c:v>
                </c:pt>
                <c:pt idx="4">
                  <c:v>95.2</c:v>
                </c:pt>
              </c:numCache>
            </c:numRef>
          </c:val>
          <c:extLst>
            <c:ext xmlns:c16="http://schemas.microsoft.com/office/drawing/2014/chart" uri="{C3380CC4-5D6E-409C-BE32-E72D297353CC}">
              <c16:uniqueId val="{00000000-FCFE-4E9D-9A98-ACE0ECA926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CFE-4E9D-9A98-ACE0ECA926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13347</c:v>
                </c:pt>
                <c:pt idx="1">
                  <c:v>13577</c:v>
                </c:pt>
                <c:pt idx="2">
                  <c:v>14082</c:v>
                </c:pt>
                <c:pt idx="3">
                  <c:v>14721</c:v>
                </c:pt>
                <c:pt idx="4">
                  <c:v>15817</c:v>
                </c:pt>
              </c:numCache>
            </c:numRef>
          </c:val>
          <c:extLst>
            <c:ext xmlns:c16="http://schemas.microsoft.com/office/drawing/2014/chart" uri="{C3380CC4-5D6E-409C-BE32-E72D297353CC}">
              <c16:uniqueId val="{00000000-1257-4B3F-BCFB-1B29E5B069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257-4B3F-BCFB-1B29E5B069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59128</c:v>
                </c:pt>
                <c:pt idx="1">
                  <c:v>66647</c:v>
                </c:pt>
                <c:pt idx="2">
                  <c:v>67103</c:v>
                </c:pt>
                <c:pt idx="3">
                  <c:v>67224</c:v>
                </c:pt>
                <c:pt idx="4">
                  <c:v>68333</c:v>
                </c:pt>
              </c:numCache>
            </c:numRef>
          </c:val>
          <c:extLst>
            <c:ext xmlns:c16="http://schemas.microsoft.com/office/drawing/2014/chart" uri="{C3380CC4-5D6E-409C-BE32-E72D297353CC}">
              <c16:uniqueId val="{00000000-3D4E-4167-AB72-E99A174030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3D4E-4167-AB72-E99A174030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78-45A1-873E-35E491F5A2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A78-45A1-873E-35E491F5A2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99.6</c:v>
                </c:pt>
                <c:pt idx="1">
                  <c:v>96.4</c:v>
                </c:pt>
                <c:pt idx="2">
                  <c:v>98.8</c:v>
                </c:pt>
                <c:pt idx="3">
                  <c:v>100.2</c:v>
                </c:pt>
                <c:pt idx="4">
                  <c:v>98.5</c:v>
                </c:pt>
              </c:numCache>
            </c:numRef>
          </c:val>
          <c:extLst>
            <c:ext xmlns:c16="http://schemas.microsoft.com/office/drawing/2014/chart" uri="{C3380CC4-5D6E-409C-BE32-E72D297353CC}">
              <c16:uniqueId val="{00000000-D47F-4C05-A7B4-10BEFB29E8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D47F-4C05-A7B4-10BEFB29E8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101.7</c:v>
                </c:pt>
                <c:pt idx="1">
                  <c:v>97.9</c:v>
                </c:pt>
                <c:pt idx="2">
                  <c:v>100.3</c:v>
                </c:pt>
                <c:pt idx="3">
                  <c:v>101.7</c:v>
                </c:pt>
                <c:pt idx="4">
                  <c:v>100.3</c:v>
                </c:pt>
              </c:numCache>
            </c:numRef>
          </c:val>
          <c:extLst>
            <c:ext xmlns:c16="http://schemas.microsoft.com/office/drawing/2014/chart" uri="{C3380CC4-5D6E-409C-BE32-E72D297353CC}">
              <c16:uniqueId val="{00000000-BB88-460A-82A9-683DDF06D1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B88-460A-82A9-683DDF06D1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105.3</c:v>
                </c:pt>
                <c:pt idx="1">
                  <c:v>105.2</c:v>
                </c:pt>
                <c:pt idx="2">
                  <c:v>110</c:v>
                </c:pt>
                <c:pt idx="3">
                  <c:v>104.8</c:v>
                </c:pt>
                <c:pt idx="4">
                  <c:v>100.9</c:v>
                </c:pt>
              </c:numCache>
            </c:numRef>
          </c:val>
          <c:extLst>
            <c:ext xmlns:c16="http://schemas.microsoft.com/office/drawing/2014/chart" uri="{C3380CC4-5D6E-409C-BE32-E72D297353CC}">
              <c16:uniqueId val="{00000000-C6D0-4CF3-9876-C98E2D4F41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C6D0-4CF3-9876-C98E2D4F41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36.799999999999997</c:v>
                </c:pt>
                <c:pt idx="1">
                  <c:v>42</c:v>
                </c:pt>
                <c:pt idx="2">
                  <c:v>44.3</c:v>
                </c:pt>
                <c:pt idx="3">
                  <c:v>48.6</c:v>
                </c:pt>
                <c:pt idx="4">
                  <c:v>51.5</c:v>
                </c:pt>
              </c:numCache>
            </c:numRef>
          </c:val>
          <c:extLst>
            <c:ext xmlns:c16="http://schemas.microsoft.com/office/drawing/2014/chart" uri="{C3380CC4-5D6E-409C-BE32-E72D297353CC}">
              <c16:uniqueId val="{00000000-B035-48F3-9E52-8AE900AD50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035-48F3-9E52-8AE900AD50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76.3</c:v>
                </c:pt>
                <c:pt idx="1">
                  <c:v>80.5</c:v>
                </c:pt>
                <c:pt idx="2">
                  <c:v>79.3</c:v>
                </c:pt>
                <c:pt idx="3">
                  <c:v>82.7</c:v>
                </c:pt>
                <c:pt idx="4">
                  <c:v>79.900000000000006</c:v>
                </c:pt>
              </c:numCache>
            </c:numRef>
          </c:val>
          <c:extLst>
            <c:ext xmlns:c16="http://schemas.microsoft.com/office/drawing/2014/chart" uri="{C3380CC4-5D6E-409C-BE32-E72D297353CC}">
              <c16:uniqueId val="{00000000-1590-48DA-9BE7-CE721392F1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1590-48DA-9BE7-CE721392F1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35095490</c:v>
                </c:pt>
                <c:pt idx="1">
                  <c:v>35910783</c:v>
                </c:pt>
                <c:pt idx="2">
                  <c:v>35435190</c:v>
                </c:pt>
                <c:pt idx="3">
                  <c:v>35576130</c:v>
                </c:pt>
                <c:pt idx="4">
                  <c:v>36727513</c:v>
                </c:pt>
              </c:numCache>
            </c:numRef>
          </c:val>
          <c:extLst>
            <c:ext xmlns:c16="http://schemas.microsoft.com/office/drawing/2014/chart" uri="{C3380CC4-5D6E-409C-BE32-E72D297353CC}">
              <c16:uniqueId val="{00000000-BCDB-4887-A34C-20AD912FDC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CDB-4887-A34C-20AD912FDC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20.7</c:v>
                </c:pt>
                <c:pt idx="1">
                  <c:v>20.5</c:v>
                </c:pt>
                <c:pt idx="2">
                  <c:v>21.3</c:v>
                </c:pt>
                <c:pt idx="3">
                  <c:v>22.3</c:v>
                </c:pt>
                <c:pt idx="4">
                  <c:v>24.4</c:v>
                </c:pt>
              </c:numCache>
            </c:numRef>
          </c:val>
          <c:extLst>
            <c:ext xmlns:c16="http://schemas.microsoft.com/office/drawing/2014/chart" uri="{C3380CC4-5D6E-409C-BE32-E72D297353CC}">
              <c16:uniqueId val="{00000000-EC6E-4663-92F9-FB85FB62CD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EC6E-4663-92F9-FB85FB62CD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47.5</c:v>
                </c:pt>
                <c:pt idx="1">
                  <c:v>49.1</c:v>
                </c:pt>
                <c:pt idx="2">
                  <c:v>43.9</c:v>
                </c:pt>
                <c:pt idx="3">
                  <c:v>45.7</c:v>
                </c:pt>
                <c:pt idx="4">
                  <c:v>47</c:v>
                </c:pt>
              </c:numCache>
            </c:numRef>
          </c:val>
          <c:extLst>
            <c:ext xmlns:c16="http://schemas.microsoft.com/office/drawing/2014/chart" uri="{C3380CC4-5D6E-409C-BE32-E72D297353CC}">
              <c16:uniqueId val="{00000000-5A21-4ABC-8A6B-5689BE2D63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A21-4ABC-8A6B-5689BE2D63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MD6" sqref="MD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栃木県　地方独立行政法人新小山市民病院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21263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300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300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72</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105.3</v>
      </c>
      <c r="Q33" s="129"/>
      <c r="R33" s="129"/>
      <c r="S33" s="129"/>
      <c r="T33" s="129"/>
      <c r="U33" s="129"/>
      <c r="V33" s="129"/>
      <c r="W33" s="129"/>
      <c r="X33" s="129"/>
      <c r="Y33" s="129"/>
      <c r="Z33" s="129"/>
      <c r="AA33" s="129"/>
      <c r="AB33" s="129"/>
      <c r="AC33" s="129"/>
      <c r="AD33" s="130"/>
      <c r="AE33" s="128">
        <f>データ!AJ7</f>
        <v>105.2</v>
      </c>
      <c r="AF33" s="129"/>
      <c r="AG33" s="129"/>
      <c r="AH33" s="129"/>
      <c r="AI33" s="129"/>
      <c r="AJ33" s="129"/>
      <c r="AK33" s="129"/>
      <c r="AL33" s="129"/>
      <c r="AM33" s="129"/>
      <c r="AN33" s="129"/>
      <c r="AO33" s="129"/>
      <c r="AP33" s="129"/>
      <c r="AQ33" s="129"/>
      <c r="AR33" s="129"/>
      <c r="AS33" s="130"/>
      <c r="AT33" s="128">
        <f>データ!AK7</f>
        <v>110</v>
      </c>
      <c r="AU33" s="129"/>
      <c r="AV33" s="129"/>
      <c r="AW33" s="129"/>
      <c r="AX33" s="129"/>
      <c r="AY33" s="129"/>
      <c r="AZ33" s="129"/>
      <c r="BA33" s="129"/>
      <c r="BB33" s="129"/>
      <c r="BC33" s="129"/>
      <c r="BD33" s="129"/>
      <c r="BE33" s="129"/>
      <c r="BF33" s="129"/>
      <c r="BG33" s="129"/>
      <c r="BH33" s="130"/>
      <c r="BI33" s="128">
        <f>データ!AL7</f>
        <v>104.8</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101.7</v>
      </c>
      <c r="DE33" s="129"/>
      <c r="DF33" s="129"/>
      <c r="DG33" s="129"/>
      <c r="DH33" s="129"/>
      <c r="DI33" s="129"/>
      <c r="DJ33" s="129"/>
      <c r="DK33" s="129"/>
      <c r="DL33" s="129"/>
      <c r="DM33" s="129"/>
      <c r="DN33" s="129"/>
      <c r="DO33" s="129"/>
      <c r="DP33" s="129"/>
      <c r="DQ33" s="129"/>
      <c r="DR33" s="130"/>
      <c r="DS33" s="128">
        <f>データ!AU7</f>
        <v>97.9</v>
      </c>
      <c r="DT33" s="129"/>
      <c r="DU33" s="129"/>
      <c r="DV33" s="129"/>
      <c r="DW33" s="129"/>
      <c r="DX33" s="129"/>
      <c r="DY33" s="129"/>
      <c r="DZ33" s="129"/>
      <c r="EA33" s="129"/>
      <c r="EB33" s="129"/>
      <c r="EC33" s="129"/>
      <c r="ED33" s="129"/>
      <c r="EE33" s="129"/>
      <c r="EF33" s="129"/>
      <c r="EG33" s="130"/>
      <c r="EH33" s="128">
        <f>データ!AV7</f>
        <v>100.3</v>
      </c>
      <c r="EI33" s="129"/>
      <c r="EJ33" s="129"/>
      <c r="EK33" s="129"/>
      <c r="EL33" s="129"/>
      <c r="EM33" s="129"/>
      <c r="EN33" s="129"/>
      <c r="EO33" s="129"/>
      <c r="EP33" s="129"/>
      <c r="EQ33" s="129"/>
      <c r="ER33" s="129"/>
      <c r="ES33" s="129"/>
      <c r="ET33" s="129"/>
      <c r="EU33" s="129"/>
      <c r="EV33" s="130"/>
      <c r="EW33" s="128">
        <f>データ!AW7</f>
        <v>101.7</v>
      </c>
      <c r="EX33" s="129"/>
      <c r="EY33" s="129"/>
      <c r="EZ33" s="129"/>
      <c r="FA33" s="129"/>
      <c r="FB33" s="129"/>
      <c r="FC33" s="129"/>
      <c r="FD33" s="129"/>
      <c r="FE33" s="129"/>
      <c r="FF33" s="129"/>
      <c r="FG33" s="129"/>
      <c r="FH33" s="129"/>
      <c r="FI33" s="129"/>
      <c r="FJ33" s="129"/>
      <c r="FK33" s="130"/>
      <c r="FL33" s="128">
        <f>データ!AX7</f>
        <v>100.3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99.6</v>
      </c>
      <c r="GS33" s="129"/>
      <c r="GT33" s="129"/>
      <c r="GU33" s="129"/>
      <c r="GV33" s="129"/>
      <c r="GW33" s="129"/>
      <c r="GX33" s="129"/>
      <c r="GY33" s="129"/>
      <c r="GZ33" s="129"/>
      <c r="HA33" s="129"/>
      <c r="HB33" s="129"/>
      <c r="HC33" s="129"/>
      <c r="HD33" s="129"/>
      <c r="HE33" s="129"/>
      <c r="HF33" s="130"/>
      <c r="HG33" s="128">
        <f>データ!BF7</f>
        <v>96.4</v>
      </c>
      <c r="HH33" s="129"/>
      <c r="HI33" s="129"/>
      <c r="HJ33" s="129"/>
      <c r="HK33" s="129"/>
      <c r="HL33" s="129"/>
      <c r="HM33" s="129"/>
      <c r="HN33" s="129"/>
      <c r="HO33" s="129"/>
      <c r="HP33" s="129"/>
      <c r="HQ33" s="129"/>
      <c r="HR33" s="129"/>
      <c r="HS33" s="129"/>
      <c r="HT33" s="129"/>
      <c r="HU33" s="130"/>
      <c r="HV33" s="128">
        <f>データ!BG7</f>
        <v>98.8</v>
      </c>
      <c r="HW33" s="129"/>
      <c r="HX33" s="129"/>
      <c r="HY33" s="129"/>
      <c r="HZ33" s="129"/>
      <c r="IA33" s="129"/>
      <c r="IB33" s="129"/>
      <c r="IC33" s="129"/>
      <c r="ID33" s="129"/>
      <c r="IE33" s="129"/>
      <c r="IF33" s="129"/>
      <c r="IG33" s="129"/>
      <c r="IH33" s="129"/>
      <c r="II33" s="129"/>
      <c r="IJ33" s="130"/>
      <c r="IK33" s="128">
        <f>データ!BH7</f>
        <v>100.2</v>
      </c>
      <c r="IL33" s="129"/>
      <c r="IM33" s="129"/>
      <c r="IN33" s="129"/>
      <c r="IO33" s="129"/>
      <c r="IP33" s="129"/>
      <c r="IQ33" s="129"/>
      <c r="IR33" s="129"/>
      <c r="IS33" s="129"/>
      <c r="IT33" s="129"/>
      <c r="IU33" s="129"/>
      <c r="IV33" s="129"/>
      <c r="IW33" s="129"/>
      <c r="IX33" s="129"/>
      <c r="IY33" s="130"/>
      <c r="IZ33" s="128">
        <f>データ!BI7</f>
        <v>98.5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96.8</v>
      </c>
      <c r="KG33" s="129"/>
      <c r="KH33" s="129"/>
      <c r="KI33" s="129"/>
      <c r="KJ33" s="129"/>
      <c r="KK33" s="129"/>
      <c r="KL33" s="129"/>
      <c r="KM33" s="129"/>
      <c r="KN33" s="129"/>
      <c r="KO33" s="129"/>
      <c r="KP33" s="129"/>
      <c r="KQ33" s="129"/>
      <c r="KR33" s="129"/>
      <c r="KS33" s="129"/>
      <c r="KT33" s="130"/>
      <c r="KU33" s="128">
        <f>データ!BQ7</f>
        <v>89.2</v>
      </c>
      <c r="KV33" s="129"/>
      <c r="KW33" s="129"/>
      <c r="KX33" s="129"/>
      <c r="KY33" s="129"/>
      <c r="KZ33" s="129"/>
      <c r="LA33" s="129"/>
      <c r="LB33" s="129"/>
      <c r="LC33" s="129"/>
      <c r="LD33" s="129"/>
      <c r="LE33" s="129"/>
      <c r="LF33" s="129"/>
      <c r="LG33" s="129"/>
      <c r="LH33" s="129"/>
      <c r="LI33" s="130"/>
      <c r="LJ33" s="128">
        <f>データ!BR7</f>
        <v>92.8</v>
      </c>
      <c r="LK33" s="129"/>
      <c r="LL33" s="129"/>
      <c r="LM33" s="129"/>
      <c r="LN33" s="129"/>
      <c r="LO33" s="129"/>
      <c r="LP33" s="129"/>
      <c r="LQ33" s="129"/>
      <c r="LR33" s="129"/>
      <c r="LS33" s="129"/>
      <c r="LT33" s="129"/>
      <c r="LU33" s="129"/>
      <c r="LV33" s="129"/>
      <c r="LW33" s="129"/>
      <c r="LX33" s="130"/>
      <c r="LY33" s="128">
        <f>データ!BS7</f>
        <v>95.5</v>
      </c>
      <c r="LZ33" s="129"/>
      <c r="MA33" s="129"/>
      <c r="MB33" s="129"/>
      <c r="MC33" s="129"/>
      <c r="MD33" s="129"/>
      <c r="ME33" s="129"/>
      <c r="MF33" s="129"/>
      <c r="MG33" s="129"/>
      <c r="MH33" s="129"/>
      <c r="MI33" s="129"/>
      <c r="MJ33" s="129"/>
      <c r="MK33" s="129"/>
      <c r="ML33" s="129"/>
      <c r="MM33" s="130"/>
      <c r="MN33" s="128">
        <f>データ!BT7</f>
        <v>95.2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8">
        <f>データ!CA7</f>
        <v>59128</v>
      </c>
      <c r="Q55" s="139"/>
      <c r="R55" s="139"/>
      <c r="S55" s="139"/>
      <c r="T55" s="139"/>
      <c r="U55" s="139"/>
      <c r="V55" s="139"/>
      <c r="W55" s="139"/>
      <c r="X55" s="139"/>
      <c r="Y55" s="139"/>
      <c r="Z55" s="139"/>
      <c r="AA55" s="139"/>
      <c r="AB55" s="139"/>
      <c r="AC55" s="139"/>
      <c r="AD55" s="140"/>
      <c r="AE55" s="138">
        <f>データ!CB7</f>
        <v>66647</v>
      </c>
      <c r="AF55" s="139"/>
      <c r="AG55" s="139"/>
      <c r="AH55" s="139"/>
      <c r="AI55" s="139"/>
      <c r="AJ55" s="139"/>
      <c r="AK55" s="139"/>
      <c r="AL55" s="139"/>
      <c r="AM55" s="139"/>
      <c r="AN55" s="139"/>
      <c r="AO55" s="139"/>
      <c r="AP55" s="139"/>
      <c r="AQ55" s="139"/>
      <c r="AR55" s="139"/>
      <c r="AS55" s="140"/>
      <c r="AT55" s="138">
        <f>データ!CC7</f>
        <v>67103</v>
      </c>
      <c r="AU55" s="139"/>
      <c r="AV55" s="139"/>
      <c r="AW55" s="139"/>
      <c r="AX55" s="139"/>
      <c r="AY55" s="139"/>
      <c r="AZ55" s="139"/>
      <c r="BA55" s="139"/>
      <c r="BB55" s="139"/>
      <c r="BC55" s="139"/>
      <c r="BD55" s="139"/>
      <c r="BE55" s="139"/>
      <c r="BF55" s="139"/>
      <c r="BG55" s="139"/>
      <c r="BH55" s="140"/>
      <c r="BI55" s="138">
        <f>データ!CD7</f>
        <v>67224</v>
      </c>
      <c r="BJ55" s="139"/>
      <c r="BK55" s="139"/>
      <c r="BL55" s="139"/>
      <c r="BM55" s="139"/>
      <c r="BN55" s="139"/>
      <c r="BO55" s="139"/>
      <c r="BP55" s="139"/>
      <c r="BQ55" s="139"/>
      <c r="BR55" s="139"/>
      <c r="BS55" s="139"/>
      <c r="BT55" s="139"/>
      <c r="BU55" s="139"/>
      <c r="BV55" s="139"/>
      <c r="BW55" s="140"/>
      <c r="BX55" s="138">
        <f>データ!CE7</f>
        <v>68333</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13347</v>
      </c>
      <c r="DE55" s="139"/>
      <c r="DF55" s="139"/>
      <c r="DG55" s="139"/>
      <c r="DH55" s="139"/>
      <c r="DI55" s="139"/>
      <c r="DJ55" s="139"/>
      <c r="DK55" s="139"/>
      <c r="DL55" s="139"/>
      <c r="DM55" s="139"/>
      <c r="DN55" s="139"/>
      <c r="DO55" s="139"/>
      <c r="DP55" s="139"/>
      <c r="DQ55" s="139"/>
      <c r="DR55" s="140"/>
      <c r="DS55" s="138">
        <f>データ!CM7</f>
        <v>13577</v>
      </c>
      <c r="DT55" s="139"/>
      <c r="DU55" s="139"/>
      <c r="DV55" s="139"/>
      <c r="DW55" s="139"/>
      <c r="DX55" s="139"/>
      <c r="DY55" s="139"/>
      <c r="DZ55" s="139"/>
      <c r="EA55" s="139"/>
      <c r="EB55" s="139"/>
      <c r="EC55" s="139"/>
      <c r="ED55" s="139"/>
      <c r="EE55" s="139"/>
      <c r="EF55" s="139"/>
      <c r="EG55" s="140"/>
      <c r="EH55" s="138">
        <f>データ!CN7</f>
        <v>14082</v>
      </c>
      <c r="EI55" s="139"/>
      <c r="EJ55" s="139"/>
      <c r="EK55" s="139"/>
      <c r="EL55" s="139"/>
      <c r="EM55" s="139"/>
      <c r="EN55" s="139"/>
      <c r="EO55" s="139"/>
      <c r="EP55" s="139"/>
      <c r="EQ55" s="139"/>
      <c r="ER55" s="139"/>
      <c r="ES55" s="139"/>
      <c r="ET55" s="139"/>
      <c r="EU55" s="139"/>
      <c r="EV55" s="140"/>
      <c r="EW55" s="138">
        <f>データ!CO7</f>
        <v>14721</v>
      </c>
      <c r="EX55" s="139"/>
      <c r="EY55" s="139"/>
      <c r="EZ55" s="139"/>
      <c r="FA55" s="139"/>
      <c r="FB55" s="139"/>
      <c r="FC55" s="139"/>
      <c r="FD55" s="139"/>
      <c r="FE55" s="139"/>
      <c r="FF55" s="139"/>
      <c r="FG55" s="139"/>
      <c r="FH55" s="139"/>
      <c r="FI55" s="139"/>
      <c r="FJ55" s="139"/>
      <c r="FK55" s="140"/>
      <c r="FL55" s="138">
        <f>データ!CP7</f>
        <v>15817</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47.5</v>
      </c>
      <c r="GS55" s="129"/>
      <c r="GT55" s="129"/>
      <c r="GU55" s="129"/>
      <c r="GV55" s="129"/>
      <c r="GW55" s="129"/>
      <c r="GX55" s="129"/>
      <c r="GY55" s="129"/>
      <c r="GZ55" s="129"/>
      <c r="HA55" s="129"/>
      <c r="HB55" s="129"/>
      <c r="HC55" s="129"/>
      <c r="HD55" s="129"/>
      <c r="HE55" s="129"/>
      <c r="HF55" s="130"/>
      <c r="HG55" s="128">
        <f>データ!CX7</f>
        <v>49.1</v>
      </c>
      <c r="HH55" s="129"/>
      <c r="HI55" s="129"/>
      <c r="HJ55" s="129"/>
      <c r="HK55" s="129"/>
      <c r="HL55" s="129"/>
      <c r="HM55" s="129"/>
      <c r="HN55" s="129"/>
      <c r="HO55" s="129"/>
      <c r="HP55" s="129"/>
      <c r="HQ55" s="129"/>
      <c r="HR55" s="129"/>
      <c r="HS55" s="129"/>
      <c r="HT55" s="129"/>
      <c r="HU55" s="130"/>
      <c r="HV55" s="128">
        <f>データ!CY7</f>
        <v>43.9</v>
      </c>
      <c r="HW55" s="129"/>
      <c r="HX55" s="129"/>
      <c r="HY55" s="129"/>
      <c r="HZ55" s="129"/>
      <c r="IA55" s="129"/>
      <c r="IB55" s="129"/>
      <c r="IC55" s="129"/>
      <c r="ID55" s="129"/>
      <c r="IE55" s="129"/>
      <c r="IF55" s="129"/>
      <c r="IG55" s="129"/>
      <c r="IH55" s="129"/>
      <c r="II55" s="129"/>
      <c r="IJ55" s="130"/>
      <c r="IK55" s="128">
        <f>データ!CZ7</f>
        <v>45.7</v>
      </c>
      <c r="IL55" s="129"/>
      <c r="IM55" s="129"/>
      <c r="IN55" s="129"/>
      <c r="IO55" s="129"/>
      <c r="IP55" s="129"/>
      <c r="IQ55" s="129"/>
      <c r="IR55" s="129"/>
      <c r="IS55" s="129"/>
      <c r="IT55" s="129"/>
      <c r="IU55" s="129"/>
      <c r="IV55" s="129"/>
      <c r="IW55" s="129"/>
      <c r="IX55" s="129"/>
      <c r="IY55" s="130"/>
      <c r="IZ55" s="128">
        <f>データ!DA7</f>
        <v>47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20.7</v>
      </c>
      <c r="KG55" s="129"/>
      <c r="KH55" s="129"/>
      <c r="KI55" s="129"/>
      <c r="KJ55" s="129"/>
      <c r="KK55" s="129"/>
      <c r="KL55" s="129"/>
      <c r="KM55" s="129"/>
      <c r="KN55" s="129"/>
      <c r="KO55" s="129"/>
      <c r="KP55" s="129"/>
      <c r="KQ55" s="129"/>
      <c r="KR55" s="129"/>
      <c r="KS55" s="129"/>
      <c r="KT55" s="130"/>
      <c r="KU55" s="128">
        <f>データ!DI7</f>
        <v>20.5</v>
      </c>
      <c r="KV55" s="129"/>
      <c r="KW55" s="129"/>
      <c r="KX55" s="129"/>
      <c r="KY55" s="129"/>
      <c r="KZ55" s="129"/>
      <c r="LA55" s="129"/>
      <c r="LB55" s="129"/>
      <c r="LC55" s="129"/>
      <c r="LD55" s="129"/>
      <c r="LE55" s="129"/>
      <c r="LF55" s="129"/>
      <c r="LG55" s="129"/>
      <c r="LH55" s="129"/>
      <c r="LI55" s="130"/>
      <c r="LJ55" s="128">
        <f>データ!DJ7</f>
        <v>21.3</v>
      </c>
      <c r="LK55" s="129"/>
      <c r="LL55" s="129"/>
      <c r="LM55" s="129"/>
      <c r="LN55" s="129"/>
      <c r="LO55" s="129"/>
      <c r="LP55" s="129"/>
      <c r="LQ55" s="129"/>
      <c r="LR55" s="129"/>
      <c r="LS55" s="129"/>
      <c r="LT55" s="129"/>
      <c r="LU55" s="129"/>
      <c r="LV55" s="129"/>
      <c r="LW55" s="129"/>
      <c r="LX55" s="130"/>
      <c r="LY55" s="128">
        <f>データ!DK7</f>
        <v>22.3</v>
      </c>
      <c r="LZ55" s="129"/>
      <c r="MA55" s="129"/>
      <c r="MB55" s="129"/>
      <c r="MC55" s="129"/>
      <c r="MD55" s="129"/>
      <c r="ME55" s="129"/>
      <c r="MF55" s="129"/>
      <c r="MG55" s="129"/>
      <c r="MH55" s="129"/>
      <c r="MI55" s="129"/>
      <c r="MJ55" s="129"/>
      <c r="MK55" s="129"/>
      <c r="ML55" s="129"/>
      <c r="MM55" s="130"/>
      <c r="MN55" s="128">
        <f>データ!DL7</f>
        <v>24.4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8">
        <f>データ!CF7</f>
        <v>53523</v>
      </c>
      <c r="Q56" s="139"/>
      <c r="R56" s="139"/>
      <c r="S56" s="139"/>
      <c r="T56" s="139"/>
      <c r="U56" s="139"/>
      <c r="V56" s="139"/>
      <c r="W56" s="139"/>
      <c r="X56" s="139"/>
      <c r="Y56" s="139"/>
      <c r="Z56" s="139"/>
      <c r="AA56" s="139"/>
      <c r="AB56" s="139"/>
      <c r="AC56" s="139"/>
      <c r="AD56" s="140"/>
      <c r="AE56" s="138">
        <f>データ!CG7</f>
        <v>57368</v>
      </c>
      <c r="AF56" s="139"/>
      <c r="AG56" s="139"/>
      <c r="AH56" s="139"/>
      <c r="AI56" s="139"/>
      <c r="AJ56" s="139"/>
      <c r="AK56" s="139"/>
      <c r="AL56" s="139"/>
      <c r="AM56" s="139"/>
      <c r="AN56" s="139"/>
      <c r="AO56" s="139"/>
      <c r="AP56" s="139"/>
      <c r="AQ56" s="139"/>
      <c r="AR56" s="139"/>
      <c r="AS56" s="140"/>
      <c r="AT56" s="138">
        <f>データ!CH7</f>
        <v>59838</v>
      </c>
      <c r="AU56" s="139"/>
      <c r="AV56" s="139"/>
      <c r="AW56" s="139"/>
      <c r="AX56" s="139"/>
      <c r="AY56" s="139"/>
      <c r="AZ56" s="139"/>
      <c r="BA56" s="139"/>
      <c r="BB56" s="139"/>
      <c r="BC56" s="139"/>
      <c r="BD56" s="139"/>
      <c r="BE56" s="139"/>
      <c r="BF56" s="139"/>
      <c r="BG56" s="139"/>
      <c r="BH56" s="140"/>
      <c r="BI56" s="138">
        <f>データ!CI7</f>
        <v>62697</v>
      </c>
      <c r="BJ56" s="139"/>
      <c r="BK56" s="139"/>
      <c r="BL56" s="139"/>
      <c r="BM56" s="139"/>
      <c r="BN56" s="139"/>
      <c r="BO56" s="139"/>
      <c r="BP56" s="139"/>
      <c r="BQ56" s="139"/>
      <c r="BR56" s="139"/>
      <c r="BS56" s="139"/>
      <c r="BT56" s="139"/>
      <c r="BU56" s="139"/>
      <c r="BV56" s="139"/>
      <c r="BW56" s="140"/>
      <c r="BX56" s="138">
        <f>データ!CJ7</f>
        <v>62059</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15111</v>
      </c>
      <c r="DE56" s="139"/>
      <c r="DF56" s="139"/>
      <c r="DG56" s="139"/>
      <c r="DH56" s="139"/>
      <c r="DI56" s="139"/>
      <c r="DJ56" s="139"/>
      <c r="DK56" s="139"/>
      <c r="DL56" s="139"/>
      <c r="DM56" s="139"/>
      <c r="DN56" s="139"/>
      <c r="DO56" s="139"/>
      <c r="DP56" s="139"/>
      <c r="DQ56" s="139"/>
      <c r="DR56" s="140"/>
      <c r="DS56" s="138">
        <f>データ!CR7</f>
        <v>15986</v>
      </c>
      <c r="DT56" s="139"/>
      <c r="DU56" s="139"/>
      <c r="DV56" s="139"/>
      <c r="DW56" s="139"/>
      <c r="DX56" s="139"/>
      <c r="DY56" s="139"/>
      <c r="DZ56" s="139"/>
      <c r="EA56" s="139"/>
      <c r="EB56" s="139"/>
      <c r="EC56" s="139"/>
      <c r="ED56" s="139"/>
      <c r="EE56" s="139"/>
      <c r="EF56" s="139"/>
      <c r="EG56" s="140"/>
      <c r="EH56" s="138">
        <f>データ!CS7</f>
        <v>16421</v>
      </c>
      <c r="EI56" s="139"/>
      <c r="EJ56" s="139"/>
      <c r="EK56" s="139"/>
      <c r="EL56" s="139"/>
      <c r="EM56" s="139"/>
      <c r="EN56" s="139"/>
      <c r="EO56" s="139"/>
      <c r="EP56" s="139"/>
      <c r="EQ56" s="139"/>
      <c r="ER56" s="139"/>
      <c r="ES56" s="139"/>
      <c r="ET56" s="139"/>
      <c r="EU56" s="139"/>
      <c r="EV56" s="140"/>
      <c r="EW56" s="138">
        <f>データ!CT7</f>
        <v>17279</v>
      </c>
      <c r="EX56" s="139"/>
      <c r="EY56" s="139"/>
      <c r="EZ56" s="139"/>
      <c r="FA56" s="139"/>
      <c r="FB56" s="139"/>
      <c r="FC56" s="139"/>
      <c r="FD56" s="139"/>
      <c r="FE56" s="139"/>
      <c r="FF56" s="139"/>
      <c r="FG56" s="139"/>
      <c r="FH56" s="139"/>
      <c r="FI56" s="139"/>
      <c r="FJ56" s="139"/>
      <c r="FK56" s="140"/>
      <c r="FL56" s="138">
        <f>データ!CU7</f>
        <v>17851</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36.799999999999997</v>
      </c>
      <c r="DH79" s="129"/>
      <c r="DI79" s="129"/>
      <c r="DJ79" s="129"/>
      <c r="DK79" s="129"/>
      <c r="DL79" s="129"/>
      <c r="DM79" s="129"/>
      <c r="DN79" s="129"/>
      <c r="DO79" s="129"/>
      <c r="DP79" s="129"/>
      <c r="DQ79" s="129"/>
      <c r="DR79" s="129"/>
      <c r="DS79" s="129"/>
      <c r="DT79" s="129"/>
      <c r="DU79" s="130"/>
      <c r="DV79" s="128">
        <f>データ!EE7</f>
        <v>42</v>
      </c>
      <c r="DW79" s="129"/>
      <c r="DX79" s="129"/>
      <c r="DY79" s="129"/>
      <c r="DZ79" s="129"/>
      <c r="EA79" s="129"/>
      <c r="EB79" s="129"/>
      <c r="EC79" s="129"/>
      <c r="ED79" s="129"/>
      <c r="EE79" s="129"/>
      <c r="EF79" s="129"/>
      <c r="EG79" s="129"/>
      <c r="EH79" s="129"/>
      <c r="EI79" s="129"/>
      <c r="EJ79" s="130"/>
      <c r="EK79" s="128">
        <f>データ!EF7</f>
        <v>44.3</v>
      </c>
      <c r="EL79" s="129"/>
      <c r="EM79" s="129"/>
      <c r="EN79" s="129"/>
      <c r="EO79" s="129"/>
      <c r="EP79" s="129"/>
      <c r="EQ79" s="129"/>
      <c r="ER79" s="129"/>
      <c r="ES79" s="129"/>
      <c r="ET79" s="129"/>
      <c r="EU79" s="129"/>
      <c r="EV79" s="129"/>
      <c r="EW79" s="129"/>
      <c r="EX79" s="129"/>
      <c r="EY79" s="130"/>
      <c r="EZ79" s="128">
        <f>データ!EG7</f>
        <v>48.6</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76.3</v>
      </c>
      <c r="GU79" s="129"/>
      <c r="GV79" s="129"/>
      <c r="GW79" s="129"/>
      <c r="GX79" s="129"/>
      <c r="GY79" s="129"/>
      <c r="GZ79" s="129"/>
      <c r="HA79" s="129"/>
      <c r="HB79" s="129"/>
      <c r="HC79" s="129"/>
      <c r="HD79" s="129"/>
      <c r="HE79" s="129"/>
      <c r="HF79" s="129"/>
      <c r="HG79" s="129"/>
      <c r="HH79" s="130"/>
      <c r="HI79" s="128">
        <f>データ!EP7</f>
        <v>80.5</v>
      </c>
      <c r="HJ79" s="129"/>
      <c r="HK79" s="129"/>
      <c r="HL79" s="129"/>
      <c r="HM79" s="129"/>
      <c r="HN79" s="129"/>
      <c r="HO79" s="129"/>
      <c r="HP79" s="129"/>
      <c r="HQ79" s="129"/>
      <c r="HR79" s="129"/>
      <c r="HS79" s="129"/>
      <c r="HT79" s="129"/>
      <c r="HU79" s="129"/>
      <c r="HV79" s="129"/>
      <c r="HW79" s="130"/>
      <c r="HX79" s="128">
        <f>データ!EQ7</f>
        <v>79.3</v>
      </c>
      <c r="HY79" s="129"/>
      <c r="HZ79" s="129"/>
      <c r="IA79" s="129"/>
      <c r="IB79" s="129"/>
      <c r="IC79" s="129"/>
      <c r="ID79" s="129"/>
      <c r="IE79" s="129"/>
      <c r="IF79" s="129"/>
      <c r="IG79" s="129"/>
      <c r="IH79" s="129"/>
      <c r="II79" s="129"/>
      <c r="IJ79" s="129"/>
      <c r="IK79" s="129"/>
      <c r="IL79" s="130"/>
      <c r="IM79" s="128">
        <f>データ!ER7</f>
        <v>82.7</v>
      </c>
      <c r="IN79" s="129"/>
      <c r="IO79" s="129"/>
      <c r="IP79" s="129"/>
      <c r="IQ79" s="129"/>
      <c r="IR79" s="129"/>
      <c r="IS79" s="129"/>
      <c r="IT79" s="129"/>
      <c r="IU79" s="129"/>
      <c r="IV79" s="129"/>
      <c r="IW79" s="129"/>
      <c r="IX79" s="129"/>
      <c r="IY79" s="129"/>
      <c r="IZ79" s="129"/>
      <c r="JA79" s="130"/>
      <c r="JB79" s="128">
        <f>データ!ES7</f>
        <v>79.900000000000006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35095490</v>
      </c>
      <c r="KH79" s="139"/>
      <c r="KI79" s="139"/>
      <c r="KJ79" s="139"/>
      <c r="KK79" s="139"/>
      <c r="KL79" s="139"/>
      <c r="KM79" s="139"/>
      <c r="KN79" s="139"/>
      <c r="KO79" s="139"/>
      <c r="KP79" s="139"/>
      <c r="KQ79" s="139"/>
      <c r="KR79" s="139"/>
      <c r="KS79" s="139"/>
      <c r="KT79" s="139"/>
      <c r="KU79" s="140"/>
      <c r="KV79" s="138">
        <f>データ!FA7</f>
        <v>35910783</v>
      </c>
      <c r="KW79" s="139"/>
      <c r="KX79" s="139"/>
      <c r="KY79" s="139"/>
      <c r="KZ79" s="139"/>
      <c r="LA79" s="139"/>
      <c r="LB79" s="139"/>
      <c r="LC79" s="139"/>
      <c r="LD79" s="139"/>
      <c r="LE79" s="139"/>
      <c r="LF79" s="139"/>
      <c r="LG79" s="139"/>
      <c r="LH79" s="139"/>
      <c r="LI79" s="139"/>
      <c r="LJ79" s="140"/>
      <c r="LK79" s="138">
        <f>データ!FB7</f>
        <v>35435190</v>
      </c>
      <c r="LL79" s="139"/>
      <c r="LM79" s="139"/>
      <c r="LN79" s="139"/>
      <c r="LO79" s="139"/>
      <c r="LP79" s="139"/>
      <c r="LQ79" s="139"/>
      <c r="LR79" s="139"/>
      <c r="LS79" s="139"/>
      <c r="LT79" s="139"/>
      <c r="LU79" s="139"/>
      <c r="LV79" s="139"/>
      <c r="LW79" s="139"/>
      <c r="LX79" s="139"/>
      <c r="LY79" s="140"/>
      <c r="LZ79" s="138">
        <f>データ!FC7</f>
        <v>35576130</v>
      </c>
      <c r="MA79" s="139"/>
      <c r="MB79" s="139"/>
      <c r="MC79" s="139"/>
      <c r="MD79" s="139"/>
      <c r="ME79" s="139"/>
      <c r="MF79" s="139"/>
      <c r="MG79" s="139"/>
      <c r="MH79" s="139"/>
      <c r="MI79" s="139"/>
      <c r="MJ79" s="139"/>
      <c r="MK79" s="139"/>
      <c r="ML79" s="139"/>
      <c r="MM79" s="139"/>
      <c r="MN79" s="140"/>
      <c r="MO79" s="138">
        <f>データ!FD7</f>
        <v>36727513</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49696718</v>
      </c>
      <c r="KH80" s="139"/>
      <c r="KI80" s="139"/>
      <c r="KJ80" s="139"/>
      <c r="KK80" s="139"/>
      <c r="KL80" s="139"/>
      <c r="KM80" s="139"/>
      <c r="KN80" s="139"/>
      <c r="KO80" s="139"/>
      <c r="KP80" s="139"/>
      <c r="KQ80" s="139"/>
      <c r="KR80" s="139"/>
      <c r="KS80" s="139"/>
      <c r="KT80" s="139"/>
      <c r="KU80" s="140"/>
      <c r="KV80" s="138">
        <f>データ!FF7</f>
        <v>50234873</v>
      </c>
      <c r="KW80" s="139"/>
      <c r="KX80" s="139"/>
      <c r="KY80" s="139"/>
      <c r="KZ80" s="139"/>
      <c r="LA80" s="139"/>
      <c r="LB80" s="139"/>
      <c r="LC80" s="139"/>
      <c r="LD80" s="139"/>
      <c r="LE80" s="139"/>
      <c r="LF80" s="139"/>
      <c r="LG80" s="139"/>
      <c r="LH80" s="139"/>
      <c r="LI80" s="139"/>
      <c r="LJ80" s="140"/>
      <c r="LK80" s="138">
        <f>データ!FG7</f>
        <v>50294422</v>
      </c>
      <c r="LL80" s="139"/>
      <c r="LM80" s="139"/>
      <c r="LN80" s="139"/>
      <c r="LO80" s="139"/>
      <c r="LP80" s="139"/>
      <c r="LQ80" s="139"/>
      <c r="LR80" s="139"/>
      <c r="LS80" s="139"/>
      <c r="LT80" s="139"/>
      <c r="LU80" s="139"/>
      <c r="LV80" s="139"/>
      <c r="LW80" s="139"/>
      <c r="LX80" s="139"/>
      <c r="LY80" s="140"/>
      <c r="LZ80" s="138">
        <f>データ!FH7</f>
        <v>49693831</v>
      </c>
      <c r="MA80" s="139"/>
      <c r="MB80" s="139"/>
      <c r="MC80" s="139"/>
      <c r="MD80" s="139"/>
      <c r="ME80" s="139"/>
      <c r="MF80" s="139"/>
      <c r="MG80" s="139"/>
      <c r="MH80" s="139"/>
      <c r="MI80" s="139"/>
      <c r="MJ80" s="139"/>
      <c r="MK80" s="139"/>
      <c r="ML80" s="139"/>
      <c r="MM80" s="139"/>
      <c r="MN80" s="140"/>
      <c r="MO80" s="138">
        <f>データ!FI7</f>
        <v>50513249</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15">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SGZlwirXVBJNDOdTx6oB+d06gDj4Ntt6OLQ2b+vxzBiuDjzCVzsRrf1AtPpBrHos9Nv1KgIp3n747YjHCtRA==" saltValue="1X/GikGhIU15xXpWJUuN8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159</v>
      </c>
      <c r="BG5" s="49" t="s">
        <v>149</v>
      </c>
      <c r="BH5" s="49" t="s">
        <v>160</v>
      </c>
      <c r="BI5" s="49" t="s">
        <v>161</v>
      </c>
      <c r="BJ5" s="49" t="s">
        <v>152</v>
      </c>
      <c r="BK5" s="49" t="s">
        <v>153</v>
      </c>
      <c r="BL5" s="49" t="s">
        <v>154</v>
      </c>
      <c r="BM5" s="49" t="s">
        <v>155</v>
      </c>
      <c r="BN5" s="49" t="s">
        <v>156</v>
      </c>
      <c r="BO5" s="49" t="s">
        <v>157</v>
      </c>
      <c r="BP5" s="49" t="s">
        <v>158</v>
      </c>
      <c r="BQ5" s="49" t="s">
        <v>159</v>
      </c>
      <c r="BR5" s="49" t="s">
        <v>149</v>
      </c>
      <c r="BS5" s="49" t="s">
        <v>150</v>
      </c>
      <c r="BT5" s="49" t="s">
        <v>151</v>
      </c>
      <c r="BU5" s="49" t="s">
        <v>152</v>
      </c>
      <c r="BV5" s="49" t="s">
        <v>153</v>
      </c>
      <c r="BW5" s="49" t="s">
        <v>154</v>
      </c>
      <c r="BX5" s="49" t="s">
        <v>155</v>
      </c>
      <c r="BY5" s="49" t="s">
        <v>156</v>
      </c>
      <c r="BZ5" s="49" t="s">
        <v>157</v>
      </c>
      <c r="CA5" s="49" t="s">
        <v>147</v>
      </c>
      <c r="CB5" s="49" t="s">
        <v>159</v>
      </c>
      <c r="CC5" s="49" t="s">
        <v>149</v>
      </c>
      <c r="CD5" s="49" t="s">
        <v>150</v>
      </c>
      <c r="CE5" s="49" t="s">
        <v>151</v>
      </c>
      <c r="CF5" s="49" t="s">
        <v>152</v>
      </c>
      <c r="CG5" s="49" t="s">
        <v>153</v>
      </c>
      <c r="CH5" s="49" t="s">
        <v>154</v>
      </c>
      <c r="CI5" s="49" t="s">
        <v>155</v>
      </c>
      <c r="CJ5" s="49" t="s">
        <v>156</v>
      </c>
      <c r="CK5" s="49" t="s">
        <v>157</v>
      </c>
      <c r="CL5" s="49" t="s">
        <v>158</v>
      </c>
      <c r="CM5" s="49" t="s">
        <v>159</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160</v>
      </c>
      <c r="DA5" s="49" t="s">
        <v>151</v>
      </c>
      <c r="DB5" s="49" t="s">
        <v>152</v>
      </c>
      <c r="DC5" s="49" t="s">
        <v>153</v>
      </c>
      <c r="DD5" s="49" t="s">
        <v>154</v>
      </c>
      <c r="DE5" s="49" t="s">
        <v>155</v>
      </c>
      <c r="DF5" s="49" t="s">
        <v>156</v>
      </c>
      <c r="DG5" s="49" t="s">
        <v>157</v>
      </c>
      <c r="DH5" s="49" t="s">
        <v>158</v>
      </c>
      <c r="DI5" s="49" t="s">
        <v>148</v>
      </c>
      <c r="DJ5" s="49" t="s">
        <v>162</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147</v>
      </c>
      <c r="EE5" s="49" t="s">
        <v>159</v>
      </c>
      <c r="EF5" s="49" t="s">
        <v>149</v>
      </c>
      <c r="EG5" s="49" t="s">
        <v>150</v>
      </c>
      <c r="EH5" s="49" t="s">
        <v>151</v>
      </c>
      <c r="EI5" s="49" t="s">
        <v>152</v>
      </c>
      <c r="EJ5" s="49" t="s">
        <v>153</v>
      </c>
      <c r="EK5" s="49" t="s">
        <v>154</v>
      </c>
      <c r="EL5" s="49" t="s">
        <v>155</v>
      </c>
      <c r="EM5" s="49" t="s">
        <v>156</v>
      </c>
      <c r="EN5" s="49" t="s">
        <v>157</v>
      </c>
      <c r="EO5" s="49" t="s">
        <v>158</v>
      </c>
      <c r="EP5" s="49" t="s">
        <v>159</v>
      </c>
      <c r="EQ5" s="49" t="s">
        <v>149</v>
      </c>
      <c r="ER5" s="49" t="s">
        <v>150</v>
      </c>
      <c r="ES5" s="49" t="s">
        <v>151</v>
      </c>
      <c r="ET5" s="49" t="s">
        <v>152</v>
      </c>
      <c r="EU5" s="49" t="s">
        <v>153</v>
      </c>
      <c r="EV5" s="49" t="s">
        <v>154</v>
      </c>
      <c r="EW5" s="49" t="s">
        <v>155</v>
      </c>
      <c r="EX5" s="49" t="s">
        <v>156</v>
      </c>
      <c r="EY5" s="49" t="s">
        <v>163</v>
      </c>
      <c r="EZ5" s="49" t="s">
        <v>158</v>
      </c>
      <c r="FA5" s="49" t="s">
        <v>159</v>
      </c>
      <c r="FB5" s="49" t="s">
        <v>149</v>
      </c>
      <c r="FC5" s="49" t="s">
        <v>160</v>
      </c>
      <c r="FD5" s="49" t="s">
        <v>151</v>
      </c>
      <c r="FE5" s="49" t="s">
        <v>152</v>
      </c>
      <c r="FF5" s="49" t="s">
        <v>153</v>
      </c>
      <c r="FG5" s="49" t="s">
        <v>154</v>
      </c>
      <c r="FH5" s="49" t="s">
        <v>155</v>
      </c>
      <c r="FI5" s="49" t="s">
        <v>156</v>
      </c>
      <c r="FJ5" s="49" t="s">
        <v>157</v>
      </c>
    </row>
    <row r="6" spans="1:166" s="54" customFormat="1" x14ac:dyDescent="0.15">
      <c r="A6" s="35" t="s">
        <v>164</v>
      </c>
      <c r="B6" s="50">
        <f>B8</f>
        <v>2023</v>
      </c>
      <c r="C6" s="50">
        <f t="shared" ref="C6:M6" si="2">C8</f>
        <v>97500</v>
      </c>
      <c r="D6" s="50">
        <f t="shared" si="2"/>
        <v>46</v>
      </c>
      <c r="E6" s="50">
        <f t="shared" si="2"/>
        <v>6</v>
      </c>
      <c r="F6" s="50">
        <f t="shared" si="2"/>
        <v>0</v>
      </c>
      <c r="G6" s="50">
        <f t="shared" si="2"/>
        <v>1</v>
      </c>
      <c r="H6" s="153" t="str">
        <f>IF(H8&lt;&gt;I8,H8,"")&amp;IF(I8&lt;&gt;J8,I8,"")&amp;"　"&amp;J8</f>
        <v>栃木県　地方独立行政法人新小山市民病院</v>
      </c>
      <c r="I6" s="154"/>
      <c r="J6" s="155"/>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26</v>
      </c>
      <c r="R6" s="50" t="str">
        <f t="shared" si="3"/>
        <v>対象</v>
      </c>
      <c r="S6" s="50" t="str">
        <f t="shared" si="3"/>
        <v>ド 透 I 訓</v>
      </c>
      <c r="T6" s="50" t="str">
        <f t="shared" si="3"/>
        <v>救 臨 災 地 輪</v>
      </c>
      <c r="U6" s="51" t="str">
        <f>U8</f>
        <v>-</v>
      </c>
      <c r="V6" s="51">
        <f>V8</f>
        <v>21263</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105.3</v>
      </c>
      <c r="AJ6" s="52">
        <f t="shared" ref="AJ6:AR6" si="5">IF(AJ8="-",NA(),AJ8)</f>
        <v>105.2</v>
      </c>
      <c r="AK6" s="52">
        <f t="shared" si="5"/>
        <v>110</v>
      </c>
      <c r="AL6" s="52">
        <f t="shared" si="5"/>
        <v>104.8</v>
      </c>
      <c r="AM6" s="52">
        <f t="shared" si="5"/>
        <v>100.9</v>
      </c>
      <c r="AN6" s="52">
        <f t="shared" si="5"/>
        <v>97</v>
      </c>
      <c r="AO6" s="52">
        <f t="shared" si="5"/>
        <v>102.4</v>
      </c>
      <c r="AP6" s="52">
        <f t="shared" si="5"/>
        <v>107.2</v>
      </c>
      <c r="AQ6" s="52">
        <f t="shared" si="5"/>
        <v>104.8</v>
      </c>
      <c r="AR6" s="52">
        <f t="shared" si="5"/>
        <v>95.8</v>
      </c>
      <c r="AS6" s="52" t="str">
        <f>IF(AS8="-","【-】","【"&amp;SUBSTITUTE(TEXT(AS8,"#,##0.0"),"-","△")&amp;"】")</f>
        <v>【96.6】</v>
      </c>
      <c r="AT6" s="52">
        <f>IF(AT8="-",NA(),AT8)</f>
        <v>101.7</v>
      </c>
      <c r="AU6" s="52">
        <f t="shared" ref="AU6:BC6" si="6">IF(AU8="-",NA(),AU8)</f>
        <v>97.9</v>
      </c>
      <c r="AV6" s="52">
        <f t="shared" si="6"/>
        <v>100.3</v>
      </c>
      <c r="AW6" s="52">
        <f t="shared" si="6"/>
        <v>101.7</v>
      </c>
      <c r="AX6" s="52">
        <f t="shared" si="6"/>
        <v>100.3</v>
      </c>
      <c r="AY6" s="52">
        <f t="shared" si="6"/>
        <v>89.3</v>
      </c>
      <c r="AZ6" s="52">
        <f t="shared" si="6"/>
        <v>84.1</v>
      </c>
      <c r="BA6" s="52">
        <f t="shared" si="6"/>
        <v>86.3</v>
      </c>
      <c r="BB6" s="52">
        <f t="shared" si="6"/>
        <v>86.6</v>
      </c>
      <c r="BC6" s="52">
        <f t="shared" si="6"/>
        <v>86.2</v>
      </c>
      <c r="BD6" s="52" t="str">
        <f>IF(BD8="-","【-】","【"&amp;SUBSTITUTE(TEXT(BD8,"#,##0.0"),"-","△")&amp;"】")</f>
        <v>【86.6】</v>
      </c>
      <c r="BE6" s="52">
        <f>IF(BE8="-",NA(),BE8)</f>
        <v>99.6</v>
      </c>
      <c r="BF6" s="52">
        <f t="shared" ref="BF6:BN6" si="7">IF(BF8="-",NA(),BF8)</f>
        <v>96.4</v>
      </c>
      <c r="BG6" s="52">
        <f t="shared" si="7"/>
        <v>98.8</v>
      </c>
      <c r="BH6" s="52">
        <f t="shared" si="7"/>
        <v>100.2</v>
      </c>
      <c r="BI6" s="52">
        <f t="shared" si="7"/>
        <v>98.5</v>
      </c>
      <c r="BJ6" s="52">
        <f t="shared" si="7"/>
        <v>86.5</v>
      </c>
      <c r="BK6" s="52">
        <f t="shared" si="7"/>
        <v>81.400000000000006</v>
      </c>
      <c r="BL6" s="52">
        <f t="shared" si="7"/>
        <v>83.7</v>
      </c>
      <c r="BM6" s="52">
        <f t="shared" si="7"/>
        <v>84</v>
      </c>
      <c r="BN6" s="52">
        <f t="shared" si="7"/>
        <v>83.4</v>
      </c>
      <c r="BO6" s="52" t="str">
        <f>IF(BO8="-","【-】","【"&amp;SUBSTITUTE(TEXT(BO8,"#,##0.0"),"-","△")&amp;"】")</f>
        <v>【83.9】</v>
      </c>
      <c r="BP6" s="52">
        <f>IF(BP8="-",NA(),BP8)</f>
        <v>96.8</v>
      </c>
      <c r="BQ6" s="52">
        <f t="shared" ref="BQ6:BY6" si="8">IF(BQ8="-",NA(),BQ8)</f>
        <v>89.2</v>
      </c>
      <c r="BR6" s="52">
        <f t="shared" si="8"/>
        <v>92.8</v>
      </c>
      <c r="BS6" s="52">
        <f t="shared" si="8"/>
        <v>95.5</v>
      </c>
      <c r="BT6" s="52">
        <f t="shared" si="8"/>
        <v>95.2</v>
      </c>
      <c r="BU6" s="52">
        <f t="shared" si="8"/>
        <v>74.400000000000006</v>
      </c>
      <c r="BV6" s="52">
        <f t="shared" si="8"/>
        <v>66.5</v>
      </c>
      <c r="BW6" s="52">
        <f t="shared" si="8"/>
        <v>66.8</v>
      </c>
      <c r="BX6" s="52">
        <f t="shared" si="8"/>
        <v>66.599999999999994</v>
      </c>
      <c r="BY6" s="52">
        <f t="shared" si="8"/>
        <v>68</v>
      </c>
      <c r="BZ6" s="52" t="str">
        <f>IF(BZ8="-","【-】","【"&amp;SUBSTITUTE(TEXT(BZ8,"#,##0.0"),"-","△")&amp;"】")</f>
        <v>【68.7】</v>
      </c>
      <c r="CA6" s="53">
        <f>IF(CA8="-",NA(),CA8)</f>
        <v>59128</v>
      </c>
      <c r="CB6" s="53">
        <f t="shared" ref="CB6:CJ6" si="9">IF(CB8="-",NA(),CB8)</f>
        <v>66647</v>
      </c>
      <c r="CC6" s="53">
        <f t="shared" si="9"/>
        <v>67103</v>
      </c>
      <c r="CD6" s="53">
        <f t="shared" si="9"/>
        <v>67224</v>
      </c>
      <c r="CE6" s="53">
        <f t="shared" si="9"/>
        <v>68333</v>
      </c>
      <c r="CF6" s="53">
        <f t="shared" si="9"/>
        <v>53523</v>
      </c>
      <c r="CG6" s="53">
        <f t="shared" si="9"/>
        <v>57368</v>
      </c>
      <c r="CH6" s="53">
        <f t="shared" si="9"/>
        <v>59838</v>
      </c>
      <c r="CI6" s="53">
        <f t="shared" si="9"/>
        <v>62697</v>
      </c>
      <c r="CJ6" s="53">
        <f t="shared" si="9"/>
        <v>62059</v>
      </c>
      <c r="CK6" s="52" t="str">
        <f>IF(CK8="-","【-】","【"&amp;SUBSTITUTE(TEXT(CK8,"#,##0"),"-","△")&amp;"】")</f>
        <v>【62,428】</v>
      </c>
      <c r="CL6" s="53">
        <f>IF(CL8="-",NA(),CL8)</f>
        <v>13347</v>
      </c>
      <c r="CM6" s="53">
        <f t="shared" ref="CM6:CU6" si="10">IF(CM8="-",NA(),CM8)</f>
        <v>13577</v>
      </c>
      <c r="CN6" s="53">
        <f t="shared" si="10"/>
        <v>14082</v>
      </c>
      <c r="CO6" s="53">
        <f t="shared" si="10"/>
        <v>14721</v>
      </c>
      <c r="CP6" s="53">
        <f t="shared" si="10"/>
        <v>15817</v>
      </c>
      <c r="CQ6" s="53">
        <f t="shared" si="10"/>
        <v>15111</v>
      </c>
      <c r="CR6" s="53">
        <f t="shared" si="10"/>
        <v>15986</v>
      </c>
      <c r="CS6" s="53">
        <f t="shared" si="10"/>
        <v>16421</v>
      </c>
      <c r="CT6" s="53">
        <f t="shared" si="10"/>
        <v>17279</v>
      </c>
      <c r="CU6" s="53">
        <f t="shared" si="10"/>
        <v>17851</v>
      </c>
      <c r="CV6" s="52" t="str">
        <f>IF(CV8="-","【-】","【"&amp;SUBSTITUTE(TEXT(CV8,"#,##0"),"-","△")&amp;"】")</f>
        <v>【18,236】</v>
      </c>
      <c r="CW6" s="52">
        <f>IF(CW8="-",NA(),CW8)</f>
        <v>47.5</v>
      </c>
      <c r="CX6" s="52">
        <f t="shared" ref="CX6:DF6" si="11">IF(CX8="-",NA(),CX8)</f>
        <v>49.1</v>
      </c>
      <c r="CY6" s="52">
        <f t="shared" si="11"/>
        <v>43.9</v>
      </c>
      <c r="CZ6" s="52">
        <f t="shared" si="11"/>
        <v>45.7</v>
      </c>
      <c r="DA6" s="52">
        <f t="shared" si="11"/>
        <v>47</v>
      </c>
      <c r="DB6" s="52">
        <f t="shared" si="11"/>
        <v>56.2</v>
      </c>
      <c r="DC6" s="52">
        <f t="shared" si="11"/>
        <v>60.8</v>
      </c>
      <c r="DD6" s="52">
        <f t="shared" si="11"/>
        <v>57.4</v>
      </c>
      <c r="DE6" s="52">
        <f t="shared" si="11"/>
        <v>55.7</v>
      </c>
      <c r="DF6" s="52">
        <f t="shared" si="11"/>
        <v>57.2</v>
      </c>
      <c r="DG6" s="52" t="str">
        <f>IF(DG8="-","【-】","【"&amp;SUBSTITUTE(TEXT(DG8,"#,##0.0"),"-","△")&amp;"】")</f>
        <v>【56.1】</v>
      </c>
      <c r="DH6" s="52">
        <f>IF(DH8="-",NA(),DH8)</f>
        <v>20.7</v>
      </c>
      <c r="DI6" s="52">
        <f t="shared" ref="DI6:DQ6" si="12">IF(DI8="-",NA(),DI8)</f>
        <v>20.5</v>
      </c>
      <c r="DJ6" s="52">
        <f t="shared" si="12"/>
        <v>21.3</v>
      </c>
      <c r="DK6" s="52">
        <f t="shared" si="12"/>
        <v>22.3</v>
      </c>
      <c r="DL6" s="52">
        <f t="shared" si="12"/>
        <v>24.4</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36.799999999999997</v>
      </c>
      <c r="EE6" s="52">
        <f t="shared" ref="EE6:EM6" si="14">IF(EE8="-",NA(),EE8)</f>
        <v>42</v>
      </c>
      <c r="EF6" s="52">
        <f t="shared" si="14"/>
        <v>44.3</v>
      </c>
      <c r="EG6" s="52">
        <f t="shared" si="14"/>
        <v>48.6</v>
      </c>
      <c r="EH6" s="52">
        <f t="shared" si="14"/>
        <v>51.5</v>
      </c>
      <c r="EI6" s="52">
        <f t="shared" si="14"/>
        <v>52.9</v>
      </c>
      <c r="EJ6" s="52">
        <f t="shared" si="14"/>
        <v>54.3</v>
      </c>
      <c r="EK6" s="52">
        <f t="shared" si="14"/>
        <v>54.9</v>
      </c>
      <c r="EL6" s="52">
        <f t="shared" si="14"/>
        <v>56.1</v>
      </c>
      <c r="EM6" s="52">
        <f t="shared" si="14"/>
        <v>57.5</v>
      </c>
      <c r="EN6" s="52" t="str">
        <f>IF(EN8="-","【-】","【"&amp;SUBSTITUTE(TEXT(EN8,"#,##0.0"),"-","△")&amp;"】")</f>
        <v>【57.0】</v>
      </c>
      <c r="EO6" s="52">
        <f>IF(EO8="-",NA(),EO8)</f>
        <v>76.3</v>
      </c>
      <c r="EP6" s="52">
        <f t="shared" ref="EP6:EX6" si="15">IF(EP8="-",NA(),EP8)</f>
        <v>80.5</v>
      </c>
      <c r="EQ6" s="52">
        <f t="shared" si="15"/>
        <v>79.3</v>
      </c>
      <c r="ER6" s="52">
        <f t="shared" si="15"/>
        <v>82.7</v>
      </c>
      <c r="ES6" s="52">
        <f t="shared" si="15"/>
        <v>79.900000000000006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35095490</v>
      </c>
      <c r="FA6" s="53">
        <f t="shared" ref="FA6:FI6" si="16">IF(FA8="-",NA(),FA8)</f>
        <v>35910783</v>
      </c>
      <c r="FB6" s="53">
        <f t="shared" si="16"/>
        <v>35435190</v>
      </c>
      <c r="FC6" s="53">
        <f t="shared" si="16"/>
        <v>35576130</v>
      </c>
      <c r="FD6" s="53">
        <f t="shared" si="16"/>
        <v>36727513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165</v>
      </c>
      <c r="B7" s="50">
        <f t="shared" ref="B7:AH7" si="17">B8</f>
        <v>2023</v>
      </c>
      <c r="C7" s="50">
        <f t="shared" si="17"/>
        <v>97500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26</v>
      </c>
      <c r="R7" s="50" t="str">
        <f t="shared" si="17"/>
        <v>対象</v>
      </c>
      <c r="S7" s="50" t="str">
        <f t="shared" si="17"/>
        <v>ド 透 I 訓</v>
      </c>
      <c r="T7" s="50" t="str">
        <f t="shared" si="17"/>
        <v>救 臨 災 地 輪</v>
      </c>
      <c r="U7" s="51" t="str">
        <f>U8</f>
        <v>-</v>
      </c>
      <c r="V7" s="51">
        <f>V8</f>
        <v>21263</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105.3</v>
      </c>
      <c r="AJ7" s="52">
        <f t="shared" ref="AJ7:AR7" si="18">AJ8</f>
        <v>105.2</v>
      </c>
      <c r="AK7" s="52">
        <f t="shared" si="18"/>
        <v>110</v>
      </c>
      <c r="AL7" s="52">
        <f t="shared" si="18"/>
        <v>104.8</v>
      </c>
      <c r="AM7" s="52">
        <f t="shared" si="18"/>
        <v>100.9</v>
      </c>
      <c r="AN7" s="52">
        <f t="shared" si="18"/>
        <v>97</v>
      </c>
      <c r="AO7" s="52">
        <f t="shared" si="18"/>
        <v>102.4</v>
      </c>
      <c r="AP7" s="52">
        <f t="shared" si="18"/>
        <v>107.2</v>
      </c>
      <c r="AQ7" s="52">
        <f t="shared" si="18"/>
        <v>104.8</v>
      </c>
      <c r="AR7" s="52">
        <f t="shared" si="18"/>
        <v>95.8</v>
      </c>
      <c r="AS7" s="52"/>
      <c r="AT7" s="52">
        <f>AT8</f>
        <v>101.7</v>
      </c>
      <c r="AU7" s="52">
        <f t="shared" ref="AU7:BC7" si="19">AU8</f>
        <v>97.9</v>
      </c>
      <c r="AV7" s="52">
        <f t="shared" si="19"/>
        <v>100.3</v>
      </c>
      <c r="AW7" s="52">
        <f t="shared" si="19"/>
        <v>101.7</v>
      </c>
      <c r="AX7" s="52">
        <f t="shared" si="19"/>
        <v>100.3</v>
      </c>
      <c r="AY7" s="52">
        <f t="shared" si="19"/>
        <v>89.3</v>
      </c>
      <c r="AZ7" s="52">
        <f t="shared" si="19"/>
        <v>84.1</v>
      </c>
      <c r="BA7" s="52">
        <f t="shared" si="19"/>
        <v>86.3</v>
      </c>
      <c r="BB7" s="52">
        <f t="shared" si="19"/>
        <v>86.6</v>
      </c>
      <c r="BC7" s="52">
        <f t="shared" si="19"/>
        <v>86.2</v>
      </c>
      <c r="BD7" s="52"/>
      <c r="BE7" s="52">
        <f>BE8</f>
        <v>99.6</v>
      </c>
      <c r="BF7" s="52">
        <f t="shared" ref="BF7:BN7" si="20">BF8</f>
        <v>96.4</v>
      </c>
      <c r="BG7" s="52">
        <f t="shared" si="20"/>
        <v>98.8</v>
      </c>
      <c r="BH7" s="52">
        <f t="shared" si="20"/>
        <v>100.2</v>
      </c>
      <c r="BI7" s="52">
        <f t="shared" si="20"/>
        <v>98.5</v>
      </c>
      <c r="BJ7" s="52">
        <f t="shared" si="20"/>
        <v>86.5</v>
      </c>
      <c r="BK7" s="52">
        <f t="shared" si="20"/>
        <v>81.400000000000006</v>
      </c>
      <c r="BL7" s="52">
        <f t="shared" si="20"/>
        <v>83.7</v>
      </c>
      <c r="BM7" s="52">
        <f t="shared" si="20"/>
        <v>84</v>
      </c>
      <c r="BN7" s="52">
        <f t="shared" si="20"/>
        <v>83.4</v>
      </c>
      <c r="BO7" s="52"/>
      <c r="BP7" s="52">
        <f>BP8</f>
        <v>96.8</v>
      </c>
      <c r="BQ7" s="52">
        <f t="shared" ref="BQ7:BY7" si="21">BQ8</f>
        <v>89.2</v>
      </c>
      <c r="BR7" s="52">
        <f t="shared" si="21"/>
        <v>92.8</v>
      </c>
      <c r="BS7" s="52">
        <f t="shared" si="21"/>
        <v>95.5</v>
      </c>
      <c r="BT7" s="52">
        <f t="shared" si="21"/>
        <v>95.2</v>
      </c>
      <c r="BU7" s="52">
        <f t="shared" si="21"/>
        <v>74.400000000000006</v>
      </c>
      <c r="BV7" s="52">
        <f t="shared" si="21"/>
        <v>66.5</v>
      </c>
      <c r="BW7" s="52">
        <f t="shared" si="21"/>
        <v>66.8</v>
      </c>
      <c r="BX7" s="52">
        <f t="shared" si="21"/>
        <v>66.599999999999994</v>
      </c>
      <c r="BY7" s="52">
        <f t="shared" si="21"/>
        <v>68</v>
      </c>
      <c r="BZ7" s="52"/>
      <c r="CA7" s="53">
        <f>CA8</f>
        <v>59128</v>
      </c>
      <c r="CB7" s="53">
        <f t="shared" ref="CB7:CJ7" si="22">CB8</f>
        <v>66647</v>
      </c>
      <c r="CC7" s="53">
        <f t="shared" si="22"/>
        <v>67103</v>
      </c>
      <c r="CD7" s="53">
        <f t="shared" si="22"/>
        <v>67224</v>
      </c>
      <c r="CE7" s="53">
        <f t="shared" si="22"/>
        <v>68333</v>
      </c>
      <c r="CF7" s="53">
        <f t="shared" si="22"/>
        <v>53523</v>
      </c>
      <c r="CG7" s="53">
        <f t="shared" si="22"/>
        <v>57368</v>
      </c>
      <c r="CH7" s="53">
        <f t="shared" si="22"/>
        <v>59838</v>
      </c>
      <c r="CI7" s="53">
        <f t="shared" si="22"/>
        <v>62697</v>
      </c>
      <c r="CJ7" s="53">
        <f t="shared" si="22"/>
        <v>62059</v>
      </c>
      <c r="CK7" s="52"/>
      <c r="CL7" s="53">
        <f>CL8</f>
        <v>13347</v>
      </c>
      <c r="CM7" s="53">
        <f t="shared" ref="CM7:CU7" si="23">CM8</f>
        <v>13577</v>
      </c>
      <c r="CN7" s="53">
        <f t="shared" si="23"/>
        <v>14082</v>
      </c>
      <c r="CO7" s="53">
        <f t="shared" si="23"/>
        <v>14721</v>
      </c>
      <c r="CP7" s="53">
        <f t="shared" si="23"/>
        <v>15817</v>
      </c>
      <c r="CQ7" s="53">
        <f t="shared" si="23"/>
        <v>15111</v>
      </c>
      <c r="CR7" s="53">
        <f t="shared" si="23"/>
        <v>15986</v>
      </c>
      <c r="CS7" s="53">
        <f t="shared" si="23"/>
        <v>16421</v>
      </c>
      <c r="CT7" s="53">
        <f t="shared" si="23"/>
        <v>17279</v>
      </c>
      <c r="CU7" s="53">
        <f t="shared" si="23"/>
        <v>17851</v>
      </c>
      <c r="CV7" s="52"/>
      <c r="CW7" s="52">
        <f>CW8</f>
        <v>47.5</v>
      </c>
      <c r="CX7" s="52">
        <f t="shared" ref="CX7:DF7" si="24">CX8</f>
        <v>49.1</v>
      </c>
      <c r="CY7" s="52">
        <f t="shared" si="24"/>
        <v>43.9</v>
      </c>
      <c r="CZ7" s="52">
        <f t="shared" si="24"/>
        <v>45.7</v>
      </c>
      <c r="DA7" s="52">
        <f t="shared" si="24"/>
        <v>47</v>
      </c>
      <c r="DB7" s="52">
        <f t="shared" si="24"/>
        <v>56.2</v>
      </c>
      <c r="DC7" s="52">
        <f t="shared" si="24"/>
        <v>60.8</v>
      </c>
      <c r="DD7" s="52">
        <f t="shared" si="24"/>
        <v>57.4</v>
      </c>
      <c r="DE7" s="52">
        <f t="shared" si="24"/>
        <v>55.7</v>
      </c>
      <c r="DF7" s="52">
        <f t="shared" si="24"/>
        <v>57.2</v>
      </c>
      <c r="DG7" s="52"/>
      <c r="DH7" s="52">
        <f>DH8</f>
        <v>20.7</v>
      </c>
      <c r="DI7" s="52">
        <f t="shared" ref="DI7:DQ7" si="25">DI8</f>
        <v>20.5</v>
      </c>
      <c r="DJ7" s="52">
        <f t="shared" si="25"/>
        <v>21.3</v>
      </c>
      <c r="DK7" s="52">
        <f t="shared" si="25"/>
        <v>22.3</v>
      </c>
      <c r="DL7" s="52">
        <f t="shared" si="25"/>
        <v>24.4</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36.799999999999997</v>
      </c>
      <c r="EE7" s="52">
        <f t="shared" ref="EE7:EM7" si="27">EE8</f>
        <v>42</v>
      </c>
      <c r="EF7" s="52">
        <f t="shared" si="27"/>
        <v>44.3</v>
      </c>
      <c r="EG7" s="52">
        <f t="shared" si="27"/>
        <v>48.6</v>
      </c>
      <c r="EH7" s="52">
        <f t="shared" si="27"/>
        <v>51.5</v>
      </c>
      <c r="EI7" s="52">
        <f t="shared" si="27"/>
        <v>52.9</v>
      </c>
      <c r="EJ7" s="52">
        <f t="shared" si="27"/>
        <v>54.3</v>
      </c>
      <c r="EK7" s="52">
        <f t="shared" si="27"/>
        <v>54.9</v>
      </c>
      <c r="EL7" s="52">
        <f t="shared" si="27"/>
        <v>56.1</v>
      </c>
      <c r="EM7" s="52">
        <f t="shared" si="27"/>
        <v>57.5</v>
      </c>
      <c r="EN7" s="52"/>
      <c r="EO7" s="52">
        <f>EO8</f>
        <v>76.3</v>
      </c>
      <c r="EP7" s="52">
        <f t="shared" ref="EP7:EX7" si="28">EP8</f>
        <v>80.5</v>
      </c>
      <c r="EQ7" s="52">
        <f t="shared" si="28"/>
        <v>79.3</v>
      </c>
      <c r="ER7" s="52">
        <f t="shared" si="28"/>
        <v>82.7</v>
      </c>
      <c r="ES7" s="52">
        <f t="shared" si="28"/>
        <v>79.900000000000006</v>
      </c>
      <c r="ET7" s="52">
        <f t="shared" si="28"/>
        <v>69.400000000000006</v>
      </c>
      <c r="EU7" s="52">
        <f t="shared" si="28"/>
        <v>69.900000000000006</v>
      </c>
      <c r="EV7" s="52">
        <f t="shared" si="28"/>
        <v>68.8</v>
      </c>
      <c r="EW7" s="52">
        <f t="shared" si="28"/>
        <v>69.7</v>
      </c>
      <c r="EX7" s="52">
        <f t="shared" si="28"/>
        <v>70.400000000000006</v>
      </c>
      <c r="EY7" s="52"/>
      <c r="EZ7" s="53">
        <f>EZ8</f>
        <v>35095490</v>
      </c>
      <c r="FA7" s="53">
        <f t="shared" ref="FA7:FI7" si="29">FA8</f>
        <v>35910783</v>
      </c>
      <c r="FB7" s="53">
        <f t="shared" si="29"/>
        <v>35435190</v>
      </c>
      <c r="FC7" s="53">
        <f t="shared" si="29"/>
        <v>35576130</v>
      </c>
      <c r="FD7" s="53">
        <f t="shared" si="29"/>
        <v>36727513</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97500</v>
      </c>
      <c r="D8" s="55">
        <v>46</v>
      </c>
      <c r="E8" s="55">
        <v>6</v>
      </c>
      <c r="F8" s="55">
        <v>0</v>
      </c>
      <c r="G8" s="55">
        <v>1</v>
      </c>
      <c r="H8" s="55" t="s">
        <v>166</v>
      </c>
      <c r="I8" s="55" t="s">
        <v>167</v>
      </c>
      <c r="J8" s="55" t="s">
        <v>167</v>
      </c>
      <c r="K8" s="55" t="s">
        <v>168</v>
      </c>
      <c r="L8" s="55" t="s">
        <v>169</v>
      </c>
      <c r="M8" s="55" t="s">
        <v>170</v>
      </c>
      <c r="N8" s="55" t="s">
        <v>171</v>
      </c>
      <c r="O8" s="55" t="s">
        <v>172</v>
      </c>
      <c r="P8" s="55" t="s">
        <v>173</v>
      </c>
      <c r="Q8" s="56">
        <v>26</v>
      </c>
      <c r="R8" s="55" t="s">
        <v>174</v>
      </c>
      <c r="S8" s="55" t="s">
        <v>175</v>
      </c>
      <c r="T8" s="55" t="s">
        <v>176</v>
      </c>
      <c r="U8" s="56" t="s">
        <v>40</v>
      </c>
      <c r="V8" s="56">
        <v>21263</v>
      </c>
      <c r="W8" s="55" t="s">
        <v>177</v>
      </c>
      <c r="X8" s="55" t="s">
        <v>177</v>
      </c>
      <c r="Y8" s="57" t="s">
        <v>178</v>
      </c>
      <c r="Z8" s="56">
        <v>300</v>
      </c>
      <c r="AA8" s="56" t="s">
        <v>40</v>
      </c>
      <c r="AB8" s="56" t="s">
        <v>40</v>
      </c>
      <c r="AC8" s="56" t="s">
        <v>40</v>
      </c>
      <c r="AD8" s="56" t="s">
        <v>40</v>
      </c>
      <c r="AE8" s="56">
        <v>300</v>
      </c>
      <c r="AF8" s="56">
        <v>300</v>
      </c>
      <c r="AG8" s="56" t="s">
        <v>40</v>
      </c>
      <c r="AH8" s="56">
        <v>300</v>
      </c>
      <c r="AI8" s="58">
        <v>105.3</v>
      </c>
      <c r="AJ8" s="58">
        <v>105.2</v>
      </c>
      <c r="AK8" s="58">
        <v>110</v>
      </c>
      <c r="AL8" s="58">
        <v>104.8</v>
      </c>
      <c r="AM8" s="58">
        <v>100.9</v>
      </c>
      <c r="AN8" s="58">
        <v>97</v>
      </c>
      <c r="AO8" s="58">
        <v>102.4</v>
      </c>
      <c r="AP8" s="58">
        <v>107.2</v>
      </c>
      <c r="AQ8" s="58">
        <v>104.8</v>
      </c>
      <c r="AR8" s="58">
        <v>95.8</v>
      </c>
      <c r="AS8" s="58">
        <v>96.6</v>
      </c>
      <c r="AT8" s="58">
        <v>101.7</v>
      </c>
      <c r="AU8" s="58">
        <v>97.9</v>
      </c>
      <c r="AV8" s="58">
        <v>100.3</v>
      </c>
      <c r="AW8" s="58">
        <v>101.7</v>
      </c>
      <c r="AX8" s="58">
        <v>100.3</v>
      </c>
      <c r="AY8" s="58">
        <v>89.3</v>
      </c>
      <c r="AZ8" s="58">
        <v>84.1</v>
      </c>
      <c r="BA8" s="58">
        <v>86.3</v>
      </c>
      <c r="BB8" s="58">
        <v>86.6</v>
      </c>
      <c r="BC8" s="58">
        <v>86.2</v>
      </c>
      <c r="BD8" s="58">
        <v>86.6</v>
      </c>
      <c r="BE8" s="59">
        <v>99.6</v>
      </c>
      <c r="BF8" s="59">
        <v>96.4</v>
      </c>
      <c r="BG8" s="59">
        <v>98.8</v>
      </c>
      <c r="BH8" s="59">
        <v>100.2</v>
      </c>
      <c r="BI8" s="59">
        <v>98.5</v>
      </c>
      <c r="BJ8" s="59">
        <v>86.5</v>
      </c>
      <c r="BK8" s="59">
        <v>81.400000000000006</v>
      </c>
      <c r="BL8" s="59">
        <v>83.7</v>
      </c>
      <c r="BM8" s="59">
        <v>84</v>
      </c>
      <c r="BN8" s="59">
        <v>83.4</v>
      </c>
      <c r="BO8" s="59">
        <v>83.9</v>
      </c>
      <c r="BP8" s="58">
        <v>96.8</v>
      </c>
      <c r="BQ8" s="58">
        <v>89.2</v>
      </c>
      <c r="BR8" s="58">
        <v>92.8</v>
      </c>
      <c r="BS8" s="58">
        <v>95.5</v>
      </c>
      <c r="BT8" s="58">
        <v>95.2</v>
      </c>
      <c r="BU8" s="58">
        <v>74.400000000000006</v>
      </c>
      <c r="BV8" s="58">
        <v>66.5</v>
      </c>
      <c r="BW8" s="58">
        <v>66.8</v>
      </c>
      <c r="BX8" s="58">
        <v>66.599999999999994</v>
      </c>
      <c r="BY8" s="58">
        <v>68</v>
      </c>
      <c r="BZ8" s="58">
        <v>68.7</v>
      </c>
      <c r="CA8" s="59">
        <v>59128</v>
      </c>
      <c r="CB8" s="59">
        <v>66647</v>
      </c>
      <c r="CC8" s="59">
        <v>67103</v>
      </c>
      <c r="CD8" s="59">
        <v>67224</v>
      </c>
      <c r="CE8" s="59">
        <v>68333</v>
      </c>
      <c r="CF8" s="59">
        <v>53523</v>
      </c>
      <c r="CG8" s="59">
        <v>57368</v>
      </c>
      <c r="CH8" s="59">
        <v>59838</v>
      </c>
      <c r="CI8" s="59">
        <v>62697</v>
      </c>
      <c r="CJ8" s="59">
        <v>62059</v>
      </c>
      <c r="CK8" s="58">
        <v>62428</v>
      </c>
      <c r="CL8" s="59">
        <v>13347</v>
      </c>
      <c r="CM8" s="59">
        <v>13577</v>
      </c>
      <c r="CN8" s="59">
        <v>14082</v>
      </c>
      <c r="CO8" s="59">
        <v>14721</v>
      </c>
      <c r="CP8" s="59">
        <v>15817</v>
      </c>
      <c r="CQ8" s="59">
        <v>15111</v>
      </c>
      <c r="CR8" s="59">
        <v>15986</v>
      </c>
      <c r="CS8" s="59">
        <v>16421</v>
      </c>
      <c r="CT8" s="59">
        <v>17279</v>
      </c>
      <c r="CU8" s="59">
        <v>17851</v>
      </c>
      <c r="CV8" s="58">
        <v>18236</v>
      </c>
      <c r="CW8" s="59">
        <v>47.5</v>
      </c>
      <c r="CX8" s="59">
        <v>49.1</v>
      </c>
      <c r="CY8" s="59">
        <v>43.9</v>
      </c>
      <c r="CZ8" s="59">
        <v>45.7</v>
      </c>
      <c r="DA8" s="59">
        <v>47</v>
      </c>
      <c r="DB8" s="59">
        <v>56.2</v>
      </c>
      <c r="DC8" s="59">
        <v>60.8</v>
      </c>
      <c r="DD8" s="59">
        <v>57.4</v>
      </c>
      <c r="DE8" s="59">
        <v>55.7</v>
      </c>
      <c r="DF8" s="59">
        <v>57.2</v>
      </c>
      <c r="DG8" s="59">
        <v>56.1</v>
      </c>
      <c r="DH8" s="59">
        <v>20.7</v>
      </c>
      <c r="DI8" s="59">
        <v>20.5</v>
      </c>
      <c r="DJ8" s="59">
        <v>21.3</v>
      </c>
      <c r="DK8" s="59">
        <v>22.3</v>
      </c>
      <c r="DL8" s="59">
        <v>24.4</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36.799999999999997</v>
      </c>
      <c r="EE8" s="58">
        <v>42</v>
      </c>
      <c r="EF8" s="58">
        <v>44.3</v>
      </c>
      <c r="EG8" s="58">
        <v>48.6</v>
      </c>
      <c r="EH8" s="58">
        <v>51.5</v>
      </c>
      <c r="EI8" s="58">
        <v>52.9</v>
      </c>
      <c r="EJ8" s="58">
        <v>54.3</v>
      </c>
      <c r="EK8" s="58">
        <v>54.9</v>
      </c>
      <c r="EL8" s="58">
        <v>56.1</v>
      </c>
      <c r="EM8" s="58">
        <v>57.5</v>
      </c>
      <c r="EN8" s="58">
        <v>57</v>
      </c>
      <c r="EO8" s="58">
        <v>76.3</v>
      </c>
      <c r="EP8" s="58">
        <v>80.5</v>
      </c>
      <c r="EQ8" s="58">
        <v>79.3</v>
      </c>
      <c r="ER8" s="58">
        <v>82.7</v>
      </c>
      <c r="ES8" s="58">
        <v>79.900000000000006</v>
      </c>
      <c r="ET8" s="58">
        <v>69.400000000000006</v>
      </c>
      <c r="EU8" s="58">
        <v>69.900000000000006</v>
      </c>
      <c r="EV8" s="58">
        <v>68.8</v>
      </c>
      <c r="EW8" s="58">
        <v>69.7</v>
      </c>
      <c r="EX8" s="58">
        <v>70.400000000000006</v>
      </c>
      <c r="EY8" s="58">
        <v>70.400000000000006</v>
      </c>
      <c r="EZ8" s="59">
        <v>35095490</v>
      </c>
      <c r="FA8" s="59">
        <v>35910783</v>
      </c>
      <c r="FB8" s="59">
        <v>35435190</v>
      </c>
      <c r="FC8" s="59">
        <v>35576130</v>
      </c>
      <c r="FD8" s="59">
        <v>36727513</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yu.yanagisawa</dc:creator>
  <cp:lastModifiedBy>小山市</cp:lastModifiedBy>
  <cp:lastPrinted>2025-01-28T06:42:12Z</cp:lastPrinted>
  <dcterms:created xsi:type="dcterms:W3CDTF">2025-01-28T06:39:57Z</dcterms:created>
  <dcterms:modified xsi:type="dcterms:W3CDTF">2025-03-13T06:51:15Z</dcterms:modified>
</cp:coreProperties>
</file>